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ishopkins/Documents/"/>
    </mc:Choice>
  </mc:AlternateContent>
  <xr:revisionPtr revIDLastSave="0" documentId="8_{87DA51D7-E82A-6045-A707-2DC70C1194D6}" xr6:coauthVersionLast="45" xr6:coauthVersionMax="45" xr10:uidLastSave="{00000000-0000-0000-0000-000000000000}"/>
  <bookViews>
    <workbookView xWindow="0" yWindow="0" windowWidth="25600" windowHeight="16000" xr2:uid="{545EAC11-0357-441C-ACFF-1CFF6447C8F7}"/>
  </bookViews>
  <sheets>
    <sheet name="TASK 1" sheetId="4" r:id="rId1"/>
    <sheet name="Graphs" sheetId="2" r:id="rId2"/>
    <sheet name="Task 2" sheetId="1" r:id="rId3"/>
    <sheet name="Task 2 graphs" sheetId="5" r:id="rId4"/>
  </sheets>
  <definedNames>
    <definedName name="_xlchart.v1.0" hidden="1">'TASK 1'!$F$6:$F$725</definedName>
    <definedName name="_xlchart.v1.1" hidden="1">'TASK 1'!$K$6:$K$725</definedName>
    <definedName name="_xlchart.v1.10" hidden="1">'Task 2'!$C$11:$C$371</definedName>
    <definedName name="_xlchart.v1.11" hidden="1">'Task 2'!$K$11:$K$371</definedName>
    <definedName name="_xlchart.v1.12" hidden="1">'TASK 1'!$E$6:$E$725</definedName>
    <definedName name="_xlchart.v1.13" hidden="1">'TASK 1'!$J$6:$J$725</definedName>
    <definedName name="_xlchart.v1.14" hidden="1">'TASK 1'!$O$6:$O$725</definedName>
    <definedName name="_xlchart.v1.15" hidden="1">'TASK 1'!$Y$6:$Y$725</definedName>
    <definedName name="_xlchart.v1.16" hidden="1">'Task 2'!$C$11:$C$371</definedName>
    <definedName name="_xlchart.v1.17" hidden="1">'Task 2'!$K$11:$K$371</definedName>
    <definedName name="_xlchart.v1.18" hidden="1">'TASK 1'!$C$6:$C$725</definedName>
    <definedName name="_xlchart.v1.19" hidden="1">'TASK 1'!$J$6:$J$725</definedName>
    <definedName name="_xlchart.v1.2" hidden="1">'TASK 1'!$P$6:$P$725</definedName>
    <definedName name="_xlchart.v1.20" hidden="1">'Task 2'!$C$11:$C$371</definedName>
    <definedName name="_xlchart.v1.21" hidden="1">'Task 2'!$K$11:$K$371</definedName>
    <definedName name="_xlchart.v1.3" hidden="1">'TASK 1'!$U$6:$U$725</definedName>
    <definedName name="_xlchart.v1.4" hidden="1">'TASK 1'!$Z$6:$Z$725</definedName>
    <definedName name="_xlchart.v1.5" hidden="1">'TASK 1'!$F$6:$F$725</definedName>
    <definedName name="_xlchart.v1.6" hidden="1">'TASK 1'!$K$6:$K$725</definedName>
    <definedName name="_xlchart.v1.7" hidden="1">'TASK 1'!$P$6:$P$725</definedName>
    <definedName name="_xlchart.v1.8" hidden="1">'TASK 1'!$U$6:$U$725</definedName>
    <definedName name="_xlchart.v1.9" hidden="1">'TASK 1'!$Z$6:$Z$725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4" l="1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Q298" i="4"/>
  <c r="Q299" i="4"/>
  <c r="Q300" i="4"/>
  <c r="Q301" i="4"/>
  <c r="Q302" i="4"/>
  <c r="Q303" i="4"/>
  <c r="Q304" i="4"/>
  <c r="Q305" i="4"/>
  <c r="Q306" i="4"/>
  <c r="Q307" i="4"/>
  <c r="Q308" i="4"/>
  <c r="Q309" i="4"/>
  <c r="Q310" i="4"/>
  <c r="Q311" i="4"/>
  <c r="Q312" i="4"/>
  <c r="Q313" i="4"/>
  <c r="Q314" i="4"/>
  <c r="Q315" i="4"/>
  <c r="Q316" i="4"/>
  <c r="Q317" i="4"/>
  <c r="Q318" i="4"/>
  <c r="Q319" i="4"/>
  <c r="Q320" i="4"/>
  <c r="Q321" i="4"/>
  <c r="Q322" i="4"/>
  <c r="Q323" i="4"/>
  <c r="Q324" i="4"/>
  <c r="Q325" i="4"/>
  <c r="Q326" i="4"/>
  <c r="Q327" i="4"/>
  <c r="Q328" i="4"/>
  <c r="Q329" i="4"/>
  <c r="Q330" i="4"/>
  <c r="Q331" i="4"/>
  <c r="Q332" i="4"/>
  <c r="Q333" i="4"/>
  <c r="Q334" i="4"/>
  <c r="Q335" i="4"/>
  <c r="Q336" i="4"/>
  <c r="Q337" i="4"/>
  <c r="Q338" i="4"/>
  <c r="Q339" i="4"/>
  <c r="Q340" i="4"/>
  <c r="Q341" i="4"/>
  <c r="Q342" i="4"/>
  <c r="Q343" i="4"/>
  <c r="Q344" i="4"/>
  <c r="Q345" i="4"/>
  <c r="Q346" i="4"/>
  <c r="Q347" i="4"/>
  <c r="Q348" i="4"/>
  <c r="Q349" i="4"/>
  <c r="Q350" i="4"/>
  <c r="Q351" i="4"/>
  <c r="Q352" i="4"/>
  <c r="Q353" i="4"/>
  <c r="Q354" i="4"/>
  <c r="Q355" i="4"/>
  <c r="Q356" i="4"/>
  <c r="Q357" i="4"/>
  <c r="Q358" i="4"/>
  <c r="Q359" i="4"/>
  <c r="Q360" i="4"/>
  <c r="Q361" i="4"/>
  <c r="Q362" i="4"/>
  <c r="Q363" i="4"/>
  <c r="Q364" i="4"/>
  <c r="Q365" i="4"/>
  <c r="Q366" i="4"/>
  <c r="Q367" i="4"/>
  <c r="Q368" i="4"/>
  <c r="Q369" i="4"/>
  <c r="Q370" i="4"/>
  <c r="Q371" i="4"/>
  <c r="Q372" i="4"/>
  <c r="Q373" i="4"/>
  <c r="Q374" i="4"/>
  <c r="Q375" i="4"/>
  <c r="Q376" i="4"/>
  <c r="Q377" i="4"/>
  <c r="Q378" i="4"/>
  <c r="Q379" i="4"/>
  <c r="Q380" i="4"/>
  <c r="Q381" i="4"/>
  <c r="Q382" i="4"/>
  <c r="Q383" i="4"/>
  <c r="Q384" i="4"/>
  <c r="Q385" i="4"/>
  <c r="Q386" i="4"/>
  <c r="Q387" i="4"/>
  <c r="Q388" i="4"/>
  <c r="Q389" i="4"/>
  <c r="Q390" i="4"/>
  <c r="Q391" i="4"/>
  <c r="Q392" i="4"/>
  <c r="Q393" i="4"/>
  <c r="Q394" i="4"/>
  <c r="Q395" i="4"/>
  <c r="Q396" i="4"/>
  <c r="Q397" i="4"/>
  <c r="Q398" i="4"/>
  <c r="Q399" i="4"/>
  <c r="Q400" i="4"/>
  <c r="Q401" i="4"/>
  <c r="Q402" i="4"/>
  <c r="Q403" i="4"/>
  <c r="Q404" i="4"/>
  <c r="Q405" i="4"/>
  <c r="Q406" i="4"/>
  <c r="Q407" i="4"/>
  <c r="Q408" i="4"/>
  <c r="Q409" i="4"/>
  <c r="Q410" i="4"/>
  <c r="Q411" i="4"/>
  <c r="Q412" i="4"/>
  <c r="Q413" i="4"/>
  <c r="Q414" i="4"/>
  <c r="Q415" i="4"/>
  <c r="Q416" i="4"/>
  <c r="Q417" i="4"/>
  <c r="Q418" i="4"/>
  <c r="Q419" i="4"/>
  <c r="Q420" i="4"/>
  <c r="Q421" i="4"/>
  <c r="Q422" i="4"/>
  <c r="Q423" i="4"/>
  <c r="Q424" i="4"/>
  <c r="Q425" i="4"/>
  <c r="Q426" i="4"/>
  <c r="Q427" i="4"/>
  <c r="Q428" i="4"/>
  <c r="Q429" i="4"/>
  <c r="Q430" i="4"/>
  <c r="Q431" i="4"/>
  <c r="Q432" i="4"/>
  <c r="Q433" i="4"/>
  <c r="Q434" i="4"/>
  <c r="Q435" i="4"/>
  <c r="Q436" i="4"/>
  <c r="Q437" i="4"/>
  <c r="Q438" i="4"/>
  <c r="Q439" i="4"/>
  <c r="Q440" i="4"/>
  <c r="Q441" i="4"/>
  <c r="Q442" i="4"/>
  <c r="Q443" i="4"/>
  <c r="Q444" i="4"/>
  <c r="Q445" i="4"/>
  <c r="Q446" i="4"/>
  <c r="Q447" i="4"/>
  <c r="Q448" i="4"/>
  <c r="Q449" i="4"/>
  <c r="Q450" i="4"/>
  <c r="Q451" i="4"/>
  <c r="Q452" i="4"/>
  <c r="Q453" i="4"/>
  <c r="Q454" i="4"/>
  <c r="Q455" i="4"/>
  <c r="Q456" i="4"/>
  <c r="Q457" i="4"/>
  <c r="Q458" i="4"/>
  <c r="Q459" i="4"/>
  <c r="Q460" i="4"/>
  <c r="Q461" i="4"/>
  <c r="Q462" i="4"/>
  <c r="Q463" i="4"/>
  <c r="Q464" i="4"/>
  <c r="Q465" i="4"/>
  <c r="Q466" i="4"/>
  <c r="Q467" i="4"/>
  <c r="Q468" i="4"/>
  <c r="Q469" i="4"/>
  <c r="Q470" i="4"/>
  <c r="Q471" i="4"/>
  <c r="Q472" i="4"/>
  <c r="Q473" i="4"/>
  <c r="Q474" i="4"/>
  <c r="Q475" i="4"/>
  <c r="Q476" i="4"/>
  <c r="Q477" i="4"/>
  <c r="Q478" i="4"/>
  <c r="Q479" i="4"/>
  <c r="Q480" i="4"/>
  <c r="Q481" i="4"/>
  <c r="Q482" i="4"/>
  <c r="Q483" i="4"/>
  <c r="Q484" i="4"/>
  <c r="Q485" i="4"/>
  <c r="Q486" i="4"/>
  <c r="Q487" i="4"/>
  <c r="Q488" i="4"/>
  <c r="Q489" i="4"/>
  <c r="Q490" i="4"/>
  <c r="Q491" i="4"/>
  <c r="Q492" i="4"/>
  <c r="Q493" i="4"/>
  <c r="Q494" i="4"/>
  <c r="Q495" i="4"/>
  <c r="Q496" i="4"/>
  <c r="Q497" i="4"/>
  <c r="Q498" i="4"/>
  <c r="Q499" i="4"/>
  <c r="Q500" i="4"/>
  <c r="Q501" i="4"/>
  <c r="Q502" i="4"/>
  <c r="Q503" i="4"/>
  <c r="Q504" i="4"/>
  <c r="Q505" i="4"/>
  <c r="Q506" i="4"/>
  <c r="Q507" i="4"/>
  <c r="Q508" i="4"/>
  <c r="Q509" i="4"/>
  <c r="Q510" i="4"/>
  <c r="Q511" i="4"/>
  <c r="Q512" i="4"/>
  <c r="Q513" i="4"/>
  <c r="Q514" i="4"/>
  <c r="Q515" i="4"/>
  <c r="Q516" i="4"/>
  <c r="Q517" i="4"/>
  <c r="Q518" i="4"/>
  <c r="Q519" i="4"/>
  <c r="Q520" i="4"/>
  <c r="Q521" i="4"/>
  <c r="Q522" i="4"/>
  <c r="Q523" i="4"/>
  <c r="Q524" i="4"/>
  <c r="Q525" i="4"/>
  <c r="Q526" i="4"/>
  <c r="Q527" i="4"/>
  <c r="Q528" i="4"/>
  <c r="Q529" i="4"/>
  <c r="Q530" i="4"/>
  <c r="Q531" i="4"/>
  <c r="Q532" i="4"/>
  <c r="Q533" i="4"/>
  <c r="Q534" i="4"/>
  <c r="Q535" i="4"/>
  <c r="Q536" i="4"/>
  <c r="Q537" i="4"/>
  <c r="Q538" i="4"/>
  <c r="Q539" i="4"/>
  <c r="Q540" i="4"/>
  <c r="Q541" i="4"/>
  <c r="Q542" i="4"/>
  <c r="Q543" i="4"/>
  <c r="Q544" i="4"/>
  <c r="Q545" i="4"/>
  <c r="Q546" i="4"/>
  <c r="Q547" i="4"/>
  <c r="Q548" i="4"/>
  <c r="Q549" i="4"/>
  <c r="Q550" i="4"/>
  <c r="Q551" i="4"/>
  <c r="Q552" i="4"/>
  <c r="Q553" i="4"/>
  <c r="Q554" i="4"/>
  <c r="Q555" i="4"/>
  <c r="Q556" i="4"/>
  <c r="Q557" i="4"/>
  <c r="Q558" i="4"/>
  <c r="Q559" i="4"/>
  <c r="Q560" i="4"/>
  <c r="Q561" i="4"/>
  <c r="Q562" i="4"/>
  <c r="Q563" i="4"/>
  <c r="Q564" i="4"/>
  <c r="Q565" i="4"/>
  <c r="Q566" i="4"/>
  <c r="Q567" i="4"/>
  <c r="Q568" i="4"/>
  <c r="Q569" i="4"/>
  <c r="Q570" i="4"/>
  <c r="Q571" i="4"/>
  <c r="Q572" i="4"/>
  <c r="Q573" i="4"/>
  <c r="Q574" i="4"/>
  <c r="Q575" i="4"/>
  <c r="Q576" i="4"/>
  <c r="Q577" i="4"/>
  <c r="Q578" i="4"/>
  <c r="Q579" i="4"/>
  <c r="Q580" i="4"/>
  <c r="Q581" i="4"/>
  <c r="Q582" i="4"/>
  <c r="Q583" i="4"/>
  <c r="Q584" i="4"/>
  <c r="Q585" i="4"/>
  <c r="Q586" i="4"/>
  <c r="Q587" i="4"/>
  <c r="Q588" i="4"/>
  <c r="Q589" i="4"/>
  <c r="Q590" i="4"/>
  <c r="Q591" i="4"/>
  <c r="Q592" i="4"/>
  <c r="Q593" i="4"/>
  <c r="Q594" i="4"/>
  <c r="Q595" i="4"/>
  <c r="Q596" i="4"/>
  <c r="Q597" i="4"/>
  <c r="Q598" i="4"/>
  <c r="Q599" i="4"/>
  <c r="Q600" i="4"/>
  <c r="Q601" i="4"/>
  <c r="Q602" i="4"/>
  <c r="Q603" i="4"/>
  <c r="Q604" i="4"/>
  <c r="Q605" i="4"/>
  <c r="Q606" i="4"/>
  <c r="Q607" i="4"/>
  <c r="Q608" i="4"/>
  <c r="Q609" i="4"/>
  <c r="Q610" i="4"/>
  <c r="Q611" i="4"/>
  <c r="Q612" i="4"/>
  <c r="Q613" i="4"/>
  <c r="Q614" i="4"/>
  <c r="Q615" i="4"/>
  <c r="Q616" i="4"/>
  <c r="Q617" i="4"/>
  <c r="Q618" i="4"/>
  <c r="Q619" i="4"/>
  <c r="Q620" i="4"/>
  <c r="Q621" i="4"/>
  <c r="Q622" i="4"/>
  <c r="Q623" i="4"/>
  <c r="Q624" i="4"/>
  <c r="Q625" i="4"/>
  <c r="Q626" i="4"/>
  <c r="Q627" i="4"/>
  <c r="Q628" i="4"/>
  <c r="Q629" i="4"/>
  <c r="Q630" i="4"/>
  <c r="Q631" i="4"/>
  <c r="Q632" i="4"/>
  <c r="Q633" i="4"/>
  <c r="Q634" i="4"/>
  <c r="Q635" i="4"/>
  <c r="Q636" i="4"/>
  <c r="Q637" i="4"/>
  <c r="Q638" i="4"/>
  <c r="Q639" i="4"/>
  <c r="Q640" i="4"/>
  <c r="Q641" i="4"/>
  <c r="Q642" i="4"/>
  <c r="Q643" i="4"/>
  <c r="Q644" i="4"/>
  <c r="Q645" i="4"/>
  <c r="Q646" i="4"/>
  <c r="Q647" i="4"/>
  <c r="Q648" i="4"/>
  <c r="Q649" i="4"/>
  <c r="Q650" i="4"/>
  <c r="Q651" i="4"/>
  <c r="Q652" i="4"/>
  <c r="Q653" i="4"/>
  <c r="Q654" i="4"/>
  <c r="Q655" i="4"/>
  <c r="Q656" i="4"/>
  <c r="Q657" i="4"/>
  <c r="Q658" i="4"/>
  <c r="Q659" i="4"/>
  <c r="Q660" i="4"/>
  <c r="Q661" i="4"/>
  <c r="Q662" i="4"/>
  <c r="Q663" i="4"/>
  <c r="Q664" i="4"/>
  <c r="Q665" i="4"/>
  <c r="Q666" i="4"/>
  <c r="Q667" i="4"/>
  <c r="Q668" i="4"/>
  <c r="Q669" i="4"/>
  <c r="Q670" i="4"/>
  <c r="Q671" i="4"/>
  <c r="Q672" i="4"/>
  <c r="Q673" i="4"/>
  <c r="Q674" i="4"/>
  <c r="Q675" i="4"/>
  <c r="Q676" i="4"/>
  <c r="Q677" i="4"/>
  <c r="Q678" i="4"/>
  <c r="Q679" i="4"/>
  <c r="Q680" i="4"/>
  <c r="Q681" i="4"/>
  <c r="Q682" i="4"/>
  <c r="Q683" i="4"/>
  <c r="Q684" i="4"/>
  <c r="Q685" i="4"/>
  <c r="Q686" i="4"/>
  <c r="Q687" i="4"/>
  <c r="Q688" i="4"/>
  <c r="Q689" i="4"/>
  <c r="Q690" i="4"/>
  <c r="Q691" i="4"/>
  <c r="Q692" i="4"/>
  <c r="Q693" i="4"/>
  <c r="Q694" i="4"/>
  <c r="Q695" i="4"/>
  <c r="Q696" i="4"/>
  <c r="Q697" i="4"/>
  <c r="Q698" i="4"/>
  <c r="Q699" i="4"/>
  <c r="Q700" i="4"/>
  <c r="Q701" i="4"/>
  <c r="Q702" i="4"/>
  <c r="Q703" i="4"/>
  <c r="Q704" i="4"/>
  <c r="Q705" i="4"/>
  <c r="Q706" i="4"/>
  <c r="Q707" i="4"/>
  <c r="Q708" i="4"/>
  <c r="Q709" i="4"/>
  <c r="Q710" i="4"/>
  <c r="Q711" i="4"/>
  <c r="Q712" i="4"/>
  <c r="Q713" i="4"/>
  <c r="Q714" i="4"/>
  <c r="Q715" i="4"/>
  <c r="Q716" i="4"/>
  <c r="Q717" i="4"/>
  <c r="Q718" i="4"/>
  <c r="Q719" i="4"/>
  <c r="Q720" i="4"/>
  <c r="Q721" i="4"/>
  <c r="Q722" i="4"/>
  <c r="Q723" i="4"/>
  <c r="Q724" i="4"/>
  <c r="Q725" i="4"/>
  <c r="Q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8" i="4"/>
  <c r="V199" i="4"/>
  <c r="V200" i="4"/>
  <c r="V201" i="4"/>
  <c r="V202" i="4"/>
  <c r="V203" i="4"/>
  <c r="V204" i="4"/>
  <c r="V205" i="4"/>
  <c r="V206" i="4"/>
  <c r="V207" i="4"/>
  <c r="V208" i="4"/>
  <c r="V209" i="4"/>
  <c r="V210" i="4"/>
  <c r="V211" i="4"/>
  <c r="V212" i="4"/>
  <c r="V213" i="4"/>
  <c r="V214" i="4"/>
  <c r="V215" i="4"/>
  <c r="V216" i="4"/>
  <c r="V217" i="4"/>
  <c r="V218" i="4"/>
  <c r="V219" i="4"/>
  <c r="V220" i="4"/>
  <c r="V221" i="4"/>
  <c r="V222" i="4"/>
  <c r="V223" i="4"/>
  <c r="V224" i="4"/>
  <c r="V225" i="4"/>
  <c r="V226" i="4"/>
  <c r="V227" i="4"/>
  <c r="V228" i="4"/>
  <c r="V229" i="4"/>
  <c r="V230" i="4"/>
  <c r="V231" i="4"/>
  <c r="V232" i="4"/>
  <c r="V233" i="4"/>
  <c r="V234" i="4"/>
  <c r="V235" i="4"/>
  <c r="V236" i="4"/>
  <c r="V237" i="4"/>
  <c r="V238" i="4"/>
  <c r="V239" i="4"/>
  <c r="V240" i="4"/>
  <c r="V241" i="4"/>
  <c r="V242" i="4"/>
  <c r="V243" i="4"/>
  <c r="V244" i="4"/>
  <c r="V245" i="4"/>
  <c r="V246" i="4"/>
  <c r="V247" i="4"/>
  <c r="V248" i="4"/>
  <c r="V249" i="4"/>
  <c r="V250" i="4"/>
  <c r="V251" i="4"/>
  <c r="V252" i="4"/>
  <c r="V253" i="4"/>
  <c r="V254" i="4"/>
  <c r="V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77" i="4"/>
  <c r="V278" i="4"/>
  <c r="V279" i="4"/>
  <c r="V280" i="4"/>
  <c r="V281" i="4"/>
  <c r="V282" i="4"/>
  <c r="V283" i="4"/>
  <c r="V284" i="4"/>
  <c r="V285" i="4"/>
  <c r="V286" i="4"/>
  <c r="V287" i="4"/>
  <c r="V288" i="4"/>
  <c r="V289" i="4"/>
  <c r="V290" i="4"/>
  <c r="V291" i="4"/>
  <c r="V292" i="4"/>
  <c r="V293" i="4"/>
  <c r="V294" i="4"/>
  <c r="V295" i="4"/>
  <c r="V296" i="4"/>
  <c r="V297" i="4"/>
  <c r="V298" i="4"/>
  <c r="V299" i="4"/>
  <c r="V300" i="4"/>
  <c r="V301" i="4"/>
  <c r="V302" i="4"/>
  <c r="V303" i="4"/>
  <c r="V304" i="4"/>
  <c r="V305" i="4"/>
  <c r="V306" i="4"/>
  <c r="V307" i="4"/>
  <c r="V308" i="4"/>
  <c r="V309" i="4"/>
  <c r="V310" i="4"/>
  <c r="V311" i="4"/>
  <c r="V312" i="4"/>
  <c r="V313" i="4"/>
  <c r="V314" i="4"/>
  <c r="V315" i="4"/>
  <c r="V316" i="4"/>
  <c r="V317" i="4"/>
  <c r="V318" i="4"/>
  <c r="V319" i="4"/>
  <c r="V320" i="4"/>
  <c r="V321" i="4"/>
  <c r="V322" i="4"/>
  <c r="V323" i="4"/>
  <c r="V324" i="4"/>
  <c r="V325" i="4"/>
  <c r="V326" i="4"/>
  <c r="V327" i="4"/>
  <c r="V328" i="4"/>
  <c r="V329" i="4"/>
  <c r="V330" i="4"/>
  <c r="V331" i="4"/>
  <c r="V332" i="4"/>
  <c r="V333" i="4"/>
  <c r="V334" i="4"/>
  <c r="V335" i="4"/>
  <c r="V336" i="4"/>
  <c r="V337" i="4"/>
  <c r="V338" i="4"/>
  <c r="V339" i="4"/>
  <c r="V340" i="4"/>
  <c r="V341" i="4"/>
  <c r="V342" i="4"/>
  <c r="V343" i="4"/>
  <c r="V344" i="4"/>
  <c r="V345" i="4"/>
  <c r="V346" i="4"/>
  <c r="V347" i="4"/>
  <c r="V348" i="4"/>
  <c r="V349" i="4"/>
  <c r="V350" i="4"/>
  <c r="V351" i="4"/>
  <c r="V352" i="4"/>
  <c r="V353" i="4"/>
  <c r="V354" i="4"/>
  <c r="V355" i="4"/>
  <c r="V356" i="4"/>
  <c r="V357" i="4"/>
  <c r="V358" i="4"/>
  <c r="V359" i="4"/>
  <c r="V360" i="4"/>
  <c r="V361" i="4"/>
  <c r="V362" i="4"/>
  <c r="V363" i="4"/>
  <c r="V364" i="4"/>
  <c r="V365" i="4"/>
  <c r="V366" i="4"/>
  <c r="V367" i="4"/>
  <c r="V368" i="4"/>
  <c r="V369" i="4"/>
  <c r="V370" i="4"/>
  <c r="V371" i="4"/>
  <c r="V372" i="4"/>
  <c r="V373" i="4"/>
  <c r="V374" i="4"/>
  <c r="V375" i="4"/>
  <c r="V376" i="4"/>
  <c r="V377" i="4"/>
  <c r="V378" i="4"/>
  <c r="V379" i="4"/>
  <c r="V380" i="4"/>
  <c r="V381" i="4"/>
  <c r="V382" i="4"/>
  <c r="V383" i="4"/>
  <c r="V384" i="4"/>
  <c r="V385" i="4"/>
  <c r="V386" i="4"/>
  <c r="V387" i="4"/>
  <c r="V388" i="4"/>
  <c r="V389" i="4"/>
  <c r="V390" i="4"/>
  <c r="V391" i="4"/>
  <c r="V392" i="4"/>
  <c r="V393" i="4"/>
  <c r="V394" i="4"/>
  <c r="V395" i="4"/>
  <c r="V396" i="4"/>
  <c r="V397" i="4"/>
  <c r="V398" i="4"/>
  <c r="V399" i="4"/>
  <c r="V400" i="4"/>
  <c r="V401" i="4"/>
  <c r="V402" i="4"/>
  <c r="V403" i="4"/>
  <c r="V404" i="4"/>
  <c r="V405" i="4"/>
  <c r="V406" i="4"/>
  <c r="V407" i="4"/>
  <c r="V408" i="4"/>
  <c r="V409" i="4"/>
  <c r="V410" i="4"/>
  <c r="V411" i="4"/>
  <c r="V412" i="4"/>
  <c r="V413" i="4"/>
  <c r="V414" i="4"/>
  <c r="V415" i="4"/>
  <c r="V416" i="4"/>
  <c r="V417" i="4"/>
  <c r="V418" i="4"/>
  <c r="V419" i="4"/>
  <c r="V420" i="4"/>
  <c r="V421" i="4"/>
  <c r="V422" i="4"/>
  <c r="V423" i="4"/>
  <c r="V424" i="4"/>
  <c r="V425" i="4"/>
  <c r="V426" i="4"/>
  <c r="V427" i="4"/>
  <c r="V428" i="4"/>
  <c r="V429" i="4"/>
  <c r="V430" i="4"/>
  <c r="V431" i="4"/>
  <c r="V432" i="4"/>
  <c r="V433" i="4"/>
  <c r="V434" i="4"/>
  <c r="V435" i="4"/>
  <c r="V436" i="4"/>
  <c r="V437" i="4"/>
  <c r="V438" i="4"/>
  <c r="V439" i="4"/>
  <c r="V440" i="4"/>
  <c r="V441" i="4"/>
  <c r="V442" i="4"/>
  <c r="V443" i="4"/>
  <c r="V444" i="4"/>
  <c r="V445" i="4"/>
  <c r="V446" i="4"/>
  <c r="V447" i="4"/>
  <c r="V448" i="4"/>
  <c r="V449" i="4"/>
  <c r="V450" i="4"/>
  <c r="V451" i="4"/>
  <c r="V452" i="4"/>
  <c r="V453" i="4"/>
  <c r="V454" i="4"/>
  <c r="V455" i="4"/>
  <c r="V456" i="4"/>
  <c r="V457" i="4"/>
  <c r="V458" i="4"/>
  <c r="V459" i="4"/>
  <c r="V460" i="4"/>
  <c r="V461" i="4"/>
  <c r="V462" i="4"/>
  <c r="V463" i="4"/>
  <c r="V464" i="4"/>
  <c r="V465" i="4"/>
  <c r="V466" i="4"/>
  <c r="V467" i="4"/>
  <c r="V468" i="4"/>
  <c r="V469" i="4"/>
  <c r="V470" i="4"/>
  <c r="V471" i="4"/>
  <c r="V472" i="4"/>
  <c r="V473" i="4"/>
  <c r="V474" i="4"/>
  <c r="V475" i="4"/>
  <c r="V476" i="4"/>
  <c r="V477" i="4"/>
  <c r="V478" i="4"/>
  <c r="V479" i="4"/>
  <c r="V480" i="4"/>
  <c r="V481" i="4"/>
  <c r="V482" i="4"/>
  <c r="V483" i="4"/>
  <c r="V484" i="4"/>
  <c r="V485" i="4"/>
  <c r="V486" i="4"/>
  <c r="V487" i="4"/>
  <c r="V488" i="4"/>
  <c r="V489" i="4"/>
  <c r="V490" i="4"/>
  <c r="V491" i="4"/>
  <c r="V492" i="4"/>
  <c r="V493" i="4"/>
  <c r="V494" i="4"/>
  <c r="V495" i="4"/>
  <c r="V496" i="4"/>
  <c r="V497" i="4"/>
  <c r="V498" i="4"/>
  <c r="V499" i="4"/>
  <c r="V500" i="4"/>
  <c r="V501" i="4"/>
  <c r="V502" i="4"/>
  <c r="V503" i="4"/>
  <c r="V504" i="4"/>
  <c r="V505" i="4"/>
  <c r="V506" i="4"/>
  <c r="V507" i="4"/>
  <c r="V508" i="4"/>
  <c r="V509" i="4"/>
  <c r="V510" i="4"/>
  <c r="V511" i="4"/>
  <c r="V512" i="4"/>
  <c r="V513" i="4"/>
  <c r="V514" i="4"/>
  <c r="V515" i="4"/>
  <c r="V516" i="4"/>
  <c r="V517" i="4"/>
  <c r="V518" i="4"/>
  <c r="V519" i="4"/>
  <c r="V520" i="4"/>
  <c r="V521" i="4"/>
  <c r="V522" i="4"/>
  <c r="V523" i="4"/>
  <c r="V524" i="4"/>
  <c r="V525" i="4"/>
  <c r="V526" i="4"/>
  <c r="V527" i="4"/>
  <c r="V528" i="4"/>
  <c r="V529" i="4"/>
  <c r="V530" i="4"/>
  <c r="V531" i="4"/>
  <c r="V532" i="4"/>
  <c r="V533" i="4"/>
  <c r="V534" i="4"/>
  <c r="V535" i="4"/>
  <c r="V536" i="4"/>
  <c r="V537" i="4"/>
  <c r="V538" i="4"/>
  <c r="V539" i="4"/>
  <c r="V540" i="4"/>
  <c r="V541" i="4"/>
  <c r="V542" i="4"/>
  <c r="V543" i="4"/>
  <c r="V544" i="4"/>
  <c r="V545" i="4"/>
  <c r="V546" i="4"/>
  <c r="V547" i="4"/>
  <c r="V548" i="4"/>
  <c r="V549" i="4"/>
  <c r="V550" i="4"/>
  <c r="V551" i="4"/>
  <c r="V552" i="4"/>
  <c r="V553" i="4"/>
  <c r="V554" i="4"/>
  <c r="V555" i="4"/>
  <c r="V556" i="4"/>
  <c r="V557" i="4"/>
  <c r="V558" i="4"/>
  <c r="V559" i="4"/>
  <c r="V560" i="4"/>
  <c r="V561" i="4"/>
  <c r="V562" i="4"/>
  <c r="V563" i="4"/>
  <c r="V564" i="4"/>
  <c r="V565" i="4"/>
  <c r="V566" i="4"/>
  <c r="V567" i="4"/>
  <c r="V568" i="4"/>
  <c r="V569" i="4"/>
  <c r="V570" i="4"/>
  <c r="V571" i="4"/>
  <c r="V572" i="4"/>
  <c r="V573" i="4"/>
  <c r="V574" i="4"/>
  <c r="V575" i="4"/>
  <c r="V576" i="4"/>
  <c r="V577" i="4"/>
  <c r="V578" i="4"/>
  <c r="V579" i="4"/>
  <c r="V580" i="4"/>
  <c r="V581" i="4"/>
  <c r="V582" i="4"/>
  <c r="V583" i="4"/>
  <c r="V584" i="4"/>
  <c r="V585" i="4"/>
  <c r="V586" i="4"/>
  <c r="V587" i="4"/>
  <c r="V588" i="4"/>
  <c r="V589" i="4"/>
  <c r="V590" i="4"/>
  <c r="V591" i="4"/>
  <c r="V592" i="4"/>
  <c r="V593" i="4"/>
  <c r="V594" i="4"/>
  <c r="V595" i="4"/>
  <c r="V596" i="4"/>
  <c r="V597" i="4"/>
  <c r="V598" i="4"/>
  <c r="V599" i="4"/>
  <c r="V600" i="4"/>
  <c r="V601" i="4"/>
  <c r="V602" i="4"/>
  <c r="V603" i="4"/>
  <c r="V604" i="4"/>
  <c r="V605" i="4"/>
  <c r="V606" i="4"/>
  <c r="V607" i="4"/>
  <c r="V608" i="4"/>
  <c r="V609" i="4"/>
  <c r="V610" i="4"/>
  <c r="V611" i="4"/>
  <c r="V612" i="4"/>
  <c r="V613" i="4"/>
  <c r="V614" i="4"/>
  <c r="V615" i="4"/>
  <c r="V616" i="4"/>
  <c r="V617" i="4"/>
  <c r="V618" i="4"/>
  <c r="V619" i="4"/>
  <c r="V620" i="4"/>
  <c r="V621" i="4"/>
  <c r="V622" i="4"/>
  <c r="V623" i="4"/>
  <c r="V624" i="4"/>
  <c r="V625" i="4"/>
  <c r="V626" i="4"/>
  <c r="V627" i="4"/>
  <c r="V628" i="4"/>
  <c r="V629" i="4"/>
  <c r="V630" i="4"/>
  <c r="V631" i="4"/>
  <c r="V632" i="4"/>
  <c r="V633" i="4"/>
  <c r="V634" i="4"/>
  <c r="V635" i="4"/>
  <c r="V636" i="4"/>
  <c r="V637" i="4"/>
  <c r="V638" i="4"/>
  <c r="V639" i="4"/>
  <c r="V640" i="4"/>
  <c r="V641" i="4"/>
  <c r="V642" i="4"/>
  <c r="V643" i="4"/>
  <c r="V644" i="4"/>
  <c r="V645" i="4"/>
  <c r="V646" i="4"/>
  <c r="V647" i="4"/>
  <c r="V648" i="4"/>
  <c r="V649" i="4"/>
  <c r="V650" i="4"/>
  <c r="V651" i="4"/>
  <c r="V652" i="4"/>
  <c r="V653" i="4"/>
  <c r="V654" i="4"/>
  <c r="V655" i="4"/>
  <c r="V656" i="4"/>
  <c r="V657" i="4"/>
  <c r="V658" i="4"/>
  <c r="V659" i="4"/>
  <c r="V660" i="4"/>
  <c r="V661" i="4"/>
  <c r="V662" i="4"/>
  <c r="V663" i="4"/>
  <c r="V664" i="4"/>
  <c r="V665" i="4"/>
  <c r="V666" i="4"/>
  <c r="V667" i="4"/>
  <c r="V668" i="4"/>
  <c r="V669" i="4"/>
  <c r="V670" i="4"/>
  <c r="V671" i="4"/>
  <c r="V672" i="4"/>
  <c r="V673" i="4"/>
  <c r="V674" i="4"/>
  <c r="V675" i="4"/>
  <c r="V676" i="4"/>
  <c r="V677" i="4"/>
  <c r="V678" i="4"/>
  <c r="V679" i="4"/>
  <c r="V680" i="4"/>
  <c r="V681" i="4"/>
  <c r="V682" i="4"/>
  <c r="V683" i="4"/>
  <c r="V684" i="4"/>
  <c r="V685" i="4"/>
  <c r="V686" i="4"/>
  <c r="V687" i="4"/>
  <c r="V688" i="4"/>
  <c r="V689" i="4"/>
  <c r="V690" i="4"/>
  <c r="V691" i="4"/>
  <c r="V692" i="4"/>
  <c r="V693" i="4"/>
  <c r="V694" i="4"/>
  <c r="V695" i="4"/>
  <c r="V696" i="4"/>
  <c r="V697" i="4"/>
  <c r="V698" i="4"/>
  <c r="V699" i="4"/>
  <c r="V700" i="4"/>
  <c r="V701" i="4"/>
  <c r="V702" i="4"/>
  <c r="V703" i="4"/>
  <c r="V704" i="4"/>
  <c r="V705" i="4"/>
  <c r="V706" i="4"/>
  <c r="V707" i="4"/>
  <c r="V708" i="4"/>
  <c r="V709" i="4"/>
  <c r="V710" i="4"/>
  <c r="V711" i="4"/>
  <c r="V712" i="4"/>
  <c r="V713" i="4"/>
  <c r="V714" i="4"/>
  <c r="V715" i="4"/>
  <c r="V716" i="4"/>
  <c r="V717" i="4"/>
  <c r="V718" i="4"/>
  <c r="V719" i="4"/>
  <c r="V720" i="4"/>
  <c r="V721" i="4"/>
  <c r="V722" i="4"/>
  <c r="V723" i="4"/>
  <c r="V724" i="4"/>
  <c r="V725" i="4"/>
  <c r="V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AA231" i="4"/>
  <c r="AA232" i="4"/>
  <c r="AA233" i="4"/>
  <c r="AA234" i="4"/>
  <c r="AA235" i="4"/>
  <c r="AA236" i="4"/>
  <c r="AA237" i="4"/>
  <c r="AA238" i="4"/>
  <c r="AA239" i="4"/>
  <c r="AA240" i="4"/>
  <c r="AA241" i="4"/>
  <c r="AA242" i="4"/>
  <c r="AA243" i="4"/>
  <c r="AA244" i="4"/>
  <c r="AA245" i="4"/>
  <c r="AA246" i="4"/>
  <c r="AA247" i="4"/>
  <c r="AA248" i="4"/>
  <c r="AA249" i="4"/>
  <c r="AA250" i="4"/>
  <c r="AA251" i="4"/>
  <c r="AA252" i="4"/>
  <c r="AA253" i="4"/>
  <c r="AA254" i="4"/>
  <c r="AA255" i="4"/>
  <c r="AA256" i="4"/>
  <c r="AA257" i="4"/>
  <c r="AA258" i="4"/>
  <c r="AA259" i="4"/>
  <c r="AA260" i="4"/>
  <c r="AA261" i="4"/>
  <c r="AA262" i="4"/>
  <c r="AA263" i="4"/>
  <c r="AA264" i="4"/>
  <c r="AA265" i="4"/>
  <c r="AA266" i="4"/>
  <c r="AA267" i="4"/>
  <c r="AA268" i="4"/>
  <c r="AA269" i="4"/>
  <c r="AA270" i="4"/>
  <c r="AA271" i="4"/>
  <c r="AA272" i="4"/>
  <c r="AA273" i="4"/>
  <c r="AA274" i="4"/>
  <c r="AA275" i="4"/>
  <c r="AA276" i="4"/>
  <c r="AA277" i="4"/>
  <c r="AA278" i="4"/>
  <c r="AA279" i="4"/>
  <c r="AA280" i="4"/>
  <c r="AA281" i="4"/>
  <c r="AA282" i="4"/>
  <c r="AA283" i="4"/>
  <c r="AA284" i="4"/>
  <c r="AA285" i="4"/>
  <c r="AA286" i="4"/>
  <c r="AA287" i="4"/>
  <c r="AA288" i="4"/>
  <c r="AA289" i="4"/>
  <c r="AA290" i="4"/>
  <c r="AA291" i="4"/>
  <c r="AA292" i="4"/>
  <c r="AA293" i="4"/>
  <c r="AA294" i="4"/>
  <c r="AA295" i="4"/>
  <c r="AA296" i="4"/>
  <c r="AA297" i="4"/>
  <c r="AA298" i="4"/>
  <c r="AA299" i="4"/>
  <c r="AA300" i="4"/>
  <c r="AA301" i="4"/>
  <c r="AA302" i="4"/>
  <c r="AA303" i="4"/>
  <c r="AA304" i="4"/>
  <c r="AA305" i="4"/>
  <c r="AA306" i="4"/>
  <c r="AA307" i="4"/>
  <c r="AA308" i="4"/>
  <c r="AA309" i="4"/>
  <c r="AA310" i="4"/>
  <c r="AA311" i="4"/>
  <c r="AA312" i="4"/>
  <c r="AA313" i="4"/>
  <c r="AA314" i="4"/>
  <c r="AA315" i="4"/>
  <c r="AA316" i="4"/>
  <c r="AA317" i="4"/>
  <c r="AA318" i="4"/>
  <c r="AA319" i="4"/>
  <c r="AA320" i="4"/>
  <c r="AA321" i="4"/>
  <c r="AA322" i="4"/>
  <c r="AA323" i="4"/>
  <c r="AA324" i="4"/>
  <c r="AA325" i="4"/>
  <c r="AA326" i="4"/>
  <c r="AA327" i="4"/>
  <c r="AA328" i="4"/>
  <c r="AA329" i="4"/>
  <c r="AA330" i="4"/>
  <c r="AA331" i="4"/>
  <c r="AA332" i="4"/>
  <c r="AA333" i="4"/>
  <c r="AA334" i="4"/>
  <c r="AA335" i="4"/>
  <c r="AA336" i="4"/>
  <c r="AA337" i="4"/>
  <c r="AA338" i="4"/>
  <c r="AA339" i="4"/>
  <c r="AA340" i="4"/>
  <c r="AA341" i="4"/>
  <c r="AA342" i="4"/>
  <c r="AA343" i="4"/>
  <c r="AA344" i="4"/>
  <c r="AA345" i="4"/>
  <c r="AA346" i="4"/>
  <c r="AA347" i="4"/>
  <c r="AA348" i="4"/>
  <c r="AA349" i="4"/>
  <c r="AA350" i="4"/>
  <c r="AA351" i="4"/>
  <c r="AA352" i="4"/>
  <c r="AA353" i="4"/>
  <c r="AA354" i="4"/>
  <c r="AA355" i="4"/>
  <c r="AA356" i="4"/>
  <c r="AA357" i="4"/>
  <c r="AA358" i="4"/>
  <c r="AA359" i="4"/>
  <c r="AA360" i="4"/>
  <c r="AA361" i="4"/>
  <c r="AA362" i="4"/>
  <c r="AA363" i="4"/>
  <c r="AA364" i="4"/>
  <c r="AA365" i="4"/>
  <c r="AA366" i="4"/>
  <c r="AA367" i="4"/>
  <c r="AA368" i="4"/>
  <c r="AA369" i="4"/>
  <c r="AA370" i="4"/>
  <c r="AA371" i="4"/>
  <c r="AA372" i="4"/>
  <c r="AA373" i="4"/>
  <c r="AA374" i="4"/>
  <c r="AA375" i="4"/>
  <c r="AA376" i="4"/>
  <c r="AA377" i="4"/>
  <c r="AA378" i="4"/>
  <c r="AA379" i="4"/>
  <c r="AA380" i="4"/>
  <c r="AA381" i="4"/>
  <c r="AA382" i="4"/>
  <c r="AA383" i="4"/>
  <c r="AA384" i="4"/>
  <c r="AA385" i="4"/>
  <c r="AA386" i="4"/>
  <c r="AA387" i="4"/>
  <c r="AA388" i="4"/>
  <c r="AA389" i="4"/>
  <c r="AA390" i="4"/>
  <c r="AA391" i="4"/>
  <c r="AA392" i="4"/>
  <c r="AA393" i="4"/>
  <c r="AA394" i="4"/>
  <c r="AA395" i="4"/>
  <c r="AA396" i="4"/>
  <c r="AA397" i="4"/>
  <c r="AA398" i="4"/>
  <c r="AA399" i="4"/>
  <c r="AA400" i="4"/>
  <c r="AA401" i="4"/>
  <c r="AA402" i="4"/>
  <c r="AA403" i="4"/>
  <c r="AA404" i="4"/>
  <c r="AA405" i="4"/>
  <c r="AA406" i="4"/>
  <c r="AA407" i="4"/>
  <c r="AA408" i="4"/>
  <c r="AA409" i="4"/>
  <c r="AA410" i="4"/>
  <c r="AA411" i="4"/>
  <c r="AA412" i="4"/>
  <c r="AA413" i="4"/>
  <c r="AA414" i="4"/>
  <c r="AA415" i="4"/>
  <c r="AA416" i="4"/>
  <c r="AA417" i="4"/>
  <c r="AA418" i="4"/>
  <c r="AA419" i="4"/>
  <c r="AA420" i="4"/>
  <c r="AA421" i="4"/>
  <c r="AA422" i="4"/>
  <c r="AA423" i="4"/>
  <c r="AA424" i="4"/>
  <c r="AA425" i="4"/>
  <c r="AA426" i="4"/>
  <c r="AA427" i="4"/>
  <c r="AA428" i="4"/>
  <c r="AA429" i="4"/>
  <c r="AA430" i="4"/>
  <c r="AA431" i="4"/>
  <c r="AA432" i="4"/>
  <c r="AA433" i="4"/>
  <c r="AA434" i="4"/>
  <c r="AA435" i="4"/>
  <c r="AA436" i="4"/>
  <c r="AA437" i="4"/>
  <c r="AA438" i="4"/>
  <c r="AA439" i="4"/>
  <c r="AA440" i="4"/>
  <c r="AA441" i="4"/>
  <c r="AA442" i="4"/>
  <c r="AA443" i="4"/>
  <c r="AA444" i="4"/>
  <c r="AA445" i="4"/>
  <c r="AA446" i="4"/>
  <c r="AA447" i="4"/>
  <c r="AA448" i="4"/>
  <c r="AA449" i="4"/>
  <c r="AA450" i="4"/>
  <c r="AA451" i="4"/>
  <c r="AA452" i="4"/>
  <c r="AA453" i="4"/>
  <c r="AA454" i="4"/>
  <c r="AA455" i="4"/>
  <c r="AA456" i="4"/>
  <c r="AA457" i="4"/>
  <c r="AA458" i="4"/>
  <c r="AA459" i="4"/>
  <c r="AA460" i="4"/>
  <c r="AA461" i="4"/>
  <c r="AA462" i="4"/>
  <c r="AA463" i="4"/>
  <c r="AA464" i="4"/>
  <c r="AA465" i="4"/>
  <c r="AA466" i="4"/>
  <c r="AA467" i="4"/>
  <c r="AA468" i="4"/>
  <c r="AA469" i="4"/>
  <c r="AA470" i="4"/>
  <c r="AA471" i="4"/>
  <c r="AA472" i="4"/>
  <c r="AA473" i="4"/>
  <c r="AA474" i="4"/>
  <c r="AA475" i="4"/>
  <c r="AA476" i="4"/>
  <c r="AA477" i="4"/>
  <c r="AA478" i="4"/>
  <c r="AA479" i="4"/>
  <c r="AA480" i="4"/>
  <c r="AA481" i="4"/>
  <c r="AA482" i="4"/>
  <c r="AA483" i="4"/>
  <c r="AA484" i="4"/>
  <c r="AA485" i="4"/>
  <c r="AA486" i="4"/>
  <c r="AA487" i="4"/>
  <c r="AA488" i="4"/>
  <c r="AA489" i="4"/>
  <c r="AA490" i="4"/>
  <c r="AA491" i="4"/>
  <c r="AA492" i="4"/>
  <c r="AA493" i="4"/>
  <c r="AA494" i="4"/>
  <c r="AA495" i="4"/>
  <c r="AA496" i="4"/>
  <c r="AA497" i="4"/>
  <c r="AA498" i="4"/>
  <c r="AA499" i="4"/>
  <c r="AA500" i="4"/>
  <c r="AA501" i="4"/>
  <c r="AA502" i="4"/>
  <c r="AA503" i="4"/>
  <c r="AA504" i="4"/>
  <c r="AA505" i="4"/>
  <c r="AA506" i="4"/>
  <c r="AA507" i="4"/>
  <c r="AA508" i="4"/>
  <c r="AA509" i="4"/>
  <c r="AA510" i="4"/>
  <c r="AA511" i="4"/>
  <c r="AA512" i="4"/>
  <c r="AA513" i="4"/>
  <c r="AA514" i="4"/>
  <c r="AA515" i="4"/>
  <c r="AA516" i="4"/>
  <c r="AA517" i="4"/>
  <c r="AA518" i="4"/>
  <c r="AA519" i="4"/>
  <c r="AA520" i="4"/>
  <c r="AA521" i="4"/>
  <c r="AA522" i="4"/>
  <c r="AA523" i="4"/>
  <c r="AA524" i="4"/>
  <c r="AA525" i="4"/>
  <c r="AA526" i="4"/>
  <c r="AA527" i="4"/>
  <c r="AA528" i="4"/>
  <c r="AA529" i="4"/>
  <c r="AA530" i="4"/>
  <c r="AA531" i="4"/>
  <c r="AA532" i="4"/>
  <c r="AA533" i="4"/>
  <c r="AA534" i="4"/>
  <c r="AA535" i="4"/>
  <c r="AA536" i="4"/>
  <c r="AA537" i="4"/>
  <c r="AA538" i="4"/>
  <c r="AA539" i="4"/>
  <c r="AA540" i="4"/>
  <c r="AA541" i="4"/>
  <c r="AA542" i="4"/>
  <c r="AA543" i="4"/>
  <c r="AA544" i="4"/>
  <c r="AA545" i="4"/>
  <c r="AA546" i="4"/>
  <c r="AA547" i="4"/>
  <c r="AA548" i="4"/>
  <c r="AA549" i="4"/>
  <c r="AA550" i="4"/>
  <c r="AA551" i="4"/>
  <c r="AA552" i="4"/>
  <c r="AA553" i="4"/>
  <c r="AA554" i="4"/>
  <c r="AA555" i="4"/>
  <c r="AA556" i="4"/>
  <c r="AA557" i="4"/>
  <c r="AA558" i="4"/>
  <c r="AA559" i="4"/>
  <c r="AA560" i="4"/>
  <c r="AA561" i="4"/>
  <c r="AA562" i="4"/>
  <c r="AA563" i="4"/>
  <c r="AA564" i="4"/>
  <c r="AA565" i="4"/>
  <c r="AA566" i="4"/>
  <c r="AA567" i="4"/>
  <c r="AA568" i="4"/>
  <c r="AA569" i="4"/>
  <c r="AA570" i="4"/>
  <c r="AA571" i="4"/>
  <c r="AA572" i="4"/>
  <c r="AA573" i="4"/>
  <c r="AA574" i="4"/>
  <c r="AA575" i="4"/>
  <c r="AA576" i="4"/>
  <c r="AA577" i="4"/>
  <c r="AA578" i="4"/>
  <c r="AA579" i="4"/>
  <c r="AA580" i="4"/>
  <c r="AA581" i="4"/>
  <c r="AA582" i="4"/>
  <c r="AA583" i="4"/>
  <c r="AA584" i="4"/>
  <c r="AA585" i="4"/>
  <c r="AA586" i="4"/>
  <c r="AA587" i="4"/>
  <c r="AA588" i="4"/>
  <c r="AA589" i="4"/>
  <c r="AA590" i="4"/>
  <c r="AA591" i="4"/>
  <c r="AA592" i="4"/>
  <c r="AA593" i="4"/>
  <c r="AA594" i="4"/>
  <c r="AA595" i="4"/>
  <c r="AA596" i="4"/>
  <c r="AA597" i="4"/>
  <c r="AA598" i="4"/>
  <c r="AA599" i="4"/>
  <c r="AA600" i="4"/>
  <c r="AA601" i="4"/>
  <c r="AA602" i="4"/>
  <c r="AA603" i="4"/>
  <c r="AA604" i="4"/>
  <c r="AA605" i="4"/>
  <c r="AA606" i="4"/>
  <c r="AA607" i="4"/>
  <c r="AA608" i="4"/>
  <c r="AA609" i="4"/>
  <c r="AA610" i="4"/>
  <c r="AA611" i="4"/>
  <c r="AA612" i="4"/>
  <c r="AA613" i="4"/>
  <c r="AA614" i="4"/>
  <c r="AA615" i="4"/>
  <c r="AA616" i="4"/>
  <c r="AA617" i="4"/>
  <c r="AA618" i="4"/>
  <c r="AA619" i="4"/>
  <c r="AA620" i="4"/>
  <c r="AA621" i="4"/>
  <c r="AA622" i="4"/>
  <c r="AA623" i="4"/>
  <c r="AA624" i="4"/>
  <c r="AA625" i="4"/>
  <c r="AA626" i="4"/>
  <c r="AA627" i="4"/>
  <c r="AA628" i="4"/>
  <c r="AA629" i="4"/>
  <c r="AA630" i="4"/>
  <c r="AA631" i="4"/>
  <c r="AA632" i="4"/>
  <c r="AA633" i="4"/>
  <c r="AA634" i="4"/>
  <c r="AA635" i="4"/>
  <c r="AA636" i="4"/>
  <c r="AA637" i="4"/>
  <c r="AA638" i="4"/>
  <c r="AA639" i="4"/>
  <c r="AA640" i="4"/>
  <c r="AA641" i="4"/>
  <c r="AA642" i="4"/>
  <c r="AA643" i="4"/>
  <c r="AA644" i="4"/>
  <c r="AA645" i="4"/>
  <c r="AA646" i="4"/>
  <c r="AA647" i="4"/>
  <c r="AA648" i="4"/>
  <c r="AA649" i="4"/>
  <c r="AA650" i="4"/>
  <c r="AA651" i="4"/>
  <c r="AA652" i="4"/>
  <c r="AA653" i="4"/>
  <c r="AA654" i="4"/>
  <c r="AA655" i="4"/>
  <c r="AA656" i="4"/>
  <c r="AA657" i="4"/>
  <c r="AA658" i="4"/>
  <c r="AA659" i="4"/>
  <c r="AA660" i="4"/>
  <c r="AA661" i="4"/>
  <c r="AA662" i="4"/>
  <c r="AA663" i="4"/>
  <c r="AA664" i="4"/>
  <c r="AA665" i="4"/>
  <c r="AA666" i="4"/>
  <c r="AA667" i="4"/>
  <c r="AA668" i="4"/>
  <c r="AA669" i="4"/>
  <c r="AA670" i="4"/>
  <c r="AA671" i="4"/>
  <c r="AA672" i="4"/>
  <c r="AA673" i="4"/>
  <c r="AA674" i="4"/>
  <c r="AA675" i="4"/>
  <c r="AA676" i="4"/>
  <c r="AA677" i="4"/>
  <c r="AA678" i="4"/>
  <c r="AA679" i="4"/>
  <c r="AA680" i="4"/>
  <c r="AA681" i="4"/>
  <c r="AA682" i="4"/>
  <c r="AA683" i="4"/>
  <c r="AA684" i="4"/>
  <c r="AA685" i="4"/>
  <c r="AA686" i="4"/>
  <c r="AA687" i="4"/>
  <c r="AA688" i="4"/>
  <c r="AA689" i="4"/>
  <c r="AA690" i="4"/>
  <c r="AA691" i="4"/>
  <c r="AA692" i="4"/>
  <c r="AA693" i="4"/>
  <c r="AA694" i="4"/>
  <c r="AA695" i="4"/>
  <c r="AA696" i="4"/>
  <c r="AA697" i="4"/>
  <c r="AA698" i="4"/>
  <c r="AA699" i="4"/>
  <c r="AA700" i="4"/>
  <c r="AA701" i="4"/>
  <c r="AA702" i="4"/>
  <c r="AA703" i="4"/>
  <c r="AA704" i="4"/>
  <c r="AA705" i="4"/>
  <c r="AA706" i="4"/>
  <c r="AA707" i="4"/>
  <c r="AA708" i="4"/>
  <c r="AA709" i="4"/>
  <c r="AA710" i="4"/>
  <c r="AA711" i="4"/>
  <c r="AA712" i="4"/>
  <c r="AA713" i="4"/>
  <c r="AA714" i="4"/>
  <c r="AA715" i="4"/>
  <c r="AA716" i="4"/>
  <c r="AA717" i="4"/>
  <c r="AA718" i="4"/>
  <c r="AA719" i="4"/>
  <c r="AA720" i="4"/>
  <c r="AA721" i="4"/>
  <c r="AA722" i="4"/>
  <c r="AA723" i="4"/>
  <c r="AA724" i="4"/>
  <c r="AA725" i="4"/>
  <c r="AA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Z74" i="4"/>
  <c r="Z75" i="4"/>
  <c r="Z76" i="4"/>
  <c r="Z77" i="4"/>
  <c r="Z78" i="4"/>
  <c r="Z79" i="4"/>
  <c r="Z80" i="4"/>
  <c r="Z81" i="4"/>
  <c r="Z82" i="4"/>
  <c r="Z83" i="4"/>
  <c r="Z84" i="4"/>
  <c r="Z85" i="4"/>
  <c r="Z86" i="4"/>
  <c r="Z87" i="4"/>
  <c r="Z88" i="4"/>
  <c r="Z89" i="4"/>
  <c r="Z90" i="4"/>
  <c r="Z91" i="4"/>
  <c r="Z92" i="4"/>
  <c r="Z93" i="4"/>
  <c r="Z94" i="4"/>
  <c r="Z95" i="4"/>
  <c r="Z96" i="4"/>
  <c r="Z97" i="4"/>
  <c r="Z98" i="4"/>
  <c r="Z99" i="4"/>
  <c r="Z100" i="4"/>
  <c r="Z101" i="4"/>
  <c r="Z102" i="4"/>
  <c r="Z103" i="4"/>
  <c r="Z104" i="4"/>
  <c r="Z105" i="4"/>
  <c r="Z106" i="4"/>
  <c r="Z107" i="4"/>
  <c r="Z108" i="4"/>
  <c r="Z109" i="4"/>
  <c r="Z110" i="4"/>
  <c r="Z111" i="4"/>
  <c r="Z112" i="4"/>
  <c r="Z113" i="4"/>
  <c r="Z114" i="4"/>
  <c r="Z115" i="4"/>
  <c r="Z116" i="4"/>
  <c r="Z117" i="4"/>
  <c r="Z118" i="4"/>
  <c r="Z119" i="4"/>
  <c r="Z120" i="4"/>
  <c r="Z121" i="4"/>
  <c r="Z122" i="4"/>
  <c r="Z123" i="4"/>
  <c r="Z124" i="4"/>
  <c r="Z125" i="4"/>
  <c r="Z126" i="4"/>
  <c r="Z127" i="4"/>
  <c r="Z128" i="4"/>
  <c r="Z129" i="4"/>
  <c r="Z130" i="4"/>
  <c r="Z131" i="4"/>
  <c r="Z132" i="4"/>
  <c r="Z133" i="4"/>
  <c r="Z134" i="4"/>
  <c r="Z135" i="4"/>
  <c r="Z136" i="4"/>
  <c r="Z137" i="4"/>
  <c r="Z138" i="4"/>
  <c r="Z139" i="4"/>
  <c r="Z140" i="4"/>
  <c r="Z141" i="4"/>
  <c r="Z142" i="4"/>
  <c r="Z143" i="4"/>
  <c r="Z144" i="4"/>
  <c r="Z145" i="4"/>
  <c r="Z146" i="4"/>
  <c r="Z147" i="4"/>
  <c r="Z148" i="4"/>
  <c r="Z149" i="4"/>
  <c r="Z150" i="4"/>
  <c r="Z151" i="4"/>
  <c r="Z152" i="4"/>
  <c r="Z153" i="4"/>
  <c r="Z154" i="4"/>
  <c r="Z155" i="4"/>
  <c r="Z156" i="4"/>
  <c r="Z157" i="4"/>
  <c r="Z158" i="4"/>
  <c r="Z159" i="4"/>
  <c r="Z160" i="4"/>
  <c r="Z161" i="4"/>
  <c r="Z162" i="4"/>
  <c r="Z163" i="4"/>
  <c r="Z164" i="4"/>
  <c r="Z165" i="4"/>
  <c r="Z166" i="4"/>
  <c r="Z167" i="4"/>
  <c r="Z168" i="4"/>
  <c r="Z169" i="4"/>
  <c r="Z170" i="4"/>
  <c r="Z171" i="4"/>
  <c r="Z172" i="4"/>
  <c r="Z173" i="4"/>
  <c r="Z174" i="4"/>
  <c r="Z175" i="4"/>
  <c r="Z176" i="4"/>
  <c r="Z177" i="4"/>
  <c r="Z178" i="4"/>
  <c r="Z179" i="4"/>
  <c r="Z180" i="4"/>
  <c r="Z181" i="4"/>
  <c r="Z182" i="4"/>
  <c r="Z183" i="4"/>
  <c r="Z184" i="4"/>
  <c r="Z185" i="4"/>
  <c r="Z186" i="4"/>
  <c r="Z187" i="4"/>
  <c r="Z188" i="4"/>
  <c r="Z189" i="4"/>
  <c r="Z190" i="4"/>
  <c r="Z191" i="4"/>
  <c r="Z192" i="4"/>
  <c r="Z193" i="4"/>
  <c r="Z194" i="4"/>
  <c r="Z195" i="4"/>
  <c r="Z196" i="4"/>
  <c r="Z197" i="4"/>
  <c r="Z198" i="4"/>
  <c r="Z199" i="4"/>
  <c r="Z200" i="4"/>
  <c r="Z201" i="4"/>
  <c r="Z202" i="4"/>
  <c r="Z203" i="4"/>
  <c r="Z204" i="4"/>
  <c r="Z205" i="4"/>
  <c r="Z206" i="4"/>
  <c r="Z207" i="4"/>
  <c r="Z208" i="4"/>
  <c r="Z209" i="4"/>
  <c r="Z210" i="4"/>
  <c r="Z211" i="4"/>
  <c r="Z212" i="4"/>
  <c r="Z213" i="4"/>
  <c r="Z214" i="4"/>
  <c r="Z215" i="4"/>
  <c r="Z216" i="4"/>
  <c r="Z217" i="4"/>
  <c r="Z218" i="4"/>
  <c r="Z219" i="4"/>
  <c r="Z220" i="4"/>
  <c r="Z221" i="4"/>
  <c r="Z222" i="4"/>
  <c r="Z223" i="4"/>
  <c r="Z224" i="4"/>
  <c r="Z225" i="4"/>
  <c r="Z226" i="4"/>
  <c r="Z227" i="4"/>
  <c r="Z228" i="4"/>
  <c r="Z229" i="4"/>
  <c r="Z230" i="4"/>
  <c r="Z231" i="4"/>
  <c r="Z232" i="4"/>
  <c r="Z233" i="4"/>
  <c r="Z234" i="4"/>
  <c r="Z235" i="4"/>
  <c r="Z236" i="4"/>
  <c r="Z237" i="4"/>
  <c r="Z238" i="4"/>
  <c r="Z239" i="4"/>
  <c r="Z240" i="4"/>
  <c r="Z241" i="4"/>
  <c r="Z242" i="4"/>
  <c r="Z243" i="4"/>
  <c r="Z244" i="4"/>
  <c r="Z245" i="4"/>
  <c r="Z246" i="4"/>
  <c r="Z247" i="4"/>
  <c r="Z248" i="4"/>
  <c r="Z249" i="4"/>
  <c r="Z250" i="4"/>
  <c r="Z251" i="4"/>
  <c r="Z252" i="4"/>
  <c r="Z253" i="4"/>
  <c r="Z254" i="4"/>
  <c r="Z255" i="4"/>
  <c r="Z256" i="4"/>
  <c r="Z257" i="4"/>
  <c r="Z258" i="4"/>
  <c r="Z259" i="4"/>
  <c r="Z260" i="4"/>
  <c r="Z261" i="4"/>
  <c r="Z262" i="4"/>
  <c r="Z263" i="4"/>
  <c r="Z264" i="4"/>
  <c r="Z265" i="4"/>
  <c r="Z266" i="4"/>
  <c r="Z267" i="4"/>
  <c r="Z268" i="4"/>
  <c r="Z269" i="4"/>
  <c r="Z270" i="4"/>
  <c r="Z271" i="4"/>
  <c r="Z272" i="4"/>
  <c r="Z273" i="4"/>
  <c r="Z274" i="4"/>
  <c r="Z275" i="4"/>
  <c r="Z276" i="4"/>
  <c r="Z277" i="4"/>
  <c r="Z278" i="4"/>
  <c r="Z279" i="4"/>
  <c r="Z280" i="4"/>
  <c r="Z281" i="4"/>
  <c r="Z282" i="4"/>
  <c r="Z283" i="4"/>
  <c r="Z284" i="4"/>
  <c r="Z285" i="4"/>
  <c r="Z286" i="4"/>
  <c r="Z287" i="4"/>
  <c r="Z288" i="4"/>
  <c r="Z289" i="4"/>
  <c r="Z290" i="4"/>
  <c r="Z291" i="4"/>
  <c r="Z292" i="4"/>
  <c r="Z293" i="4"/>
  <c r="Z294" i="4"/>
  <c r="Z295" i="4"/>
  <c r="Z296" i="4"/>
  <c r="Z297" i="4"/>
  <c r="Z298" i="4"/>
  <c r="Z299" i="4"/>
  <c r="Z300" i="4"/>
  <c r="Z301" i="4"/>
  <c r="Z302" i="4"/>
  <c r="Z303" i="4"/>
  <c r="Z304" i="4"/>
  <c r="Z305" i="4"/>
  <c r="Z306" i="4"/>
  <c r="Z307" i="4"/>
  <c r="Z308" i="4"/>
  <c r="Z309" i="4"/>
  <c r="Z310" i="4"/>
  <c r="Z311" i="4"/>
  <c r="Z312" i="4"/>
  <c r="Z313" i="4"/>
  <c r="Z314" i="4"/>
  <c r="Z315" i="4"/>
  <c r="Z316" i="4"/>
  <c r="Z317" i="4"/>
  <c r="Z318" i="4"/>
  <c r="Z319" i="4"/>
  <c r="Z320" i="4"/>
  <c r="Z321" i="4"/>
  <c r="Z322" i="4"/>
  <c r="Z323" i="4"/>
  <c r="Z324" i="4"/>
  <c r="Z325" i="4"/>
  <c r="Z326" i="4"/>
  <c r="Z327" i="4"/>
  <c r="Z328" i="4"/>
  <c r="Z329" i="4"/>
  <c r="Z330" i="4"/>
  <c r="Z331" i="4"/>
  <c r="Z332" i="4"/>
  <c r="Z333" i="4"/>
  <c r="Z334" i="4"/>
  <c r="Z335" i="4"/>
  <c r="Z336" i="4"/>
  <c r="Z337" i="4"/>
  <c r="Z338" i="4"/>
  <c r="Z339" i="4"/>
  <c r="Z340" i="4"/>
  <c r="Z341" i="4"/>
  <c r="Z342" i="4"/>
  <c r="Z343" i="4"/>
  <c r="Z344" i="4"/>
  <c r="Z345" i="4"/>
  <c r="Z346" i="4"/>
  <c r="Z347" i="4"/>
  <c r="Z348" i="4"/>
  <c r="Z349" i="4"/>
  <c r="Z350" i="4"/>
  <c r="Z351" i="4"/>
  <c r="Z352" i="4"/>
  <c r="Z353" i="4"/>
  <c r="Z354" i="4"/>
  <c r="Z355" i="4"/>
  <c r="Z356" i="4"/>
  <c r="Z357" i="4"/>
  <c r="Z358" i="4"/>
  <c r="Z359" i="4"/>
  <c r="Z360" i="4"/>
  <c r="Z361" i="4"/>
  <c r="Z362" i="4"/>
  <c r="Z363" i="4"/>
  <c r="Z364" i="4"/>
  <c r="Z365" i="4"/>
  <c r="Z366" i="4"/>
  <c r="Z367" i="4"/>
  <c r="Z368" i="4"/>
  <c r="Z369" i="4"/>
  <c r="Z370" i="4"/>
  <c r="Z371" i="4"/>
  <c r="Z372" i="4"/>
  <c r="Z373" i="4"/>
  <c r="Z374" i="4"/>
  <c r="Z375" i="4"/>
  <c r="Z376" i="4"/>
  <c r="Z377" i="4"/>
  <c r="Z378" i="4"/>
  <c r="Z379" i="4"/>
  <c r="Z380" i="4"/>
  <c r="Z381" i="4"/>
  <c r="Z382" i="4"/>
  <c r="Z383" i="4"/>
  <c r="Z384" i="4"/>
  <c r="Z385" i="4"/>
  <c r="Z386" i="4"/>
  <c r="Z387" i="4"/>
  <c r="Z388" i="4"/>
  <c r="Z389" i="4"/>
  <c r="Z390" i="4"/>
  <c r="Z391" i="4"/>
  <c r="Z392" i="4"/>
  <c r="Z393" i="4"/>
  <c r="Z394" i="4"/>
  <c r="Z395" i="4"/>
  <c r="Z396" i="4"/>
  <c r="Z397" i="4"/>
  <c r="Z398" i="4"/>
  <c r="Z399" i="4"/>
  <c r="Z400" i="4"/>
  <c r="Z401" i="4"/>
  <c r="Z402" i="4"/>
  <c r="Z403" i="4"/>
  <c r="Z404" i="4"/>
  <c r="Z405" i="4"/>
  <c r="Z406" i="4"/>
  <c r="Z407" i="4"/>
  <c r="Z408" i="4"/>
  <c r="Z409" i="4"/>
  <c r="Z410" i="4"/>
  <c r="Z411" i="4"/>
  <c r="Z412" i="4"/>
  <c r="Z413" i="4"/>
  <c r="Z414" i="4"/>
  <c r="Z415" i="4"/>
  <c r="Z416" i="4"/>
  <c r="Z417" i="4"/>
  <c r="Z418" i="4"/>
  <c r="Z419" i="4"/>
  <c r="Z420" i="4"/>
  <c r="Z421" i="4"/>
  <c r="Z422" i="4"/>
  <c r="Z423" i="4"/>
  <c r="Z424" i="4"/>
  <c r="Z425" i="4"/>
  <c r="Z426" i="4"/>
  <c r="Z427" i="4"/>
  <c r="Z428" i="4"/>
  <c r="Z429" i="4"/>
  <c r="Z430" i="4"/>
  <c r="Z431" i="4"/>
  <c r="Z432" i="4"/>
  <c r="Z433" i="4"/>
  <c r="Z434" i="4"/>
  <c r="Z435" i="4"/>
  <c r="Z436" i="4"/>
  <c r="Z437" i="4"/>
  <c r="Z438" i="4"/>
  <c r="Z439" i="4"/>
  <c r="Z440" i="4"/>
  <c r="Z441" i="4"/>
  <c r="Z442" i="4"/>
  <c r="Z443" i="4"/>
  <c r="Z444" i="4"/>
  <c r="Z445" i="4"/>
  <c r="Z446" i="4"/>
  <c r="Z447" i="4"/>
  <c r="Z448" i="4"/>
  <c r="Z449" i="4"/>
  <c r="Z450" i="4"/>
  <c r="Z451" i="4"/>
  <c r="Z452" i="4"/>
  <c r="Z453" i="4"/>
  <c r="Z454" i="4"/>
  <c r="Z455" i="4"/>
  <c r="Z456" i="4"/>
  <c r="Z457" i="4"/>
  <c r="Z458" i="4"/>
  <c r="Z459" i="4"/>
  <c r="Z460" i="4"/>
  <c r="Z461" i="4"/>
  <c r="Z462" i="4"/>
  <c r="Z463" i="4"/>
  <c r="Z464" i="4"/>
  <c r="Z465" i="4"/>
  <c r="Z466" i="4"/>
  <c r="Z467" i="4"/>
  <c r="Z468" i="4"/>
  <c r="Z469" i="4"/>
  <c r="Z470" i="4"/>
  <c r="Z471" i="4"/>
  <c r="Z472" i="4"/>
  <c r="Z473" i="4"/>
  <c r="Z474" i="4"/>
  <c r="Z475" i="4"/>
  <c r="Z476" i="4"/>
  <c r="Z477" i="4"/>
  <c r="Z478" i="4"/>
  <c r="Z479" i="4"/>
  <c r="Z480" i="4"/>
  <c r="Z481" i="4"/>
  <c r="Z482" i="4"/>
  <c r="Z483" i="4"/>
  <c r="Z484" i="4"/>
  <c r="Z485" i="4"/>
  <c r="Z486" i="4"/>
  <c r="Z487" i="4"/>
  <c r="Z488" i="4"/>
  <c r="Z489" i="4"/>
  <c r="Z490" i="4"/>
  <c r="Z491" i="4"/>
  <c r="Z492" i="4"/>
  <c r="Z493" i="4"/>
  <c r="Z494" i="4"/>
  <c r="Z495" i="4"/>
  <c r="Z496" i="4"/>
  <c r="Z497" i="4"/>
  <c r="Z498" i="4"/>
  <c r="Z499" i="4"/>
  <c r="Z500" i="4"/>
  <c r="Z501" i="4"/>
  <c r="Z502" i="4"/>
  <c r="Z503" i="4"/>
  <c r="Z504" i="4"/>
  <c r="Z505" i="4"/>
  <c r="Z506" i="4"/>
  <c r="Z507" i="4"/>
  <c r="Z508" i="4"/>
  <c r="Z509" i="4"/>
  <c r="Z510" i="4"/>
  <c r="Z511" i="4"/>
  <c r="Z512" i="4"/>
  <c r="Z513" i="4"/>
  <c r="Z514" i="4"/>
  <c r="Z515" i="4"/>
  <c r="Z516" i="4"/>
  <c r="Z517" i="4"/>
  <c r="Z518" i="4"/>
  <c r="Z519" i="4"/>
  <c r="Z520" i="4"/>
  <c r="Z521" i="4"/>
  <c r="Z522" i="4"/>
  <c r="Z523" i="4"/>
  <c r="Z524" i="4"/>
  <c r="Z525" i="4"/>
  <c r="Z526" i="4"/>
  <c r="Z527" i="4"/>
  <c r="Z528" i="4"/>
  <c r="Z529" i="4"/>
  <c r="Z530" i="4"/>
  <c r="Z531" i="4"/>
  <c r="Z532" i="4"/>
  <c r="Z533" i="4"/>
  <c r="Z534" i="4"/>
  <c r="Z535" i="4"/>
  <c r="Z536" i="4"/>
  <c r="Z537" i="4"/>
  <c r="Z538" i="4"/>
  <c r="Z539" i="4"/>
  <c r="Z540" i="4"/>
  <c r="Z541" i="4"/>
  <c r="Z542" i="4"/>
  <c r="Z543" i="4"/>
  <c r="Z544" i="4"/>
  <c r="Z545" i="4"/>
  <c r="Z546" i="4"/>
  <c r="Z547" i="4"/>
  <c r="Z548" i="4"/>
  <c r="Z549" i="4"/>
  <c r="Z550" i="4"/>
  <c r="Z551" i="4"/>
  <c r="Z552" i="4"/>
  <c r="Z553" i="4"/>
  <c r="Z554" i="4"/>
  <c r="Z555" i="4"/>
  <c r="Z556" i="4"/>
  <c r="Z557" i="4"/>
  <c r="Z558" i="4"/>
  <c r="Z559" i="4"/>
  <c r="Z560" i="4"/>
  <c r="Z561" i="4"/>
  <c r="Z562" i="4"/>
  <c r="Z563" i="4"/>
  <c r="Z564" i="4"/>
  <c r="Z565" i="4"/>
  <c r="Z566" i="4"/>
  <c r="Z567" i="4"/>
  <c r="Z568" i="4"/>
  <c r="Z569" i="4"/>
  <c r="Z570" i="4"/>
  <c r="Z571" i="4"/>
  <c r="Z572" i="4"/>
  <c r="Z573" i="4"/>
  <c r="Z574" i="4"/>
  <c r="Z575" i="4"/>
  <c r="Z576" i="4"/>
  <c r="Z577" i="4"/>
  <c r="Z578" i="4"/>
  <c r="Z579" i="4"/>
  <c r="Z580" i="4"/>
  <c r="Z581" i="4"/>
  <c r="Z582" i="4"/>
  <c r="Z583" i="4"/>
  <c r="Z584" i="4"/>
  <c r="Z585" i="4"/>
  <c r="Z586" i="4"/>
  <c r="Z587" i="4"/>
  <c r="Z588" i="4"/>
  <c r="Z589" i="4"/>
  <c r="Z590" i="4"/>
  <c r="Z591" i="4"/>
  <c r="Z592" i="4"/>
  <c r="Z593" i="4"/>
  <c r="Z594" i="4"/>
  <c r="Z595" i="4"/>
  <c r="Z596" i="4"/>
  <c r="Z597" i="4"/>
  <c r="Z598" i="4"/>
  <c r="Z599" i="4"/>
  <c r="Z600" i="4"/>
  <c r="Z601" i="4"/>
  <c r="Z602" i="4"/>
  <c r="Z603" i="4"/>
  <c r="Z604" i="4"/>
  <c r="Z605" i="4"/>
  <c r="Z606" i="4"/>
  <c r="Z607" i="4"/>
  <c r="Z608" i="4"/>
  <c r="Z609" i="4"/>
  <c r="Z610" i="4"/>
  <c r="Z611" i="4"/>
  <c r="Z612" i="4"/>
  <c r="Z613" i="4"/>
  <c r="Z614" i="4"/>
  <c r="Z615" i="4"/>
  <c r="Z616" i="4"/>
  <c r="Z617" i="4"/>
  <c r="Z618" i="4"/>
  <c r="Z619" i="4"/>
  <c r="Z620" i="4"/>
  <c r="Z621" i="4"/>
  <c r="Z622" i="4"/>
  <c r="Z623" i="4"/>
  <c r="Z624" i="4"/>
  <c r="Z625" i="4"/>
  <c r="Z626" i="4"/>
  <c r="Z627" i="4"/>
  <c r="Z628" i="4"/>
  <c r="Z629" i="4"/>
  <c r="Z630" i="4"/>
  <c r="Z631" i="4"/>
  <c r="Z632" i="4"/>
  <c r="Z633" i="4"/>
  <c r="Z634" i="4"/>
  <c r="Z635" i="4"/>
  <c r="Z636" i="4"/>
  <c r="Z637" i="4"/>
  <c r="Z638" i="4"/>
  <c r="Z639" i="4"/>
  <c r="Z640" i="4"/>
  <c r="Z641" i="4"/>
  <c r="Z642" i="4"/>
  <c r="Z643" i="4"/>
  <c r="Z644" i="4"/>
  <c r="Z645" i="4"/>
  <c r="Z646" i="4"/>
  <c r="Z647" i="4"/>
  <c r="Z648" i="4"/>
  <c r="Z649" i="4"/>
  <c r="Z650" i="4"/>
  <c r="Z651" i="4"/>
  <c r="Z652" i="4"/>
  <c r="Z653" i="4"/>
  <c r="Z654" i="4"/>
  <c r="Z655" i="4"/>
  <c r="Z656" i="4"/>
  <c r="Z657" i="4"/>
  <c r="Z658" i="4"/>
  <c r="Z659" i="4"/>
  <c r="Z660" i="4"/>
  <c r="Z661" i="4"/>
  <c r="Z662" i="4"/>
  <c r="Z663" i="4"/>
  <c r="Z664" i="4"/>
  <c r="Z665" i="4"/>
  <c r="Z666" i="4"/>
  <c r="Z667" i="4"/>
  <c r="Z668" i="4"/>
  <c r="Z669" i="4"/>
  <c r="Z670" i="4"/>
  <c r="Z671" i="4"/>
  <c r="Z672" i="4"/>
  <c r="Z673" i="4"/>
  <c r="Z674" i="4"/>
  <c r="Z675" i="4"/>
  <c r="Z676" i="4"/>
  <c r="Z677" i="4"/>
  <c r="Z678" i="4"/>
  <c r="Z679" i="4"/>
  <c r="Z680" i="4"/>
  <c r="Z681" i="4"/>
  <c r="Z682" i="4"/>
  <c r="Z683" i="4"/>
  <c r="Z684" i="4"/>
  <c r="Z685" i="4"/>
  <c r="Z686" i="4"/>
  <c r="Z687" i="4"/>
  <c r="Z688" i="4"/>
  <c r="Z689" i="4"/>
  <c r="Z690" i="4"/>
  <c r="Z691" i="4"/>
  <c r="Z692" i="4"/>
  <c r="Z693" i="4"/>
  <c r="Z694" i="4"/>
  <c r="Z695" i="4"/>
  <c r="Z696" i="4"/>
  <c r="Z697" i="4"/>
  <c r="Z698" i="4"/>
  <c r="Z699" i="4"/>
  <c r="Z700" i="4"/>
  <c r="Z701" i="4"/>
  <c r="Z702" i="4"/>
  <c r="Z703" i="4"/>
  <c r="Z704" i="4"/>
  <c r="Z705" i="4"/>
  <c r="Z706" i="4"/>
  <c r="Z707" i="4"/>
  <c r="Z708" i="4"/>
  <c r="Z709" i="4"/>
  <c r="Z710" i="4"/>
  <c r="Z711" i="4"/>
  <c r="Z712" i="4"/>
  <c r="Z713" i="4"/>
  <c r="Z714" i="4"/>
  <c r="Z715" i="4"/>
  <c r="Z716" i="4"/>
  <c r="Z717" i="4"/>
  <c r="Z718" i="4"/>
  <c r="Z719" i="4"/>
  <c r="Z720" i="4"/>
  <c r="Z721" i="4"/>
  <c r="Z722" i="4"/>
  <c r="Z723" i="4"/>
  <c r="Z724" i="4"/>
  <c r="Z725" i="4"/>
  <c r="Z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8" i="4"/>
  <c r="Y269" i="4"/>
  <c r="Y270" i="4"/>
  <c r="Y271" i="4"/>
  <c r="Y272" i="4"/>
  <c r="Y273" i="4"/>
  <c r="Y274" i="4"/>
  <c r="Y275" i="4"/>
  <c r="Y276" i="4"/>
  <c r="Y277" i="4"/>
  <c r="Y278" i="4"/>
  <c r="Y279" i="4"/>
  <c r="Y280" i="4"/>
  <c r="Y281" i="4"/>
  <c r="Y282" i="4"/>
  <c r="Y283" i="4"/>
  <c r="Y284" i="4"/>
  <c r="Y285" i="4"/>
  <c r="Y286" i="4"/>
  <c r="Y287" i="4"/>
  <c r="Y288" i="4"/>
  <c r="Y289" i="4"/>
  <c r="Y290" i="4"/>
  <c r="Y291" i="4"/>
  <c r="Y292" i="4"/>
  <c r="Y293" i="4"/>
  <c r="Y294" i="4"/>
  <c r="Y295" i="4"/>
  <c r="Y296" i="4"/>
  <c r="Y297" i="4"/>
  <c r="Y298" i="4"/>
  <c r="Y299" i="4"/>
  <c r="Y300" i="4"/>
  <c r="Y301" i="4"/>
  <c r="Y302" i="4"/>
  <c r="Y303" i="4"/>
  <c r="Y304" i="4"/>
  <c r="Y305" i="4"/>
  <c r="Y306" i="4"/>
  <c r="Y307" i="4"/>
  <c r="Y308" i="4"/>
  <c r="Y309" i="4"/>
  <c r="Y310" i="4"/>
  <c r="Y311" i="4"/>
  <c r="Y312" i="4"/>
  <c r="Y313" i="4"/>
  <c r="Y314" i="4"/>
  <c r="Y315" i="4"/>
  <c r="Y316" i="4"/>
  <c r="Y317" i="4"/>
  <c r="Y318" i="4"/>
  <c r="Y319" i="4"/>
  <c r="Y320" i="4"/>
  <c r="Y321" i="4"/>
  <c r="Y322" i="4"/>
  <c r="Y323" i="4"/>
  <c r="Y324" i="4"/>
  <c r="Y325" i="4"/>
  <c r="Y326" i="4"/>
  <c r="Y327" i="4"/>
  <c r="Y328" i="4"/>
  <c r="Y329" i="4"/>
  <c r="Y330" i="4"/>
  <c r="Y331" i="4"/>
  <c r="Y332" i="4"/>
  <c r="Y333" i="4"/>
  <c r="Y334" i="4"/>
  <c r="Y335" i="4"/>
  <c r="Y336" i="4"/>
  <c r="Y337" i="4"/>
  <c r="Y338" i="4"/>
  <c r="Y339" i="4"/>
  <c r="Y340" i="4"/>
  <c r="Y341" i="4"/>
  <c r="Y342" i="4"/>
  <c r="Y343" i="4"/>
  <c r="Y344" i="4"/>
  <c r="Y345" i="4"/>
  <c r="Y346" i="4"/>
  <c r="Y347" i="4"/>
  <c r="Y348" i="4"/>
  <c r="Y349" i="4"/>
  <c r="Y350" i="4"/>
  <c r="Y351" i="4"/>
  <c r="Y352" i="4"/>
  <c r="Y353" i="4"/>
  <c r="Y354" i="4"/>
  <c r="Y355" i="4"/>
  <c r="Y356" i="4"/>
  <c r="Y357" i="4"/>
  <c r="Y358" i="4"/>
  <c r="Y359" i="4"/>
  <c r="Y360" i="4"/>
  <c r="Y361" i="4"/>
  <c r="Y362" i="4"/>
  <c r="Y363" i="4"/>
  <c r="Y364" i="4"/>
  <c r="Y365" i="4"/>
  <c r="Y366" i="4"/>
  <c r="Y367" i="4"/>
  <c r="Y368" i="4"/>
  <c r="Y369" i="4"/>
  <c r="Y370" i="4"/>
  <c r="Y371" i="4"/>
  <c r="Y372" i="4"/>
  <c r="Y373" i="4"/>
  <c r="Y374" i="4"/>
  <c r="Y375" i="4"/>
  <c r="Y376" i="4"/>
  <c r="Y377" i="4"/>
  <c r="Y378" i="4"/>
  <c r="Y379" i="4"/>
  <c r="Y380" i="4"/>
  <c r="Y381" i="4"/>
  <c r="Y382" i="4"/>
  <c r="Y383" i="4"/>
  <c r="Y384" i="4"/>
  <c r="Y385" i="4"/>
  <c r="Y386" i="4"/>
  <c r="Y387" i="4"/>
  <c r="Y388" i="4"/>
  <c r="Y389" i="4"/>
  <c r="Y390" i="4"/>
  <c r="Y391" i="4"/>
  <c r="Y392" i="4"/>
  <c r="Y393" i="4"/>
  <c r="Y394" i="4"/>
  <c r="Y395" i="4"/>
  <c r="Y396" i="4"/>
  <c r="Y397" i="4"/>
  <c r="Y398" i="4"/>
  <c r="Y399" i="4"/>
  <c r="Y400" i="4"/>
  <c r="Y401" i="4"/>
  <c r="Y402" i="4"/>
  <c r="Y403" i="4"/>
  <c r="Y404" i="4"/>
  <c r="Y405" i="4"/>
  <c r="Y406" i="4"/>
  <c r="Y407" i="4"/>
  <c r="Y408" i="4"/>
  <c r="Y409" i="4"/>
  <c r="Y410" i="4"/>
  <c r="Y411" i="4"/>
  <c r="Y412" i="4"/>
  <c r="Y413" i="4"/>
  <c r="Y414" i="4"/>
  <c r="Y415" i="4"/>
  <c r="Y416" i="4"/>
  <c r="Y417" i="4"/>
  <c r="Y418" i="4"/>
  <c r="Y419" i="4"/>
  <c r="Y420" i="4"/>
  <c r="Y421" i="4"/>
  <c r="Y422" i="4"/>
  <c r="Y423" i="4"/>
  <c r="Y424" i="4"/>
  <c r="Y425" i="4"/>
  <c r="Y426" i="4"/>
  <c r="Y427" i="4"/>
  <c r="Y428" i="4"/>
  <c r="Y429" i="4"/>
  <c r="Y430" i="4"/>
  <c r="Y431" i="4"/>
  <c r="Y432" i="4"/>
  <c r="Y433" i="4"/>
  <c r="Y434" i="4"/>
  <c r="Y435" i="4"/>
  <c r="Y436" i="4"/>
  <c r="Y437" i="4"/>
  <c r="Y438" i="4"/>
  <c r="Y439" i="4"/>
  <c r="Y440" i="4"/>
  <c r="Y441" i="4"/>
  <c r="Y442" i="4"/>
  <c r="Y443" i="4"/>
  <c r="Y444" i="4"/>
  <c r="Y445" i="4"/>
  <c r="Y446" i="4"/>
  <c r="Y447" i="4"/>
  <c r="Y448" i="4"/>
  <c r="Y449" i="4"/>
  <c r="Y450" i="4"/>
  <c r="Y451" i="4"/>
  <c r="Y452" i="4"/>
  <c r="Y453" i="4"/>
  <c r="Y454" i="4"/>
  <c r="Y455" i="4"/>
  <c r="Y456" i="4"/>
  <c r="Y457" i="4"/>
  <c r="Y458" i="4"/>
  <c r="Y459" i="4"/>
  <c r="Y460" i="4"/>
  <c r="Y461" i="4"/>
  <c r="Y462" i="4"/>
  <c r="Y463" i="4"/>
  <c r="Y464" i="4"/>
  <c r="Y465" i="4"/>
  <c r="Y466" i="4"/>
  <c r="Y467" i="4"/>
  <c r="Y468" i="4"/>
  <c r="Y469" i="4"/>
  <c r="Y470" i="4"/>
  <c r="Y471" i="4"/>
  <c r="Y472" i="4"/>
  <c r="Y473" i="4"/>
  <c r="Y474" i="4"/>
  <c r="Y475" i="4"/>
  <c r="Y476" i="4"/>
  <c r="Y477" i="4"/>
  <c r="Y478" i="4"/>
  <c r="Y479" i="4"/>
  <c r="Y480" i="4"/>
  <c r="Y481" i="4"/>
  <c r="Y482" i="4"/>
  <c r="Y483" i="4"/>
  <c r="Y484" i="4"/>
  <c r="Y485" i="4"/>
  <c r="Y486" i="4"/>
  <c r="Y487" i="4"/>
  <c r="Y488" i="4"/>
  <c r="Y489" i="4"/>
  <c r="Y490" i="4"/>
  <c r="Y491" i="4"/>
  <c r="Y492" i="4"/>
  <c r="Y493" i="4"/>
  <c r="Y494" i="4"/>
  <c r="Y495" i="4"/>
  <c r="Y496" i="4"/>
  <c r="Y497" i="4"/>
  <c r="Y498" i="4"/>
  <c r="Y499" i="4"/>
  <c r="Y500" i="4"/>
  <c r="Y501" i="4"/>
  <c r="Y502" i="4"/>
  <c r="Y503" i="4"/>
  <c r="Y504" i="4"/>
  <c r="Y505" i="4"/>
  <c r="Y506" i="4"/>
  <c r="Y507" i="4"/>
  <c r="Y508" i="4"/>
  <c r="Y509" i="4"/>
  <c r="Y510" i="4"/>
  <c r="Y511" i="4"/>
  <c r="Y512" i="4"/>
  <c r="Y513" i="4"/>
  <c r="Y514" i="4"/>
  <c r="Y515" i="4"/>
  <c r="Y516" i="4"/>
  <c r="Y517" i="4"/>
  <c r="Y518" i="4"/>
  <c r="Y519" i="4"/>
  <c r="Y520" i="4"/>
  <c r="Y521" i="4"/>
  <c r="Y522" i="4"/>
  <c r="Y523" i="4"/>
  <c r="Y524" i="4"/>
  <c r="Y525" i="4"/>
  <c r="Y526" i="4"/>
  <c r="Y527" i="4"/>
  <c r="Y528" i="4"/>
  <c r="Y529" i="4"/>
  <c r="Y530" i="4"/>
  <c r="Y531" i="4"/>
  <c r="Y532" i="4"/>
  <c r="Y533" i="4"/>
  <c r="Y534" i="4"/>
  <c r="Y535" i="4"/>
  <c r="Y536" i="4"/>
  <c r="Y537" i="4"/>
  <c r="Y538" i="4"/>
  <c r="Y539" i="4"/>
  <c r="Y540" i="4"/>
  <c r="Y541" i="4"/>
  <c r="Y542" i="4"/>
  <c r="Y543" i="4"/>
  <c r="Y544" i="4"/>
  <c r="Y545" i="4"/>
  <c r="Y546" i="4"/>
  <c r="Y547" i="4"/>
  <c r="Y548" i="4"/>
  <c r="Y549" i="4"/>
  <c r="Y550" i="4"/>
  <c r="Y551" i="4"/>
  <c r="Y552" i="4"/>
  <c r="Y553" i="4"/>
  <c r="Y554" i="4"/>
  <c r="Y555" i="4"/>
  <c r="Y556" i="4"/>
  <c r="Y557" i="4"/>
  <c r="Y558" i="4"/>
  <c r="Y559" i="4"/>
  <c r="Y560" i="4"/>
  <c r="Y561" i="4"/>
  <c r="Y562" i="4"/>
  <c r="Y563" i="4"/>
  <c r="Y564" i="4"/>
  <c r="Y565" i="4"/>
  <c r="Y566" i="4"/>
  <c r="Y567" i="4"/>
  <c r="Y568" i="4"/>
  <c r="Y569" i="4"/>
  <c r="Y570" i="4"/>
  <c r="Y571" i="4"/>
  <c r="Y572" i="4"/>
  <c r="Y573" i="4"/>
  <c r="Y574" i="4"/>
  <c r="Y575" i="4"/>
  <c r="Y576" i="4"/>
  <c r="Y577" i="4"/>
  <c r="Y578" i="4"/>
  <c r="Y579" i="4"/>
  <c r="Y580" i="4"/>
  <c r="Y581" i="4"/>
  <c r="Y582" i="4"/>
  <c r="Y583" i="4"/>
  <c r="Y584" i="4"/>
  <c r="Y585" i="4"/>
  <c r="Y586" i="4"/>
  <c r="Y587" i="4"/>
  <c r="Y588" i="4"/>
  <c r="Y589" i="4"/>
  <c r="Y590" i="4"/>
  <c r="Y591" i="4"/>
  <c r="Y592" i="4"/>
  <c r="Y593" i="4"/>
  <c r="Y594" i="4"/>
  <c r="Y595" i="4"/>
  <c r="Y596" i="4"/>
  <c r="Y597" i="4"/>
  <c r="Y598" i="4"/>
  <c r="Y599" i="4"/>
  <c r="Y600" i="4"/>
  <c r="Y601" i="4"/>
  <c r="Y602" i="4"/>
  <c r="Y603" i="4"/>
  <c r="Y604" i="4"/>
  <c r="Y605" i="4"/>
  <c r="Y606" i="4"/>
  <c r="Y607" i="4"/>
  <c r="Y608" i="4"/>
  <c r="Y609" i="4"/>
  <c r="Y610" i="4"/>
  <c r="Y611" i="4"/>
  <c r="Y612" i="4"/>
  <c r="Y613" i="4"/>
  <c r="Y614" i="4"/>
  <c r="Y615" i="4"/>
  <c r="Y616" i="4"/>
  <c r="Y617" i="4"/>
  <c r="Y618" i="4"/>
  <c r="Y619" i="4"/>
  <c r="Y620" i="4"/>
  <c r="Y621" i="4"/>
  <c r="Y622" i="4"/>
  <c r="Y623" i="4"/>
  <c r="Y624" i="4"/>
  <c r="Y625" i="4"/>
  <c r="Y626" i="4"/>
  <c r="Y627" i="4"/>
  <c r="Y628" i="4"/>
  <c r="Y629" i="4"/>
  <c r="Y630" i="4"/>
  <c r="Y631" i="4"/>
  <c r="Y632" i="4"/>
  <c r="Y633" i="4"/>
  <c r="Y634" i="4"/>
  <c r="Y635" i="4"/>
  <c r="Y636" i="4"/>
  <c r="Y637" i="4"/>
  <c r="Y638" i="4"/>
  <c r="Y639" i="4"/>
  <c r="Y640" i="4"/>
  <c r="Y641" i="4"/>
  <c r="Y642" i="4"/>
  <c r="Y643" i="4"/>
  <c r="Y644" i="4"/>
  <c r="Y645" i="4"/>
  <c r="Y646" i="4"/>
  <c r="Y647" i="4"/>
  <c r="Y648" i="4"/>
  <c r="Y649" i="4"/>
  <c r="Y650" i="4"/>
  <c r="Y651" i="4"/>
  <c r="Y652" i="4"/>
  <c r="Y653" i="4"/>
  <c r="Y654" i="4"/>
  <c r="Y655" i="4"/>
  <c r="Y656" i="4"/>
  <c r="Y657" i="4"/>
  <c r="Y658" i="4"/>
  <c r="Y659" i="4"/>
  <c r="Y660" i="4"/>
  <c r="Y661" i="4"/>
  <c r="Y662" i="4"/>
  <c r="Y663" i="4"/>
  <c r="Y664" i="4"/>
  <c r="Y665" i="4"/>
  <c r="Y666" i="4"/>
  <c r="Y667" i="4"/>
  <c r="Y668" i="4"/>
  <c r="Y669" i="4"/>
  <c r="Y670" i="4"/>
  <c r="Y671" i="4"/>
  <c r="Y672" i="4"/>
  <c r="Y673" i="4"/>
  <c r="Y674" i="4"/>
  <c r="Y675" i="4"/>
  <c r="Y676" i="4"/>
  <c r="Y677" i="4"/>
  <c r="Y678" i="4"/>
  <c r="Y679" i="4"/>
  <c r="Y680" i="4"/>
  <c r="Y681" i="4"/>
  <c r="Y682" i="4"/>
  <c r="Y683" i="4"/>
  <c r="Y684" i="4"/>
  <c r="Y685" i="4"/>
  <c r="Y686" i="4"/>
  <c r="Y687" i="4"/>
  <c r="Y688" i="4"/>
  <c r="Y689" i="4"/>
  <c r="Y690" i="4"/>
  <c r="Y691" i="4"/>
  <c r="Y692" i="4"/>
  <c r="Y693" i="4"/>
  <c r="Y694" i="4"/>
  <c r="Y695" i="4"/>
  <c r="Y696" i="4"/>
  <c r="Y697" i="4"/>
  <c r="Y698" i="4"/>
  <c r="Y699" i="4"/>
  <c r="Y700" i="4"/>
  <c r="Y701" i="4"/>
  <c r="Y702" i="4"/>
  <c r="Y703" i="4"/>
  <c r="Y704" i="4"/>
  <c r="Y705" i="4"/>
  <c r="Y706" i="4"/>
  <c r="Y707" i="4"/>
  <c r="Y708" i="4"/>
  <c r="Y709" i="4"/>
  <c r="Y710" i="4"/>
  <c r="Y711" i="4"/>
  <c r="Y712" i="4"/>
  <c r="Y713" i="4"/>
  <c r="Y714" i="4"/>
  <c r="Y715" i="4"/>
  <c r="Y716" i="4"/>
  <c r="Y717" i="4"/>
  <c r="Y718" i="4"/>
  <c r="Y719" i="4"/>
  <c r="Y720" i="4"/>
  <c r="Y721" i="4"/>
  <c r="Y722" i="4"/>
  <c r="Y723" i="4"/>
  <c r="Y724" i="4"/>
  <c r="Y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6" i="4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11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11" i="1"/>
  <c r="H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X370" i="1" l="1"/>
  <c r="U178" i="1"/>
  <c r="U11" i="1" l="1"/>
  <c r="W12" i="1" l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U38" i="1"/>
  <c r="U42" i="1"/>
  <c r="U126" i="1"/>
  <c r="U151" i="1"/>
  <c r="U155" i="1"/>
  <c r="U159" i="1"/>
  <c r="U295" i="1"/>
  <c r="U319" i="1"/>
  <c r="U326" i="1"/>
  <c r="U349" i="1"/>
  <c r="U270" i="1"/>
  <c r="U262" i="1"/>
  <c r="U234" i="1"/>
  <c r="U225" i="1"/>
  <c r="U213" i="1"/>
  <c r="U74" i="1"/>
  <c r="U54" i="1"/>
  <c r="U50" i="1"/>
  <c r="U46" i="1"/>
  <c r="U34" i="1"/>
  <c r="U26" i="1"/>
  <c r="U22" i="1"/>
  <c r="U14" i="1"/>
  <c r="U13" i="1"/>
  <c r="U23" i="1"/>
  <c r="U28" i="1"/>
  <c r="U30" i="1"/>
  <c r="U31" i="1"/>
  <c r="U35" i="1"/>
  <c r="U37" i="1"/>
  <c r="U41" i="1"/>
  <c r="U43" i="1"/>
  <c r="U45" i="1"/>
  <c r="U47" i="1"/>
  <c r="U49" i="1"/>
  <c r="U53" i="1"/>
  <c r="U57" i="1"/>
  <c r="U59" i="1"/>
  <c r="U62" i="1"/>
  <c r="U64" i="1"/>
  <c r="U66" i="1"/>
  <c r="U70" i="1"/>
  <c r="U72" i="1"/>
  <c r="U75" i="1"/>
  <c r="U77" i="1"/>
  <c r="U80" i="1"/>
  <c r="U85" i="1"/>
  <c r="U87" i="1"/>
  <c r="U89" i="1"/>
  <c r="U91" i="1"/>
  <c r="U93" i="1"/>
  <c r="U94" i="1"/>
  <c r="U100" i="1"/>
  <c r="U102" i="1"/>
  <c r="U103" i="1"/>
  <c r="U104" i="1"/>
  <c r="U105" i="1"/>
  <c r="U106" i="1"/>
  <c r="U110" i="1"/>
  <c r="U113" i="1"/>
  <c r="U119" i="1"/>
  <c r="U121" i="1"/>
  <c r="U122" i="1"/>
  <c r="U124" i="1"/>
  <c r="U125" i="1"/>
  <c r="U129" i="1"/>
  <c r="U131" i="1"/>
  <c r="U132" i="1"/>
  <c r="U133" i="1"/>
  <c r="U136" i="1"/>
  <c r="U140" i="1"/>
  <c r="U142" i="1"/>
  <c r="U144" i="1"/>
  <c r="U153" i="1"/>
  <c r="U156" i="1"/>
  <c r="U157" i="1"/>
  <c r="U160" i="1"/>
  <c r="U162" i="1"/>
  <c r="U164" i="1"/>
  <c r="U165" i="1"/>
  <c r="U173" i="1"/>
  <c r="U181" i="1"/>
  <c r="U185" i="1"/>
  <c r="U187" i="1"/>
  <c r="U188" i="1"/>
  <c r="U189" i="1"/>
  <c r="U190" i="1"/>
  <c r="U192" i="1"/>
  <c r="U196" i="1"/>
  <c r="U198" i="1"/>
  <c r="U200" i="1"/>
  <c r="U201" i="1"/>
  <c r="U205" i="1"/>
  <c r="U206" i="1"/>
  <c r="U215" i="1"/>
  <c r="U217" i="1"/>
  <c r="U219" i="1"/>
  <c r="U221" i="1"/>
  <c r="U222" i="1"/>
  <c r="U223" i="1"/>
  <c r="U226" i="1"/>
  <c r="U227" i="1"/>
  <c r="U230" i="1"/>
  <c r="U231" i="1"/>
  <c r="U235" i="1"/>
  <c r="U237" i="1"/>
  <c r="U238" i="1"/>
  <c r="U239" i="1"/>
  <c r="U241" i="1"/>
  <c r="U247" i="1"/>
  <c r="U249" i="1"/>
  <c r="U251" i="1"/>
  <c r="U253" i="1"/>
  <c r="U254" i="1"/>
  <c r="U255" i="1"/>
  <c r="U263" i="1"/>
  <c r="U267" i="1"/>
  <c r="U268" i="1"/>
  <c r="U271" i="1"/>
  <c r="U275" i="1"/>
  <c r="U277" i="1"/>
  <c r="U278" i="1"/>
  <c r="U282" i="1"/>
  <c r="U284" i="1"/>
  <c r="U286" i="1"/>
  <c r="U287" i="1"/>
  <c r="U288" i="1"/>
  <c r="U291" i="1"/>
  <c r="U292" i="1"/>
  <c r="U294" i="1"/>
  <c r="U302" i="1"/>
  <c r="U303" i="1"/>
  <c r="U304" i="1"/>
  <c r="U305" i="1"/>
  <c r="U306" i="1"/>
  <c r="U308" i="1"/>
  <c r="U310" i="1"/>
  <c r="U312" i="1"/>
  <c r="U314" i="1"/>
  <c r="U317" i="1"/>
  <c r="U318" i="1"/>
  <c r="U322" i="1"/>
  <c r="U324" i="1"/>
  <c r="U328" i="1"/>
  <c r="U330" i="1"/>
  <c r="U331" i="1"/>
  <c r="U334" i="1"/>
  <c r="U338" i="1"/>
  <c r="U340" i="1"/>
  <c r="U342" i="1"/>
  <c r="U347" i="1"/>
  <c r="U356" i="1"/>
  <c r="U358" i="1"/>
  <c r="U368" i="1"/>
  <c r="U370" i="1"/>
  <c r="U279" i="1"/>
  <c r="U112" i="1"/>
  <c r="U109" i="1"/>
  <c r="U36" i="1"/>
  <c r="U20" i="1"/>
  <c r="U12" i="1"/>
  <c r="U293" i="1"/>
  <c r="U15" i="1"/>
  <c r="U16" i="1"/>
  <c r="U17" i="1"/>
  <c r="U18" i="1"/>
  <c r="U19" i="1"/>
  <c r="U21" i="1"/>
  <c r="U24" i="1"/>
  <c r="U25" i="1"/>
  <c r="U27" i="1"/>
  <c r="U29" i="1"/>
  <c r="U32" i="1"/>
  <c r="U33" i="1"/>
  <c r="U39" i="1"/>
  <c r="U40" i="1"/>
  <c r="U44" i="1"/>
  <c r="U48" i="1"/>
  <c r="U51" i="1"/>
  <c r="U52" i="1"/>
  <c r="U55" i="1"/>
  <c r="U56" i="1"/>
  <c r="U58" i="1"/>
  <c r="U60" i="1"/>
  <c r="U61" i="1"/>
  <c r="U63" i="1"/>
  <c r="U65" i="1"/>
  <c r="U67" i="1"/>
  <c r="U68" i="1"/>
  <c r="U69" i="1"/>
  <c r="U71" i="1"/>
  <c r="U73" i="1"/>
  <c r="U76" i="1"/>
  <c r="U78" i="1"/>
  <c r="U79" i="1"/>
  <c r="U81" i="1"/>
  <c r="U82" i="1"/>
  <c r="U83" i="1"/>
  <c r="U84" i="1"/>
  <c r="U86" i="1"/>
  <c r="U88" i="1"/>
  <c r="U90" i="1"/>
  <c r="U92" i="1"/>
  <c r="U95" i="1"/>
  <c r="U96" i="1"/>
  <c r="U97" i="1"/>
  <c r="U98" i="1"/>
  <c r="U99" i="1"/>
  <c r="U101" i="1"/>
  <c r="U107" i="1"/>
  <c r="U108" i="1"/>
  <c r="U111" i="1"/>
  <c r="U114" i="1"/>
  <c r="U115" i="1"/>
  <c r="U116" i="1"/>
  <c r="U117" i="1"/>
  <c r="U118" i="1"/>
  <c r="U120" i="1"/>
  <c r="U123" i="1"/>
  <c r="U127" i="1"/>
  <c r="U128" i="1"/>
  <c r="U130" i="1"/>
  <c r="U134" i="1"/>
  <c r="U135" i="1"/>
  <c r="U137" i="1"/>
  <c r="U138" i="1"/>
  <c r="U139" i="1"/>
  <c r="U141" i="1"/>
  <c r="U143" i="1"/>
  <c r="U145" i="1"/>
  <c r="U146" i="1"/>
  <c r="U147" i="1"/>
  <c r="U148" i="1"/>
  <c r="U149" i="1"/>
  <c r="U150" i="1"/>
  <c r="U152" i="1"/>
  <c r="U154" i="1"/>
  <c r="U158" i="1"/>
  <c r="U161" i="1"/>
  <c r="U163" i="1"/>
  <c r="U166" i="1"/>
  <c r="U167" i="1"/>
  <c r="U168" i="1"/>
  <c r="U169" i="1"/>
  <c r="U170" i="1"/>
  <c r="U171" i="1"/>
  <c r="U172" i="1"/>
  <c r="U174" i="1"/>
  <c r="U175" i="1"/>
  <c r="U176" i="1"/>
  <c r="U177" i="1"/>
  <c r="U179" i="1"/>
  <c r="U180" i="1"/>
  <c r="U182" i="1"/>
  <c r="U183" i="1"/>
  <c r="U184" i="1"/>
  <c r="U186" i="1"/>
  <c r="U191" i="1"/>
  <c r="U193" i="1"/>
  <c r="U194" i="1"/>
  <c r="U195" i="1"/>
  <c r="U197" i="1"/>
  <c r="U199" i="1"/>
  <c r="U202" i="1"/>
  <c r="U203" i="1"/>
  <c r="U204" i="1"/>
  <c r="U207" i="1"/>
  <c r="U208" i="1"/>
  <c r="U209" i="1"/>
  <c r="U210" i="1"/>
  <c r="U211" i="1"/>
  <c r="U212" i="1"/>
  <c r="U214" i="1"/>
  <c r="U216" i="1"/>
  <c r="U218" i="1"/>
  <c r="U220" i="1"/>
  <c r="U224" i="1"/>
  <c r="U228" i="1"/>
  <c r="U229" i="1"/>
  <c r="U232" i="1"/>
  <c r="U233" i="1"/>
  <c r="U236" i="1"/>
  <c r="U240" i="1"/>
  <c r="U242" i="1"/>
  <c r="U243" i="1"/>
  <c r="U244" i="1"/>
  <c r="U245" i="1"/>
  <c r="U246" i="1"/>
  <c r="U248" i="1"/>
  <c r="U250" i="1"/>
  <c r="U252" i="1"/>
  <c r="U256" i="1"/>
  <c r="U257" i="1"/>
  <c r="U258" i="1"/>
  <c r="U259" i="1"/>
  <c r="U260" i="1"/>
  <c r="U261" i="1"/>
  <c r="U264" i="1"/>
  <c r="U265" i="1"/>
  <c r="U266" i="1"/>
  <c r="U269" i="1"/>
  <c r="U272" i="1"/>
  <c r="U273" i="1"/>
  <c r="U274" i="1"/>
  <c r="U276" i="1"/>
  <c r="U280" i="1"/>
  <c r="U281" i="1"/>
  <c r="U283" i="1"/>
  <c r="U285" i="1"/>
  <c r="U289" i="1"/>
  <c r="U290" i="1"/>
  <c r="U296" i="1"/>
  <c r="U297" i="1"/>
  <c r="U298" i="1"/>
  <c r="U299" i="1"/>
  <c r="U300" i="1"/>
  <c r="U301" i="1"/>
  <c r="U307" i="1"/>
  <c r="U309" i="1"/>
  <c r="U311" i="1"/>
  <c r="U313" i="1"/>
  <c r="U315" i="1"/>
  <c r="U316" i="1"/>
  <c r="U320" i="1"/>
  <c r="U321" i="1"/>
  <c r="U323" i="1"/>
  <c r="U325" i="1"/>
  <c r="U327" i="1"/>
  <c r="U329" i="1"/>
  <c r="U332" i="1"/>
  <c r="U333" i="1"/>
  <c r="U335" i="1"/>
  <c r="U336" i="1"/>
  <c r="U337" i="1"/>
  <c r="U339" i="1"/>
  <c r="U341" i="1"/>
  <c r="U343" i="1"/>
  <c r="U344" i="1"/>
  <c r="U345" i="1"/>
  <c r="U346" i="1"/>
  <c r="U348" i="1"/>
  <c r="U350" i="1"/>
  <c r="U351" i="1"/>
  <c r="U352" i="1"/>
  <c r="U353" i="1"/>
  <c r="U354" i="1"/>
  <c r="U355" i="1"/>
  <c r="U357" i="1"/>
  <c r="U359" i="1"/>
  <c r="U360" i="1"/>
  <c r="U361" i="1"/>
  <c r="U362" i="1"/>
  <c r="U363" i="1"/>
  <c r="U364" i="1"/>
  <c r="U365" i="1"/>
  <c r="U366" i="1"/>
  <c r="U367" i="1"/>
  <c r="U369" i="1"/>
  <c r="U371" i="1"/>
  <c r="N19" i="1"/>
  <c r="N21" i="1" s="1"/>
  <c r="N16" i="1"/>
  <c r="P13" i="1" l="1"/>
  <c r="Q13" i="1" s="1"/>
  <c r="P14" i="1"/>
  <c r="Q14" i="1" s="1"/>
  <c r="P18" i="1"/>
  <c r="Q18" i="1" s="1"/>
  <c r="P22" i="1"/>
  <c r="Q22" i="1" s="1"/>
  <c r="P26" i="1"/>
  <c r="Q26" i="1" s="1"/>
  <c r="P30" i="1"/>
  <c r="Q30" i="1" s="1"/>
  <c r="P34" i="1"/>
  <c r="Q34" i="1" s="1"/>
  <c r="P38" i="1"/>
  <c r="Q38" i="1" s="1"/>
  <c r="P42" i="1"/>
  <c r="Q42" i="1" s="1"/>
  <c r="P46" i="1"/>
  <c r="Q46" i="1" s="1"/>
  <c r="P50" i="1"/>
  <c r="Q50" i="1" s="1"/>
  <c r="P54" i="1"/>
  <c r="Q54" i="1" s="1"/>
  <c r="P58" i="1"/>
  <c r="Q58" i="1" s="1"/>
  <c r="P62" i="1"/>
  <c r="Q62" i="1" s="1"/>
  <c r="P66" i="1"/>
  <c r="Q66" i="1" s="1"/>
  <c r="P70" i="1"/>
  <c r="Q70" i="1" s="1"/>
  <c r="P74" i="1"/>
  <c r="Q74" i="1" s="1"/>
  <c r="P78" i="1"/>
  <c r="Q78" i="1" s="1"/>
  <c r="P82" i="1"/>
  <c r="Q82" i="1" s="1"/>
  <c r="P86" i="1"/>
  <c r="Q86" i="1" s="1"/>
  <c r="P90" i="1"/>
  <c r="Q90" i="1" s="1"/>
  <c r="P94" i="1"/>
  <c r="Q94" i="1" s="1"/>
  <c r="P98" i="1"/>
  <c r="Q98" i="1" s="1"/>
  <c r="P102" i="1"/>
  <c r="Q102" i="1" s="1"/>
  <c r="P106" i="1"/>
  <c r="Q106" i="1" s="1"/>
  <c r="P110" i="1"/>
  <c r="Q110" i="1" s="1"/>
  <c r="P114" i="1"/>
  <c r="Q114" i="1" s="1"/>
  <c r="P118" i="1"/>
  <c r="Q118" i="1" s="1"/>
  <c r="P122" i="1"/>
  <c r="Q122" i="1" s="1"/>
  <c r="P126" i="1"/>
  <c r="Q126" i="1" s="1"/>
  <c r="P130" i="1"/>
  <c r="Q130" i="1" s="1"/>
  <c r="P134" i="1"/>
  <c r="Q134" i="1" s="1"/>
  <c r="P138" i="1"/>
  <c r="Q138" i="1" s="1"/>
  <c r="P142" i="1"/>
  <c r="Q142" i="1" s="1"/>
  <c r="P146" i="1"/>
  <c r="Q146" i="1" s="1"/>
  <c r="P150" i="1"/>
  <c r="Q150" i="1" s="1"/>
  <c r="P154" i="1"/>
  <c r="Q154" i="1" s="1"/>
  <c r="P158" i="1"/>
  <c r="Q158" i="1" s="1"/>
  <c r="P162" i="1"/>
  <c r="Q162" i="1" s="1"/>
  <c r="P166" i="1"/>
  <c r="Q166" i="1" s="1"/>
  <c r="P170" i="1"/>
  <c r="Q170" i="1" s="1"/>
  <c r="P174" i="1"/>
  <c r="Q174" i="1" s="1"/>
  <c r="P178" i="1"/>
  <c r="Q178" i="1" s="1"/>
  <c r="P182" i="1"/>
  <c r="Q182" i="1" s="1"/>
  <c r="P186" i="1"/>
  <c r="Q186" i="1" s="1"/>
  <c r="P190" i="1"/>
  <c r="Q190" i="1" s="1"/>
  <c r="P194" i="1"/>
  <c r="Q194" i="1" s="1"/>
  <c r="P198" i="1"/>
  <c r="Q198" i="1" s="1"/>
  <c r="P202" i="1"/>
  <c r="Q202" i="1" s="1"/>
  <c r="P206" i="1"/>
  <c r="Q206" i="1" s="1"/>
  <c r="P210" i="1"/>
  <c r="Q210" i="1" s="1"/>
  <c r="P214" i="1"/>
  <c r="Q214" i="1" s="1"/>
  <c r="P218" i="1"/>
  <c r="Q218" i="1" s="1"/>
  <c r="P222" i="1"/>
  <c r="Q222" i="1" s="1"/>
  <c r="P226" i="1"/>
  <c r="Q226" i="1" s="1"/>
  <c r="P230" i="1"/>
  <c r="Q230" i="1" s="1"/>
  <c r="P234" i="1"/>
  <c r="Q234" i="1" s="1"/>
  <c r="P238" i="1"/>
  <c r="Q238" i="1" s="1"/>
  <c r="P242" i="1"/>
  <c r="Q242" i="1" s="1"/>
  <c r="P246" i="1"/>
  <c r="Q246" i="1" s="1"/>
  <c r="P250" i="1"/>
  <c r="Q250" i="1" s="1"/>
  <c r="P254" i="1"/>
  <c r="Q254" i="1" s="1"/>
  <c r="P258" i="1"/>
  <c r="Q258" i="1" s="1"/>
  <c r="P262" i="1"/>
  <c r="Q262" i="1" s="1"/>
  <c r="P266" i="1"/>
  <c r="Q266" i="1" s="1"/>
  <c r="P270" i="1"/>
  <c r="Q270" i="1" s="1"/>
  <c r="P274" i="1"/>
  <c r="Q274" i="1" s="1"/>
  <c r="P278" i="1"/>
  <c r="Q278" i="1" s="1"/>
  <c r="P282" i="1"/>
  <c r="Q282" i="1" s="1"/>
  <c r="P286" i="1"/>
  <c r="Q286" i="1" s="1"/>
  <c r="P290" i="1"/>
  <c r="Q290" i="1" s="1"/>
  <c r="P294" i="1"/>
  <c r="Q294" i="1" s="1"/>
  <c r="P298" i="1"/>
  <c r="Q298" i="1" s="1"/>
  <c r="P302" i="1"/>
  <c r="Q302" i="1" s="1"/>
  <c r="P306" i="1"/>
  <c r="Q306" i="1" s="1"/>
  <c r="P310" i="1"/>
  <c r="Q310" i="1" s="1"/>
  <c r="P314" i="1"/>
  <c r="Q314" i="1" s="1"/>
  <c r="P15" i="1"/>
  <c r="Q15" i="1" s="1"/>
  <c r="P19" i="1"/>
  <c r="Q19" i="1" s="1"/>
  <c r="P23" i="1"/>
  <c r="Q23" i="1" s="1"/>
  <c r="P27" i="1"/>
  <c r="Q27" i="1" s="1"/>
  <c r="P31" i="1"/>
  <c r="Q31" i="1" s="1"/>
  <c r="P35" i="1"/>
  <c r="Q35" i="1" s="1"/>
  <c r="P39" i="1"/>
  <c r="Q39" i="1" s="1"/>
  <c r="P43" i="1"/>
  <c r="Q43" i="1" s="1"/>
  <c r="P47" i="1"/>
  <c r="Q47" i="1" s="1"/>
  <c r="P51" i="1"/>
  <c r="Q51" i="1" s="1"/>
  <c r="P55" i="1"/>
  <c r="Q55" i="1" s="1"/>
  <c r="P59" i="1"/>
  <c r="Q59" i="1" s="1"/>
  <c r="P63" i="1"/>
  <c r="Q63" i="1" s="1"/>
  <c r="P67" i="1"/>
  <c r="Q67" i="1" s="1"/>
  <c r="P71" i="1"/>
  <c r="Q71" i="1" s="1"/>
  <c r="P75" i="1"/>
  <c r="Q75" i="1" s="1"/>
  <c r="P79" i="1"/>
  <c r="Q79" i="1" s="1"/>
  <c r="P83" i="1"/>
  <c r="Q83" i="1" s="1"/>
  <c r="P87" i="1"/>
  <c r="Q87" i="1" s="1"/>
  <c r="P91" i="1"/>
  <c r="Q91" i="1" s="1"/>
  <c r="P95" i="1"/>
  <c r="Q95" i="1" s="1"/>
  <c r="P99" i="1"/>
  <c r="Q99" i="1" s="1"/>
  <c r="P103" i="1"/>
  <c r="Q103" i="1" s="1"/>
  <c r="P107" i="1"/>
  <c r="Q107" i="1" s="1"/>
  <c r="P111" i="1"/>
  <c r="Q111" i="1" s="1"/>
  <c r="P115" i="1"/>
  <c r="Q115" i="1" s="1"/>
  <c r="P119" i="1"/>
  <c r="Q119" i="1" s="1"/>
  <c r="P123" i="1"/>
  <c r="Q123" i="1" s="1"/>
  <c r="P127" i="1"/>
  <c r="Q127" i="1" s="1"/>
  <c r="P131" i="1"/>
  <c r="Q131" i="1" s="1"/>
  <c r="P135" i="1"/>
  <c r="Q135" i="1" s="1"/>
  <c r="P139" i="1"/>
  <c r="Q139" i="1" s="1"/>
  <c r="P143" i="1"/>
  <c r="Q143" i="1" s="1"/>
  <c r="P147" i="1"/>
  <c r="Q147" i="1" s="1"/>
  <c r="P151" i="1"/>
  <c r="Q151" i="1" s="1"/>
  <c r="P155" i="1"/>
  <c r="Q155" i="1" s="1"/>
  <c r="P159" i="1"/>
  <c r="Q159" i="1" s="1"/>
  <c r="P163" i="1"/>
  <c r="Q163" i="1" s="1"/>
  <c r="P167" i="1"/>
  <c r="Q167" i="1" s="1"/>
  <c r="P171" i="1"/>
  <c r="Q171" i="1" s="1"/>
  <c r="P175" i="1"/>
  <c r="Q175" i="1" s="1"/>
  <c r="P179" i="1"/>
  <c r="Q179" i="1" s="1"/>
  <c r="R178" i="1" s="1"/>
  <c r="S178" i="1" s="1"/>
  <c r="P183" i="1"/>
  <c r="Q183" i="1" s="1"/>
  <c r="P187" i="1"/>
  <c r="Q187" i="1" s="1"/>
  <c r="P191" i="1"/>
  <c r="Q191" i="1" s="1"/>
  <c r="P195" i="1"/>
  <c r="Q195" i="1" s="1"/>
  <c r="P199" i="1"/>
  <c r="Q199" i="1" s="1"/>
  <c r="P203" i="1"/>
  <c r="Q203" i="1" s="1"/>
  <c r="P207" i="1"/>
  <c r="Q207" i="1" s="1"/>
  <c r="P211" i="1"/>
  <c r="Q211" i="1" s="1"/>
  <c r="P215" i="1"/>
  <c r="Q215" i="1" s="1"/>
  <c r="P219" i="1"/>
  <c r="Q219" i="1" s="1"/>
  <c r="P223" i="1"/>
  <c r="Q223" i="1" s="1"/>
  <c r="P227" i="1"/>
  <c r="Q227" i="1" s="1"/>
  <c r="P231" i="1"/>
  <c r="Q231" i="1" s="1"/>
  <c r="P235" i="1"/>
  <c r="Q235" i="1" s="1"/>
  <c r="P239" i="1"/>
  <c r="Q239" i="1" s="1"/>
  <c r="P243" i="1"/>
  <c r="Q243" i="1" s="1"/>
  <c r="P247" i="1"/>
  <c r="Q247" i="1" s="1"/>
  <c r="P251" i="1"/>
  <c r="Q251" i="1" s="1"/>
  <c r="P255" i="1"/>
  <c r="Q255" i="1" s="1"/>
  <c r="P259" i="1"/>
  <c r="Q259" i="1" s="1"/>
  <c r="P263" i="1"/>
  <c r="Q263" i="1" s="1"/>
  <c r="P267" i="1"/>
  <c r="Q267" i="1" s="1"/>
  <c r="P271" i="1"/>
  <c r="Q271" i="1" s="1"/>
  <c r="P275" i="1"/>
  <c r="Q275" i="1" s="1"/>
  <c r="P279" i="1"/>
  <c r="Q279" i="1" s="1"/>
  <c r="P283" i="1"/>
  <c r="Q283" i="1" s="1"/>
  <c r="P287" i="1"/>
  <c r="Q287" i="1" s="1"/>
  <c r="P291" i="1"/>
  <c r="Q291" i="1" s="1"/>
  <c r="P295" i="1"/>
  <c r="Q295" i="1" s="1"/>
  <c r="P299" i="1"/>
  <c r="Q299" i="1" s="1"/>
  <c r="P303" i="1"/>
  <c r="Q303" i="1" s="1"/>
  <c r="P307" i="1"/>
  <c r="Q307" i="1" s="1"/>
  <c r="P311" i="1"/>
  <c r="Q311" i="1" s="1"/>
  <c r="P315" i="1"/>
  <c r="Q315" i="1" s="1"/>
  <c r="P319" i="1"/>
  <c r="Q319" i="1" s="1"/>
  <c r="P323" i="1"/>
  <c r="Q323" i="1" s="1"/>
  <c r="P327" i="1"/>
  <c r="Q327" i="1" s="1"/>
  <c r="P331" i="1"/>
  <c r="Q331" i="1" s="1"/>
  <c r="P335" i="1"/>
  <c r="Q335" i="1" s="1"/>
  <c r="P339" i="1"/>
  <c r="Q339" i="1" s="1"/>
  <c r="P343" i="1"/>
  <c r="Q343" i="1" s="1"/>
  <c r="P347" i="1"/>
  <c r="Q347" i="1" s="1"/>
  <c r="P351" i="1"/>
  <c r="Q351" i="1" s="1"/>
  <c r="P21" i="1"/>
  <c r="Q21" i="1" s="1"/>
  <c r="P29" i="1"/>
  <c r="Q29" i="1" s="1"/>
  <c r="P37" i="1"/>
  <c r="Q37" i="1" s="1"/>
  <c r="P45" i="1"/>
  <c r="Q45" i="1" s="1"/>
  <c r="P53" i="1"/>
  <c r="Q53" i="1" s="1"/>
  <c r="P61" i="1"/>
  <c r="Q61" i="1" s="1"/>
  <c r="P69" i="1"/>
  <c r="Q69" i="1" s="1"/>
  <c r="P77" i="1"/>
  <c r="Q77" i="1" s="1"/>
  <c r="P85" i="1"/>
  <c r="Q85" i="1" s="1"/>
  <c r="P93" i="1"/>
  <c r="Q93" i="1" s="1"/>
  <c r="P101" i="1"/>
  <c r="Q101" i="1" s="1"/>
  <c r="P109" i="1"/>
  <c r="Q109" i="1" s="1"/>
  <c r="P117" i="1"/>
  <c r="Q117" i="1" s="1"/>
  <c r="P125" i="1"/>
  <c r="Q125" i="1" s="1"/>
  <c r="P133" i="1"/>
  <c r="Q133" i="1" s="1"/>
  <c r="P141" i="1"/>
  <c r="Q141" i="1" s="1"/>
  <c r="P149" i="1"/>
  <c r="Q149" i="1" s="1"/>
  <c r="P157" i="1"/>
  <c r="Q157" i="1" s="1"/>
  <c r="P165" i="1"/>
  <c r="Q165" i="1" s="1"/>
  <c r="P173" i="1"/>
  <c r="Q173" i="1" s="1"/>
  <c r="P181" i="1"/>
  <c r="Q181" i="1" s="1"/>
  <c r="P189" i="1"/>
  <c r="Q189" i="1" s="1"/>
  <c r="P197" i="1"/>
  <c r="Q197" i="1" s="1"/>
  <c r="P205" i="1"/>
  <c r="Q205" i="1" s="1"/>
  <c r="P213" i="1"/>
  <c r="Q213" i="1" s="1"/>
  <c r="P221" i="1"/>
  <c r="Q221" i="1" s="1"/>
  <c r="P229" i="1"/>
  <c r="Q229" i="1" s="1"/>
  <c r="P237" i="1"/>
  <c r="Q237" i="1" s="1"/>
  <c r="P245" i="1"/>
  <c r="Q245" i="1" s="1"/>
  <c r="P253" i="1"/>
  <c r="Q253" i="1" s="1"/>
  <c r="P261" i="1"/>
  <c r="Q261" i="1" s="1"/>
  <c r="P269" i="1"/>
  <c r="Q269" i="1" s="1"/>
  <c r="P277" i="1"/>
  <c r="Q277" i="1" s="1"/>
  <c r="P285" i="1"/>
  <c r="Q285" i="1" s="1"/>
  <c r="P293" i="1"/>
  <c r="Q293" i="1" s="1"/>
  <c r="P301" i="1"/>
  <c r="Q301" i="1" s="1"/>
  <c r="P309" i="1"/>
  <c r="Q309" i="1" s="1"/>
  <c r="P317" i="1"/>
  <c r="Q317" i="1" s="1"/>
  <c r="P322" i="1"/>
  <c r="Q322" i="1" s="1"/>
  <c r="P328" i="1"/>
  <c r="Q328" i="1" s="1"/>
  <c r="P333" i="1"/>
  <c r="Q333" i="1" s="1"/>
  <c r="P338" i="1"/>
  <c r="Q338" i="1" s="1"/>
  <c r="P344" i="1"/>
  <c r="Q344" i="1" s="1"/>
  <c r="P349" i="1"/>
  <c r="Q349" i="1" s="1"/>
  <c r="P354" i="1"/>
  <c r="Q354" i="1" s="1"/>
  <c r="P358" i="1"/>
  <c r="Q358" i="1" s="1"/>
  <c r="P362" i="1"/>
  <c r="Q362" i="1" s="1"/>
  <c r="P366" i="1"/>
  <c r="Q366" i="1" s="1"/>
  <c r="P370" i="1"/>
  <c r="Q370" i="1" s="1"/>
  <c r="P16" i="1"/>
  <c r="Q16" i="1" s="1"/>
  <c r="P24" i="1"/>
  <c r="Q24" i="1" s="1"/>
  <c r="P32" i="1"/>
  <c r="Q32" i="1" s="1"/>
  <c r="P40" i="1"/>
  <c r="Q40" i="1" s="1"/>
  <c r="P48" i="1"/>
  <c r="Q48" i="1" s="1"/>
  <c r="P56" i="1"/>
  <c r="Q56" i="1" s="1"/>
  <c r="P64" i="1"/>
  <c r="Q64" i="1" s="1"/>
  <c r="P72" i="1"/>
  <c r="Q72" i="1" s="1"/>
  <c r="P80" i="1"/>
  <c r="Q80" i="1" s="1"/>
  <c r="P88" i="1"/>
  <c r="Q88" i="1" s="1"/>
  <c r="P96" i="1"/>
  <c r="Q96" i="1" s="1"/>
  <c r="P104" i="1"/>
  <c r="Q104" i="1" s="1"/>
  <c r="P112" i="1"/>
  <c r="Q112" i="1" s="1"/>
  <c r="P120" i="1"/>
  <c r="Q120" i="1" s="1"/>
  <c r="P128" i="1"/>
  <c r="Q128" i="1" s="1"/>
  <c r="P136" i="1"/>
  <c r="Q136" i="1" s="1"/>
  <c r="P144" i="1"/>
  <c r="Q144" i="1" s="1"/>
  <c r="P152" i="1"/>
  <c r="Q152" i="1" s="1"/>
  <c r="P160" i="1"/>
  <c r="Q160" i="1" s="1"/>
  <c r="P168" i="1"/>
  <c r="Q168" i="1" s="1"/>
  <c r="P176" i="1"/>
  <c r="Q176" i="1" s="1"/>
  <c r="P184" i="1"/>
  <c r="Q184" i="1" s="1"/>
  <c r="P192" i="1"/>
  <c r="Q192" i="1" s="1"/>
  <c r="P200" i="1"/>
  <c r="Q200" i="1" s="1"/>
  <c r="P208" i="1"/>
  <c r="Q208" i="1" s="1"/>
  <c r="P216" i="1"/>
  <c r="Q216" i="1" s="1"/>
  <c r="P224" i="1"/>
  <c r="Q224" i="1" s="1"/>
  <c r="P232" i="1"/>
  <c r="Q232" i="1" s="1"/>
  <c r="P240" i="1"/>
  <c r="Q240" i="1" s="1"/>
  <c r="P248" i="1"/>
  <c r="Q248" i="1" s="1"/>
  <c r="P256" i="1"/>
  <c r="Q256" i="1" s="1"/>
  <c r="P264" i="1"/>
  <c r="Q264" i="1" s="1"/>
  <c r="P272" i="1"/>
  <c r="Q272" i="1" s="1"/>
  <c r="P280" i="1"/>
  <c r="Q280" i="1" s="1"/>
  <c r="P288" i="1"/>
  <c r="Q288" i="1" s="1"/>
  <c r="P296" i="1"/>
  <c r="Q296" i="1" s="1"/>
  <c r="P304" i="1"/>
  <c r="Q304" i="1" s="1"/>
  <c r="P312" i="1"/>
  <c r="Q312" i="1" s="1"/>
  <c r="P318" i="1"/>
  <c r="Q318" i="1" s="1"/>
  <c r="P324" i="1"/>
  <c r="Q324" i="1" s="1"/>
  <c r="P329" i="1"/>
  <c r="Q329" i="1" s="1"/>
  <c r="P334" i="1"/>
  <c r="Q334" i="1" s="1"/>
  <c r="P340" i="1"/>
  <c r="Q340" i="1" s="1"/>
  <c r="P345" i="1"/>
  <c r="Q345" i="1" s="1"/>
  <c r="P350" i="1"/>
  <c r="Q350" i="1" s="1"/>
  <c r="P355" i="1"/>
  <c r="Q355" i="1" s="1"/>
  <c r="P359" i="1"/>
  <c r="Q359" i="1" s="1"/>
  <c r="P363" i="1"/>
  <c r="Q363" i="1" s="1"/>
  <c r="P367" i="1"/>
  <c r="Q367" i="1" s="1"/>
  <c r="P371" i="1"/>
  <c r="Q371" i="1" s="1"/>
  <c r="P17" i="1"/>
  <c r="Q17" i="1" s="1"/>
  <c r="P25" i="1"/>
  <c r="Q25" i="1" s="1"/>
  <c r="P33" i="1"/>
  <c r="Q33" i="1" s="1"/>
  <c r="P41" i="1"/>
  <c r="Q41" i="1" s="1"/>
  <c r="P49" i="1"/>
  <c r="Q49" i="1" s="1"/>
  <c r="P57" i="1"/>
  <c r="Q57" i="1" s="1"/>
  <c r="P65" i="1"/>
  <c r="Q65" i="1" s="1"/>
  <c r="P73" i="1"/>
  <c r="Q73" i="1" s="1"/>
  <c r="P81" i="1"/>
  <c r="Q81" i="1" s="1"/>
  <c r="P89" i="1"/>
  <c r="Q89" i="1" s="1"/>
  <c r="P97" i="1"/>
  <c r="Q97" i="1" s="1"/>
  <c r="P105" i="1"/>
  <c r="Q105" i="1" s="1"/>
  <c r="P113" i="1"/>
  <c r="Q113" i="1" s="1"/>
  <c r="P121" i="1"/>
  <c r="Q121" i="1" s="1"/>
  <c r="P129" i="1"/>
  <c r="Q129" i="1" s="1"/>
  <c r="P137" i="1"/>
  <c r="Q137" i="1" s="1"/>
  <c r="P145" i="1"/>
  <c r="Q145" i="1" s="1"/>
  <c r="P153" i="1"/>
  <c r="Q153" i="1" s="1"/>
  <c r="P161" i="1"/>
  <c r="Q161" i="1" s="1"/>
  <c r="P169" i="1"/>
  <c r="Q169" i="1" s="1"/>
  <c r="P177" i="1"/>
  <c r="Q177" i="1" s="1"/>
  <c r="P185" i="1"/>
  <c r="Q185" i="1" s="1"/>
  <c r="P193" i="1"/>
  <c r="Q193" i="1" s="1"/>
  <c r="P201" i="1"/>
  <c r="Q201" i="1" s="1"/>
  <c r="P209" i="1"/>
  <c r="Q209" i="1" s="1"/>
  <c r="P217" i="1"/>
  <c r="Q217" i="1" s="1"/>
  <c r="P225" i="1"/>
  <c r="Q225" i="1" s="1"/>
  <c r="P233" i="1"/>
  <c r="Q233" i="1" s="1"/>
  <c r="P241" i="1"/>
  <c r="Q241" i="1" s="1"/>
  <c r="P249" i="1"/>
  <c r="Q249" i="1" s="1"/>
  <c r="P257" i="1"/>
  <c r="Q257" i="1" s="1"/>
  <c r="P265" i="1"/>
  <c r="Q265" i="1" s="1"/>
  <c r="P273" i="1"/>
  <c r="Q273" i="1" s="1"/>
  <c r="P281" i="1"/>
  <c r="Q281" i="1" s="1"/>
  <c r="P289" i="1"/>
  <c r="Q289" i="1" s="1"/>
  <c r="P297" i="1"/>
  <c r="Q297" i="1" s="1"/>
  <c r="P305" i="1"/>
  <c r="Q305" i="1" s="1"/>
  <c r="P313" i="1"/>
  <c r="Q313" i="1" s="1"/>
  <c r="P320" i="1"/>
  <c r="Q320" i="1" s="1"/>
  <c r="P325" i="1"/>
  <c r="Q325" i="1" s="1"/>
  <c r="P330" i="1"/>
  <c r="Q330" i="1" s="1"/>
  <c r="P336" i="1"/>
  <c r="Q336" i="1" s="1"/>
  <c r="P341" i="1"/>
  <c r="Q341" i="1" s="1"/>
  <c r="P346" i="1"/>
  <c r="Q346" i="1" s="1"/>
  <c r="P352" i="1"/>
  <c r="Q352" i="1" s="1"/>
  <c r="P356" i="1"/>
  <c r="Q356" i="1" s="1"/>
  <c r="P360" i="1"/>
  <c r="Q360" i="1" s="1"/>
  <c r="P364" i="1"/>
  <c r="Q364" i="1" s="1"/>
  <c r="P368" i="1"/>
  <c r="Q368" i="1" s="1"/>
  <c r="P20" i="1"/>
  <c r="Q20" i="1" s="1"/>
  <c r="P28" i="1"/>
  <c r="Q28" i="1" s="1"/>
  <c r="P36" i="1"/>
  <c r="Q36" i="1" s="1"/>
  <c r="P44" i="1"/>
  <c r="Q44" i="1" s="1"/>
  <c r="P52" i="1"/>
  <c r="Q52" i="1" s="1"/>
  <c r="P60" i="1"/>
  <c r="Q60" i="1" s="1"/>
  <c r="P68" i="1"/>
  <c r="Q68" i="1" s="1"/>
  <c r="P76" i="1"/>
  <c r="Q76" i="1" s="1"/>
  <c r="P84" i="1"/>
  <c r="Q84" i="1" s="1"/>
  <c r="P92" i="1"/>
  <c r="Q92" i="1" s="1"/>
  <c r="P100" i="1"/>
  <c r="Q100" i="1" s="1"/>
  <c r="P108" i="1"/>
  <c r="Q108" i="1" s="1"/>
  <c r="P116" i="1"/>
  <c r="Q116" i="1" s="1"/>
  <c r="P124" i="1"/>
  <c r="Q124" i="1" s="1"/>
  <c r="P132" i="1"/>
  <c r="Q132" i="1" s="1"/>
  <c r="P140" i="1"/>
  <c r="Q140" i="1" s="1"/>
  <c r="P148" i="1"/>
  <c r="Q148" i="1" s="1"/>
  <c r="P156" i="1"/>
  <c r="Q156" i="1" s="1"/>
  <c r="P164" i="1"/>
  <c r="Q164" i="1" s="1"/>
  <c r="P172" i="1"/>
  <c r="Q172" i="1" s="1"/>
  <c r="P180" i="1"/>
  <c r="Q180" i="1" s="1"/>
  <c r="P188" i="1"/>
  <c r="Q188" i="1" s="1"/>
  <c r="P196" i="1"/>
  <c r="Q196" i="1" s="1"/>
  <c r="P204" i="1"/>
  <c r="Q204" i="1" s="1"/>
  <c r="P212" i="1"/>
  <c r="Q212" i="1" s="1"/>
  <c r="P220" i="1"/>
  <c r="Q220" i="1" s="1"/>
  <c r="P228" i="1"/>
  <c r="Q228" i="1" s="1"/>
  <c r="P236" i="1"/>
  <c r="Q236" i="1" s="1"/>
  <c r="P244" i="1"/>
  <c r="Q244" i="1" s="1"/>
  <c r="P252" i="1"/>
  <c r="Q252" i="1" s="1"/>
  <c r="P260" i="1"/>
  <c r="Q260" i="1" s="1"/>
  <c r="P268" i="1"/>
  <c r="Q268" i="1" s="1"/>
  <c r="P276" i="1"/>
  <c r="Q276" i="1" s="1"/>
  <c r="P284" i="1"/>
  <c r="Q284" i="1" s="1"/>
  <c r="P292" i="1"/>
  <c r="Q292" i="1" s="1"/>
  <c r="P300" i="1"/>
  <c r="Q300" i="1" s="1"/>
  <c r="P308" i="1"/>
  <c r="Q308" i="1" s="1"/>
  <c r="P316" i="1"/>
  <c r="Q316" i="1" s="1"/>
  <c r="P321" i="1"/>
  <c r="Q321" i="1" s="1"/>
  <c r="P326" i="1"/>
  <c r="Q326" i="1" s="1"/>
  <c r="P332" i="1"/>
  <c r="Q332" i="1" s="1"/>
  <c r="P337" i="1"/>
  <c r="Q337" i="1" s="1"/>
  <c r="P342" i="1"/>
  <c r="Q342" i="1" s="1"/>
  <c r="P348" i="1"/>
  <c r="Q348" i="1" s="1"/>
  <c r="P353" i="1"/>
  <c r="Q353" i="1" s="1"/>
  <c r="P357" i="1"/>
  <c r="Q357" i="1" s="1"/>
  <c r="P361" i="1"/>
  <c r="Q361" i="1" s="1"/>
  <c r="P365" i="1"/>
  <c r="Q365" i="1" s="1"/>
  <c r="P369" i="1"/>
  <c r="Q369" i="1" s="1"/>
  <c r="P12" i="1"/>
  <c r="Q12" i="1" s="1"/>
  <c r="W178" i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N26" i="1"/>
  <c r="N27" i="1" s="1"/>
  <c r="N28" i="1" s="1"/>
  <c r="R175" i="1" l="1"/>
  <c r="S175" i="1" s="1"/>
  <c r="X174" i="1" s="1"/>
  <c r="P11" i="1"/>
  <c r="Q11" i="1" s="1"/>
  <c r="R11" i="1" s="1"/>
  <c r="S11" i="1" s="1"/>
  <c r="R17" i="1"/>
  <c r="S17" i="1" s="1"/>
  <c r="X16" i="1" s="1"/>
  <c r="R19" i="1"/>
  <c r="S19" i="1" s="1"/>
  <c r="X18" i="1" s="1"/>
  <c r="R25" i="1"/>
  <c r="S25" i="1" s="1"/>
  <c r="X24" i="1" s="1"/>
  <c r="R27" i="1"/>
  <c r="S27" i="1" s="1"/>
  <c r="X26" i="1" s="1"/>
  <c r="R33" i="1"/>
  <c r="S33" i="1" s="1"/>
  <c r="X32" i="1" s="1"/>
  <c r="R35" i="1"/>
  <c r="S35" i="1" s="1"/>
  <c r="X34" i="1" s="1"/>
  <c r="R41" i="1"/>
  <c r="S41" i="1" s="1"/>
  <c r="X40" i="1" s="1"/>
  <c r="R43" i="1"/>
  <c r="S43" i="1" s="1"/>
  <c r="X42" i="1" s="1"/>
  <c r="R49" i="1"/>
  <c r="S49" i="1" s="1"/>
  <c r="X48" i="1" s="1"/>
  <c r="R51" i="1"/>
  <c r="S51" i="1" s="1"/>
  <c r="X50" i="1" s="1"/>
  <c r="R57" i="1"/>
  <c r="S57" i="1" s="1"/>
  <c r="X56" i="1" s="1"/>
  <c r="R59" i="1"/>
  <c r="S59" i="1" s="1"/>
  <c r="X58" i="1" s="1"/>
  <c r="R65" i="1"/>
  <c r="S65" i="1" s="1"/>
  <c r="X64" i="1" s="1"/>
  <c r="R67" i="1"/>
  <c r="S67" i="1" s="1"/>
  <c r="X66" i="1" s="1"/>
  <c r="R73" i="1"/>
  <c r="S73" i="1" s="1"/>
  <c r="X72" i="1" s="1"/>
  <c r="R75" i="1"/>
  <c r="S75" i="1" s="1"/>
  <c r="X74" i="1" s="1"/>
  <c r="R81" i="1"/>
  <c r="S81" i="1" s="1"/>
  <c r="X80" i="1" s="1"/>
  <c r="R83" i="1"/>
  <c r="S83" i="1" s="1"/>
  <c r="X82" i="1" s="1"/>
  <c r="R89" i="1"/>
  <c r="S89" i="1" s="1"/>
  <c r="X88" i="1" s="1"/>
  <c r="R91" i="1"/>
  <c r="S91" i="1" s="1"/>
  <c r="X90" i="1" s="1"/>
  <c r="R97" i="1"/>
  <c r="S97" i="1" s="1"/>
  <c r="X96" i="1" s="1"/>
  <c r="R99" i="1"/>
  <c r="S99" i="1" s="1"/>
  <c r="X98" i="1" s="1"/>
  <c r="R105" i="1"/>
  <c r="S105" i="1" s="1"/>
  <c r="X104" i="1" s="1"/>
  <c r="R107" i="1"/>
  <c r="S107" i="1" s="1"/>
  <c r="X106" i="1" s="1"/>
  <c r="R113" i="1"/>
  <c r="S113" i="1" s="1"/>
  <c r="X112" i="1" s="1"/>
  <c r="R115" i="1"/>
  <c r="S115" i="1" s="1"/>
  <c r="X114" i="1" s="1"/>
  <c r="R121" i="1"/>
  <c r="S121" i="1" s="1"/>
  <c r="X120" i="1" s="1"/>
  <c r="R123" i="1"/>
  <c r="S123" i="1" s="1"/>
  <c r="X122" i="1" s="1"/>
  <c r="R129" i="1"/>
  <c r="S129" i="1" s="1"/>
  <c r="X128" i="1" s="1"/>
  <c r="R131" i="1"/>
  <c r="S131" i="1" s="1"/>
  <c r="X130" i="1" s="1"/>
  <c r="R137" i="1"/>
  <c r="S137" i="1" s="1"/>
  <c r="X136" i="1" s="1"/>
  <c r="R139" i="1"/>
  <c r="S139" i="1" s="1"/>
  <c r="X138" i="1" s="1"/>
  <c r="R145" i="1"/>
  <c r="S145" i="1" s="1"/>
  <c r="X144" i="1" s="1"/>
  <c r="R147" i="1"/>
  <c r="S147" i="1" s="1"/>
  <c r="X146" i="1" s="1"/>
  <c r="R153" i="1"/>
  <c r="S153" i="1" s="1"/>
  <c r="X152" i="1" s="1"/>
  <c r="R155" i="1"/>
  <c r="S155" i="1" s="1"/>
  <c r="X154" i="1" s="1"/>
  <c r="R161" i="1"/>
  <c r="S161" i="1" s="1"/>
  <c r="X160" i="1" s="1"/>
  <c r="R163" i="1"/>
  <c r="S163" i="1" s="1"/>
  <c r="X162" i="1" s="1"/>
  <c r="R169" i="1"/>
  <c r="S169" i="1" s="1"/>
  <c r="X168" i="1" s="1"/>
  <c r="R171" i="1"/>
  <c r="S171" i="1" s="1"/>
  <c r="X170" i="1" s="1"/>
  <c r="R173" i="1" l="1"/>
  <c r="S173" i="1" s="1"/>
  <c r="X172" i="1" s="1"/>
  <c r="R165" i="1"/>
  <c r="S165" i="1" s="1"/>
  <c r="X164" i="1" s="1"/>
  <c r="R157" i="1"/>
  <c r="S157" i="1" s="1"/>
  <c r="X156" i="1" s="1"/>
  <c r="R149" i="1"/>
  <c r="S149" i="1" s="1"/>
  <c r="X148" i="1" s="1"/>
  <c r="R141" i="1"/>
  <c r="S141" i="1" s="1"/>
  <c r="X140" i="1" s="1"/>
  <c r="R133" i="1"/>
  <c r="S133" i="1" s="1"/>
  <c r="X132" i="1" s="1"/>
  <c r="R125" i="1"/>
  <c r="S125" i="1" s="1"/>
  <c r="X124" i="1" s="1"/>
  <c r="R117" i="1"/>
  <c r="S117" i="1" s="1"/>
  <c r="X116" i="1" s="1"/>
  <c r="R109" i="1"/>
  <c r="S109" i="1" s="1"/>
  <c r="X108" i="1" s="1"/>
  <c r="R101" i="1"/>
  <c r="S101" i="1" s="1"/>
  <c r="X100" i="1" s="1"/>
  <c r="R93" i="1"/>
  <c r="S93" i="1" s="1"/>
  <c r="X92" i="1" s="1"/>
  <c r="R85" i="1"/>
  <c r="S85" i="1" s="1"/>
  <c r="X84" i="1" s="1"/>
  <c r="R77" i="1"/>
  <c r="S77" i="1" s="1"/>
  <c r="X76" i="1" s="1"/>
  <c r="R69" i="1"/>
  <c r="S69" i="1" s="1"/>
  <c r="X68" i="1" s="1"/>
  <c r="R61" i="1"/>
  <c r="S61" i="1" s="1"/>
  <c r="X60" i="1" s="1"/>
  <c r="R53" i="1"/>
  <c r="S53" i="1" s="1"/>
  <c r="X52" i="1" s="1"/>
  <c r="R45" i="1"/>
  <c r="S45" i="1" s="1"/>
  <c r="X44" i="1" s="1"/>
  <c r="R37" i="1"/>
  <c r="S37" i="1" s="1"/>
  <c r="X36" i="1" s="1"/>
  <c r="R29" i="1"/>
  <c r="S29" i="1" s="1"/>
  <c r="X28" i="1" s="1"/>
  <c r="R21" i="1"/>
  <c r="S21" i="1" s="1"/>
  <c r="X20" i="1" s="1"/>
  <c r="R13" i="1"/>
  <c r="S13" i="1" s="1"/>
  <c r="X12" i="1" s="1"/>
  <c r="R167" i="1"/>
  <c r="S167" i="1" s="1"/>
  <c r="X166" i="1" s="1"/>
  <c r="R159" i="1"/>
  <c r="S159" i="1" s="1"/>
  <c r="X158" i="1" s="1"/>
  <c r="R151" i="1"/>
  <c r="S151" i="1" s="1"/>
  <c r="X150" i="1" s="1"/>
  <c r="R143" i="1"/>
  <c r="S143" i="1" s="1"/>
  <c r="X142" i="1" s="1"/>
  <c r="R135" i="1"/>
  <c r="S135" i="1" s="1"/>
  <c r="X134" i="1" s="1"/>
  <c r="R127" i="1"/>
  <c r="S127" i="1" s="1"/>
  <c r="X126" i="1" s="1"/>
  <c r="R119" i="1"/>
  <c r="S119" i="1" s="1"/>
  <c r="X118" i="1" s="1"/>
  <c r="R111" i="1"/>
  <c r="S111" i="1" s="1"/>
  <c r="X110" i="1" s="1"/>
  <c r="R103" i="1"/>
  <c r="S103" i="1" s="1"/>
  <c r="X102" i="1" s="1"/>
  <c r="R95" i="1"/>
  <c r="S95" i="1" s="1"/>
  <c r="X94" i="1" s="1"/>
  <c r="R87" i="1"/>
  <c r="S87" i="1" s="1"/>
  <c r="X86" i="1" s="1"/>
  <c r="R79" i="1"/>
  <c r="S79" i="1" s="1"/>
  <c r="X78" i="1" s="1"/>
  <c r="R71" i="1"/>
  <c r="S71" i="1" s="1"/>
  <c r="X70" i="1" s="1"/>
  <c r="R63" i="1"/>
  <c r="S63" i="1" s="1"/>
  <c r="X62" i="1" s="1"/>
  <c r="R55" i="1"/>
  <c r="S55" i="1" s="1"/>
  <c r="X54" i="1" s="1"/>
  <c r="R47" i="1"/>
  <c r="S47" i="1" s="1"/>
  <c r="X46" i="1" s="1"/>
  <c r="R39" i="1"/>
  <c r="S39" i="1" s="1"/>
  <c r="X38" i="1" s="1"/>
  <c r="R31" i="1"/>
  <c r="S31" i="1" s="1"/>
  <c r="X30" i="1" s="1"/>
  <c r="R23" i="1"/>
  <c r="S23" i="1" s="1"/>
  <c r="X22" i="1" s="1"/>
  <c r="R15" i="1"/>
  <c r="S15" i="1" s="1"/>
  <c r="X14" i="1" s="1"/>
  <c r="R168" i="1"/>
  <c r="S168" i="1" s="1"/>
  <c r="X167" i="1" s="1"/>
  <c r="R160" i="1"/>
  <c r="S160" i="1" s="1"/>
  <c r="X159" i="1" s="1"/>
  <c r="R152" i="1"/>
  <c r="S152" i="1" s="1"/>
  <c r="X151" i="1" s="1"/>
  <c r="R144" i="1"/>
  <c r="S144" i="1" s="1"/>
  <c r="X143" i="1" s="1"/>
  <c r="R136" i="1"/>
  <c r="S136" i="1" s="1"/>
  <c r="X135" i="1" s="1"/>
  <c r="R128" i="1"/>
  <c r="S128" i="1" s="1"/>
  <c r="X127" i="1" s="1"/>
  <c r="R120" i="1"/>
  <c r="S120" i="1" s="1"/>
  <c r="X119" i="1" s="1"/>
  <c r="R112" i="1"/>
  <c r="S112" i="1" s="1"/>
  <c r="X111" i="1" s="1"/>
  <c r="R104" i="1"/>
  <c r="S104" i="1" s="1"/>
  <c r="X103" i="1" s="1"/>
  <c r="R96" i="1"/>
  <c r="S96" i="1" s="1"/>
  <c r="X95" i="1" s="1"/>
  <c r="R88" i="1"/>
  <c r="S88" i="1" s="1"/>
  <c r="X87" i="1" s="1"/>
  <c r="R80" i="1"/>
  <c r="S80" i="1" s="1"/>
  <c r="X79" i="1" s="1"/>
  <c r="R72" i="1"/>
  <c r="S72" i="1" s="1"/>
  <c r="X71" i="1" s="1"/>
  <c r="R64" i="1"/>
  <c r="S64" i="1" s="1"/>
  <c r="X63" i="1" s="1"/>
  <c r="R56" i="1"/>
  <c r="S56" i="1" s="1"/>
  <c r="X55" i="1" s="1"/>
  <c r="R48" i="1"/>
  <c r="S48" i="1" s="1"/>
  <c r="X47" i="1" s="1"/>
  <c r="R40" i="1"/>
  <c r="S40" i="1" s="1"/>
  <c r="X39" i="1" s="1"/>
  <c r="R32" i="1"/>
  <c r="S32" i="1" s="1"/>
  <c r="X31" i="1" s="1"/>
  <c r="R24" i="1"/>
  <c r="S24" i="1" s="1"/>
  <c r="X23" i="1" s="1"/>
  <c r="R16" i="1"/>
  <c r="S16" i="1" s="1"/>
  <c r="X15" i="1" s="1"/>
  <c r="R166" i="1"/>
  <c r="S166" i="1" s="1"/>
  <c r="X165" i="1" s="1"/>
  <c r="R158" i="1"/>
  <c r="S158" i="1" s="1"/>
  <c r="X157" i="1" s="1"/>
  <c r="R150" i="1"/>
  <c r="S150" i="1" s="1"/>
  <c r="X149" i="1" s="1"/>
  <c r="R142" i="1"/>
  <c r="S142" i="1" s="1"/>
  <c r="X141" i="1" s="1"/>
  <c r="R134" i="1"/>
  <c r="S134" i="1" s="1"/>
  <c r="X133" i="1" s="1"/>
  <c r="R126" i="1"/>
  <c r="S126" i="1" s="1"/>
  <c r="X125" i="1" s="1"/>
  <c r="R118" i="1"/>
  <c r="S118" i="1" s="1"/>
  <c r="X117" i="1" s="1"/>
  <c r="R110" i="1"/>
  <c r="S110" i="1" s="1"/>
  <c r="X109" i="1" s="1"/>
  <c r="R102" i="1"/>
  <c r="S102" i="1" s="1"/>
  <c r="X101" i="1" s="1"/>
  <c r="R94" i="1"/>
  <c r="S94" i="1" s="1"/>
  <c r="X93" i="1" s="1"/>
  <c r="R86" i="1"/>
  <c r="S86" i="1" s="1"/>
  <c r="X85" i="1" s="1"/>
  <c r="R78" i="1"/>
  <c r="S78" i="1" s="1"/>
  <c r="X77" i="1" s="1"/>
  <c r="R70" i="1"/>
  <c r="S70" i="1" s="1"/>
  <c r="X69" i="1" s="1"/>
  <c r="R62" i="1"/>
  <c r="S62" i="1" s="1"/>
  <c r="X61" i="1" s="1"/>
  <c r="R54" i="1"/>
  <c r="S54" i="1" s="1"/>
  <c r="X53" i="1" s="1"/>
  <c r="R46" i="1"/>
  <c r="S46" i="1" s="1"/>
  <c r="X45" i="1" s="1"/>
  <c r="R38" i="1"/>
  <c r="S38" i="1" s="1"/>
  <c r="X37" i="1" s="1"/>
  <c r="R30" i="1"/>
  <c r="S30" i="1" s="1"/>
  <c r="X29" i="1" s="1"/>
  <c r="R22" i="1"/>
  <c r="S22" i="1" s="1"/>
  <c r="X21" i="1" s="1"/>
  <c r="R14" i="1"/>
  <c r="S14" i="1" s="1"/>
  <c r="X13" i="1" s="1"/>
  <c r="R172" i="1"/>
  <c r="S172" i="1" s="1"/>
  <c r="X171" i="1" s="1"/>
  <c r="R164" i="1"/>
  <c r="S164" i="1" s="1"/>
  <c r="X163" i="1" s="1"/>
  <c r="R156" i="1"/>
  <c r="S156" i="1" s="1"/>
  <c r="X155" i="1" s="1"/>
  <c r="R148" i="1"/>
  <c r="S148" i="1" s="1"/>
  <c r="X147" i="1" s="1"/>
  <c r="R140" i="1"/>
  <c r="S140" i="1" s="1"/>
  <c r="X139" i="1" s="1"/>
  <c r="R132" i="1"/>
  <c r="S132" i="1" s="1"/>
  <c r="X131" i="1" s="1"/>
  <c r="R124" i="1"/>
  <c r="S124" i="1" s="1"/>
  <c r="X123" i="1" s="1"/>
  <c r="R116" i="1"/>
  <c r="S116" i="1" s="1"/>
  <c r="X115" i="1" s="1"/>
  <c r="R108" i="1"/>
  <c r="S108" i="1" s="1"/>
  <c r="X107" i="1" s="1"/>
  <c r="R100" i="1"/>
  <c r="S100" i="1" s="1"/>
  <c r="X99" i="1" s="1"/>
  <c r="R92" i="1"/>
  <c r="S92" i="1" s="1"/>
  <c r="X91" i="1" s="1"/>
  <c r="R84" i="1"/>
  <c r="S84" i="1" s="1"/>
  <c r="X83" i="1" s="1"/>
  <c r="R76" i="1"/>
  <c r="S76" i="1" s="1"/>
  <c r="X75" i="1" s="1"/>
  <c r="R68" i="1"/>
  <c r="S68" i="1" s="1"/>
  <c r="X67" i="1" s="1"/>
  <c r="R60" i="1"/>
  <c r="S60" i="1" s="1"/>
  <c r="X59" i="1" s="1"/>
  <c r="R52" i="1"/>
  <c r="S52" i="1" s="1"/>
  <c r="X51" i="1" s="1"/>
  <c r="R44" i="1"/>
  <c r="S44" i="1" s="1"/>
  <c r="X43" i="1" s="1"/>
  <c r="R36" i="1"/>
  <c r="S36" i="1" s="1"/>
  <c r="X35" i="1" s="1"/>
  <c r="R28" i="1"/>
  <c r="S28" i="1" s="1"/>
  <c r="X27" i="1" s="1"/>
  <c r="R20" i="1"/>
  <c r="S20" i="1" s="1"/>
  <c r="X19" i="1" s="1"/>
  <c r="R12" i="1"/>
  <c r="S12" i="1" s="1"/>
  <c r="R176" i="1"/>
  <c r="S176" i="1" s="1"/>
  <c r="X175" i="1" s="1"/>
  <c r="R170" i="1"/>
  <c r="S170" i="1" s="1"/>
  <c r="X169" i="1" s="1"/>
  <c r="R162" i="1"/>
  <c r="S162" i="1" s="1"/>
  <c r="X161" i="1" s="1"/>
  <c r="R154" i="1"/>
  <c r="S154" i="1" s="1"/>
  <c r="X153" i="1" s="1"/>
  <c r="R146" i="1"/>
  <c r="S146" i="1" s="1"/>
  <c r="X145" i="1" s="1"/>
  <c r="R138" i="1"/>
  <c r="S138" i="1" s="1"/>
  <c r="X137" i="1" s="1"/>
  <c r="R130" i="1"/>
  <c r="S130" i="1" s="1"/>
  <c r="X129" i="1" s="1"/>
  <c r="R122" i="1"/>
  <c r="S122" i="1" s="1"/>
  <c r="X121" i="1" s="1"/>
  <c r="R114" i="1"/>
  <c r="S114" i="1" s="1"/>
  <c r="X113" i="1" s="1"/>
  <c r="R106" i="1"/>
  <c r="S106" i="1" s="1"/>
  <c r="X105" i="1" s="1"/>
  <c r="R98" i="1"/>
  <c r="S98" i="1" s="1"/>
  <c r="X97" i="1" s="1"/>
  <c r="R90" i="1"/>
  <c r="S90" i="1" s="1"/>
  <c r="X89" i="1" s="1"/>
  <c r="R82" i="1"/>
  <c r="S82" i="1" s="1"/>
  <c r="X81" i="1" s="1"/>
  <c r="R74" i="1"/>
  <c r="S74" i="1" s="1"/>
  <c r="X73" i="1" s="1"/>
  <c r="R66" i="1"/>
  <c r="S66" i="1" s="1"/>
  <c r="X65" i="1" s="1"/>
  <c r="R58" i="1"/>
  <c r="S58" i="1" s="1"/>
  <c r="X57" i="1" s="1"/>
  <c r="R50" i="1"/>
  <c r="S50" i="1" s="1"/>
  <c r="X49" i="1" s="1"/>
  <c r="R42" i="1"/>
  <c r="S42" i="1" s="1"/>
  <c r="X41" i="1" s="1"/>
  <c r="R34" i="1"/>
  <c r="S34" i="1" s="1"/>
  <c r="X33" i="1" s="1"/>
  <c r="R26" i="1"/>
  <c r="S26" i="1" s="1"/>
  <c r="X25" i="1" s="1"/>
  <c r="R18" i="1"/>
  <c r="S18" i="1" s="1"/>
  <c r="X17" i="1" s="1"/>
  <c r="R174" i="1"/>
  <c r="S174" i="1" s="1"/>
  <c r="X173" i="1" s="1"/>
  <c r="R177" i="1" l="1"/>
  <c r="S177" i="1" s="1"/>
  <c r="X176" i="1" s="1"/>
  <c r="X177" i="1" l="1"/>
  <c r="R179" i="1" l="1"/>
  <c r="S179" i="1" s="1"/>
  <c r="X178" i="1" s="1"/>
  <c r="R180" i="1" l="1"/>
  <c r="S180" i="1" s="1"/>
  <c r="X179" i="1" s="1"/>
  <c r="R181" i="1" l="1"/>
  <c r="S181" i="1" s="1"/>
  <c r="X180" i="1" s="1"/>
  <c r="R182" i="1" l="1"/>
  <c r="S182" i="1" s="1"/>
  <c r="X181" i="1" s="1"/>
  <c r="R183" i="1" l="1"/>
  <c r="S183" i="1" s="1"/>
  <c r="X182" i="1" s="1"/>
  <c r="R184" i="1" l="1"/>
  <c r="S184" i="1" s="1"/>
  <c r="X183" i="1" s="1"/>
  <c r="R185" i="1" l="1"/>
  <c r="S185" i="1" s="1"/>
  <c r="X184" i="1" s="1"/>
  <c r="R186" i="1" l="1"/>
  <c r="S186" i="1" s="1"/>
  <c r="X185" i="1" s="1"/>
  <c r="R187" i="1" l="1"/>
  <c r="S187" i="1" s="1"/>
  <c r="X186" i="1" s="1"/>
  <c r="R188" i="1" l="1"/>
  <c r="S188" i="1" s="1"/>
  <c r="X187" i="1" s="1"/>
  <c r="R189" i="1" l="1"/>
  <c r="S189" i="1" s="1"/>
  <c r="X188" i="1" s="1"/>
  <c r="R190" i="1" l="1"/>
  <c r="S190" i="1" s="1"/>
  <c r="X189" i="1" s="1"/>
  <c r="R191" i="1" l="1"/>
  <c r="S191" i="1" s="1"/>
  <c r="X190" i="1" s="1"/>
  <c r="R192" i="1" l="1"/>
  <c r="S192" i="1" s="1"/>
  <c r="X191" i="1" s="1"/>
  <c r="R193" i="1" l="1"/>
  <c r="S193" i="1" s="1"/>
  <c r="X192" i="1" s="1"/>
  <c r="R194" i="1" l="1"/>
  <c r="S194" i="1" s="1"/>
  <c r="X193" i="1" s="1"/>
  <c r="R195" i="1" l="1"/>
  <c r="S195" i="1" s="1"/>
  <c r="X194" i="1" s="1"/>
  <c r="R196" i="1" l="1"/>
  <c r="S196" i="1" s="1"/>
  <c r="X195" i="1" s="1"/>
  <c r="R197" i="1" l="1"/>
  <c r="S197" i="1" s="1"/>
  <c r="X196" i="1" s="1"/>
  <c r="R198" i="1" l="1"/>
  <c r="S198" i="1" s="1"/>
  <c r="X197" i="1" s="1"/>
  <c r="R199" i="1" l="1"/>
  <c r="S199" i="1" s="1"/>
  <c r="X198" i="1" s="1"/>
  <c r="R200" i="1" l="1"/>
  <c r="S200" i="1" s="1"/>
  <c r="X199" i="1" s="1"/>
  <c r="R201" i="1" l="1"/>
  <c r="S201" i="1" s="1"/>
  <c r="X200" i="1" s="1"/>
  <c r="R202" i="1" l="1"/>
  <c r="S202" i="1" s="1"/>
  <c r="X201" i="1" s="1"/>
  <c r="R203" i="1" l="1"/>
  <c r="S203" i="1" s="1"/>
  <c r="X202" i="1" s="1"/>
  <c r="R204" i="1" l="1"/>
  <c r="S204" i="1" s="1"/>
  <c r="X203" i="1" s="1"/>
  <c r="R205" i="1" l="1"/>
  <c r="S205" i="1" s="1"/>
  <c r="X204" i="1" s="1"/>
  <c r="R206" i="1" l="1"/>
  <c r="S206" i="1" s="1"/>
  <c r="X205" i="1" s="1"/>
  <c r="R207" i="1" l="1"/>
  <c r="S207" i="1" s="1"/>
  <c r="X206" i="1" s="1"/>
  <c r="R208" i="1" l="1"/>
  <c r="S208" i="1" s="1"/>
  <c r="X207" i="1" s="1"/>
  <c r="R209" i="1" l="1"/>
  <c r="S209" i="1" s="1"/>
  <c r="X208" i="1" s="1"/>
  <c r="R210" i="1" l="1"/>
  <c r="S210" i="1" s="1"/>
  <c r="X209" i="1" s="1"/>
  <c r="R211" i="1" l="1"/>
  <c r="S211" i="1" s="1"/>
  <c r="X210" i="1" s="1"/>
  <c r="R212" i="1" l="1"/>
  <c r="S212" i="1" s="1"/>
  <c r="X211" i="1" s="1"/>
  <c r="R213" i="1" l="1"/>
  <c r="S213" i="1" s="1"/>
  <c r="X212" i="1" s="1"/>
  <c r="R214" i="1" l="1"/>
  <c r="S214" i="1" s="1"/>
  <c r="X213" i="1" s="1"/>
  <c r="R215" i="1" l="1"/>
  <c r="S215" i="1" s="1"/>
  <c r="X214" i="1" s="1"/>
  <c r="R216" i="1" l="1"/>
  <c r="S216" i="1" s="1"/>
  <c r="X215" i="1" s="1"/>
  <c r="R217" i="1" l="1"/>
  <c r="S217" i="1" s="1"/>
  <c r="X216" i="1" s="1"/>
  <c r="R218" i="1" l="1"/>
  <c r="S218" i="1" s="1"/>
  <c r="X217" i="1" s="1"/>
  <c r="R219" i="1" l="1"/>
  <c r="S219" i="1" s="1"/>
  <c r="X218" i="1" s="1"/>
  <c r="R220" i="1" l="1"/>
  <c r="S220" i="1" s="1"/>
  <c r="X219" i="1" s="1"/>
  <c r="R221" i="1" l="1"/>
  <c r="S221" i="1" s="1"/>
  <c r="X220" i="1" s="1"/>
  <c r="R222" i="1" l="1"/>
  <c r="S222" i="1" s="1"/>
  <c r="X221" i="1" s="1"/>
  <c r="R223" i="1" l="1"/>
  <c r="S223" i="1" s="1"/>
  <c r="X222" i="1" s="1"/>
  <c r="R224" i="1" l="1"/>
  <c r="S224" i="1" s="1"/>
  <c r="X223" i="1" s="1"/>
  <c r="R225" i="1" l="1"/>
  <c r="S225" i="1" s="1"/>
  <c r="X224" i="1" s="1"/>
  <c r="R226" i="1" l="1"/>
  <c r="S226" i="1" s="1"/>
  <c r="X225" i="1" s="1"/>
  <c r="R227" i="1" l="1"/>
  <c r="S227" i="1" s="1"/>
  <c r="X226" i="1" s="1"/>
  <c r="R228" i="1" l="1"/>
  <c r="S228" i="1" s="1"/>
  <c r="X227" i="1" s="1"/>
  <c r="R229" i="1" l="1"/>
  <c r="S229" i="1" s="1"/>
  <c r="X228" i="1" s="1"/>
  <c r="R230" i="1" l="1"/>
  <c r="S230" i="1" s="1"/>
  <c r="X229" i="1" s="1"/>
  <c r="R231" i="1" l="1"/>
  <c r="S231" i="1" s="1"/>
  <c r="X230" i="1" s="1"/>
  <c r="R232" i="1" l="1"/>
  <c r="S232" i="1" s="1"/>
  <c r="X231" i="1" s="1"/>
  <c r="R233" i="1" l="1"/>
  <c r="S233" i="1" s="1"/>
  <c r="X232" i="1" s="1"/>
  <c r="R234" i="1" l="1"/>
  <c r="S234" i="1" s="1"/>
  <c r="X233" i="1" s="1"/>
  <c r="R235" i="1" l="1"/>
  <c r="S235" i="1" s="1"/>
  <c r="X234" i="1" s="1"/>
  <c r="R236" i="1" l="1"/>
  <c r="S236" i="1" s="1"/>
  <c r="X235" i="1" s="1"/>
  <c r="R237" i="1" l="1"/>
  <c r="S237" i="1" s="1"/>
  <c r="X236" i="1" s="1"/>
  <c r="R238" i="1" l="1"/>
  <c r="S238" i="1" s="1"/>
  <c r="X237" i="1" s="1"/>
  <c r="R239" i="1" l="1"/>
  <c r="S239" i="1" s="1"/>
  <c r="X238" i="1" s="1"/>
  <c r="R240" i="1" l="1"/>
  <c r="S240" i="1" s="1"/>
  <c r="X239" i="1" s="1"/>
  <c r="R241" i="1" l="1"/>
  <c r="S241" i="1" s="1"/>
  <c r="X240" i="1" s="1"/>
  <c r="R242" i="1" l="1"/>
  <c r="S242" i="1" s="1"/>
  <c r="X241" i="1" s="1"/>
  <c r="R243" i="1" l="1"/>
  <c r="S243" i="1" s="1"/>
  <c r="X242" i="1" s="1"/>
  <c r="R244" i="1" l="1"/>
  <c r="S244" i="1" s="1"/>
  <c r="X243" i="1" s="1"/>
  <c r="R245" i="1" l="1"/>
  <c r="S245" i="1" s="1"/>
  <c r="X244" i="1" s="1"/>
  <c r="R246" i="1" l="1"/>
  <c r="S246" i="1" s="1"/>
  <c r="X245" i="1" s="1"/>
  <c r="R247" i="1" l="1"/>
  <c r="S247" i="1" s="1"/>
  <c r="X246" i="1" s="1"/>
  <c r="R248" i="1" l="1"/>
  <c r="S248" i="1" s="1"/>
  <c r="X247" i="1" s="1"/>
  <c r="R249" i="1" l="1"/>
  <c r="S249" i="1" s="1"/>
  <c r="X248" i="1" s="1"/>
  <c r="R250" i="1" l="1"/>
  <c r="S250" i="1" s="1"/>
  <c r="X249" i="1" s="1"/>
  <c r="R251" i="1" l="1"/>
  <c r="S251" i="1" s="1"/>
  <c r="X250" i="1" s="1"/>
  <c r="R252" i="1" l="1"/>
  <c r="S252" i="1" s="1"/>
  <c r="X251" i="1" s="1"/>
  <c r="R253" i="1" l="1"/>
  <c r="S253" i="1" s="1"/>
  <c r="X252" i="1" s="1"/>
  <c r="R254" i="1" l="1"/>
  <c r="S254" i="1" s="1"/>
  <c r="X253" i="1" s="1"/>
  <c r="R255" i="1" l="1"/>
  <c r="S255" i="1" s="1"/>
  <c r="X254" i="1" s="1"/>
  <c r="R256" i="1" l="1"/>
  <c r="S256" i="1" s="1"/>
  <c r="X255" i="1" s="1"/>
  <c r="R257" i="1" l="1"/>
  <c r="S257" i="1" s="1"/>
  <c r="X256" i="1" s="1"/>
  <c r="R258" i="1" l="1"/>
  <c r="S258" i="1" s="1"/>
  <c r="X257" i="1" s="1"/>
  <c r="R259" i="1" l="1"/>
  <c r="S259" i="1" s="1"/>
  <c r="X258" i="1" s="1"/>
  <c r="R260" i="1" l="1"/>
  <c r="S260" i="1" s="1"/>
  <c r="X259" i="1" s="1"/>
  <c r="R261" i="1" l="1"/>
  <c r="S261" i="1" s="1"/>
  <c r="X260" i="1" s="1"/>
  <c r="R262" i="1" l="1"/>
  <c r="S262" i="1" s="1"/>
  <c r="X261" i="1" s="1"/>
  <c r="R263" i="1" l="1"/>
  <c r="S263" i="1" s="1"/>
  <c r="X262" i="1" s="1"/>
  <c r="R264" i="1" l="1"/>
  <c r="S264" i="1" s="1"/>
  <c r="X263" i="1" s="1"/>
  <c r="R265" i="1" l="1"/>
  <c r="S265" i="1" s="1"/>
  <c r="X264" i="1" s="1"/>
  <c r="R266" i="1" l="1"/>
  <c r="S266" i="1" s="1"/>
  <c r="X265" i="1" s="1"/>
  <c r="R267" i="1" l="1"/>
  <c r="S267" i="1" s="1"/>
  <c r="X266" i="1" s="1"/>
  <c r="R268" i="1" l="1"/>
  <c r="S268" i="1" s="1"/>
  <c r="X267" i="1" s="1"/>
  <c r="R269" i="1" l="1"/>
  <c r="S269" i="1" s="1"/>
  <c r="X268" i="1" s="1"/>
  <c r="R270" i="1" l="1"/>
  <c r="S270" i="1" s="1"/>
  <c r="X269" i="1" s="1"/>
  <c r="R271" i="1" l="1"/>
  <c r="S271" i="1" s="1"/>
  <c r="X270" i="1" s="1"/>
  <c r="R272" i="1" l="1"/>
  <c r="S272" i="1" s="1"/>
  <c r="X271" i="1" s="1"/>
  <c r="R273" i="1" l="1"/>
  <c r="S273" i="1" s="1"/>
  <c r="X272" i="1" s="1"/>
  <c r="R274" i="1" l="1"/>
  <c r="S274" i="1" s="1"/>
  <c r="X273" i="1" s="1"/>
  <c r="R275" i="1" l="1"/>
  <c r="S275" i="1" s="1"/>
  <c r="X274" i="1" s="1"/>
  <c r="R276" i="1" l="1"/>
  <c r="S276" i="1" s="1"/>
  <c r="X275" i="1" s="1"/>
  <c r="R277" i="1" l="1"/>
  <c r="S277" i="1" s="1"/>
  <c r="X276" i="1" s="1"/>
  <c r="R278" i="1" l="1"/>
  <c r="S278" i="1" s="1"/>
  <c r="X277" i="1" s="1"/>
  <c r="R279" i="1" l="1"/>
  <c r="S279" i="1" s="1"/>
  <c r="X278" i="1" s="1"/>
  <c r="R280" i="1" l="1"/>
  <c r="S280" i="1" s="1"/>
  <c r="X279" i="1" s="1"/>
  <c r="R281" i="1" l="1"/>
  <c r="S281" i="1" s="1"/>
  <c r="X280" i="1" s="1"/>
  <c r="R282" i="1" l="1"/>
  <c r="S282" i="1" s="1"/>
  <c r="X281" i="1" s="1"/>
  <c r="R283" i="1" l="1"/>
  <c r="S283" i="1" s="1"/>
  <c r="X282" i="1" s="1"/>
  <c r="R284" i="1" l="1"/>
  <c r="S284" i="1" s="1"/>
  <c r="X283" i="1" s="1"/>
  <c r="R285" i="1" l="1"/>
  <c r="S285" i="1" s="1"/>
  <c r="X284" i="1" s="1"/>
  <c r="R286" i="1" l="1"/>
  <c r="S286" i="1" s="1"/>
  <c r="X285" i="1" s="1"/>
  <c r="R287" i="1" l="1"/>
  <c r="S287" i="1" s="1"/>
  <c r="X286" i="1" s="1"/>
  <c r="R288" i="1" l="1"/>
  <c r="S288" i="1" s="1"/>
  <c r="X287" i="1" s="1"/>
  <c r="R289" i="1" l="1"/>
  <c r="S289" i="1" s="1"/>
  <c r="X288" i="1" s="1"/>
  <c r="R290" i="1" l="1"/>
  <c r="S290" i="1" s="1"/>
  <c r="X289" i="1" s="1"/>
  <c r="R291" i="1" l="1"/>
  <c r="S291" i="1" s="1"/>
  <c r="X290" i="1" s="1"/>
  <c r="R292" i="1" l="1"/>
  <c r="S292" i="1" s="1"/>
  <c r="X291" i="1" s="1"/>
  <c r="R293" i="1" l="1"/>
  <c r="S293" i="1" s="1"/>
  <c r="X292" i="1" s="1"/>
  <c r="R294" i="1" l="1"/>
  <c r="S294" i="1" s="1"/>
  <c r="X293" i="1" s="1"/>
  <c r="R295" i="1" l="1"/>
  <c r="S295" i="1" s="1"/>
  <c r="X294" i="1" s="1"/>
  <c r="R296" i="1" l="1"/>
  <c r="S296" i="1" s="1"/>
  <c r="X295" i="1" s="1"/>
  <c r="R297" i="1" l="1"/>
  <c r="S297" i="1" s="1"/>
  <c r="X296" i="1" s="1"/>
  <c r="R298" i="1" l="1"/>
  <c r="S298" i="1" s="1"/>
  <c r="X297" i="1" s="1"/>
  <c r="R299" i="1" l="1"/>
  <c r="S299" i="1" s="1"/>
  <c r="X298" i="1" s="1"/>
  <c r="R300" i="1" l="1"/>
  <c r="S300" i="1" s="1"/>
  <c r="X299" i="1" s="1"/>
  <c r="R301" i="1" l="1"/>
  <c r="S301" i="1" s="1"/>
  <c r="X300" i="1" s="1"/>
  <c r="R302" i="1" l="1"/>
  <c r="S302" i="1" s="1"/>
  <c r="X301" i="1" s="1"/>
  <c r="R303" i="1" l="1"/>
  <c r="S303" i="1" s="1"/>
  <c r="X302" i="1" s="1"/>
  <c r="R304" i="1" l="1"/>
  <c r="S304" i="1" s="1"/>
  <c r="X303" i="1" s="1"/>
  <c r="R305" i="1" l="1"/>
  <c r="S305" i="1" s="1"/>
  <c r="X304" i="1" s="1"/>
  <c r="R306" i="1" l="1"/>
  <c r="S306" i="1" s="1"/>
  <c r="X305" i="1" s="1"/>
  <c r="R307" i="1" l="1"/>
  <c r="S307" i="1" s="1"/>
  <c r="X306" i="1" s="1"/>
  <c r="R308" i="1" l="1"/>
  <c r="S308" i="1" s="1"/>
  <c r="X307" i="1" s="1"/>
  <c r="R309" i="1" l="1"/>
  <c r="S309" i="1" s="1"/>
  <c r="X308" i="1" s="1"/>
  <c r="R310" i="1" l="1"/>
  <c r="S310" i="1" s="1"/>
  <c r="X309" i="1" s="1"/>
  <c r="R311" i="1" l="1"/>
  <c r="S311" i="1" s="1"/>
  <c r="X310" i="1" s="1"/>
  <c r="R312" i="1" l="1"/>
  <c r="S312" i="1" s="1"/>
  <c r="X311" i="1" s="1"/>
  <c r="R313" i="1" l="1"/>
  <c r="S313" i="1" s="1"/>
  <c r="X312" i="1" s="1"/>
  <c r="R314" i="1" l="1"/>
  <c r="S314" i="1" s="1"/>
  <c r="X313" i="1" s="1"/>
  <c r="R315" i="1" l="1"/>
  <c r="S315" i="1" s="1"/>
  <c r="X314" i="1" s="1"/>
  <c r="R316" i="1" l="1"/>
  <c r="S316" i="1" s="1"/>
  <c r="X315" i="1" s="1"/>
  <c r="R317" i="1" l="1"/>
  <c r="S317" i="1" s="1"/>
  <c r="X316" i="1" s="1"/>
  <c r="R318" i="1" l="1"/>
  <c r="S318" i="1" s="1"/>
  <c r="X317" i="1" s="1"/>
  <c r="R319" i="1" l="1"/>
  <c r="S319" i="1" s="1"/>
  <c r="X318" i="1" s="1"/>
  <c r="R320" i="1" l="1"/>
  <c r="S320" i="1" s="1"/>
  <c r="X319" i="1" s="1"/>
  <c r="R321" i="1" l="1"/>
  <c r="S321" i="1" s="1"/>
  <c r="X320" i="1" s="1"/>
  <c r="R322" i="1" l="1"/>
  <c r="S322" i="1" s="1"/>
  <c r="X321" i="1" s="1"/>
  <c r="R323" i="1" l="1"/>
  <c r="S323" i="1" s="1"/>
  <c r="X322" i="1" s="1"/>
  <c r="R324" i="1" l="1"/>
  <c r="S324" i="1" s="1"/>
  <c r="X323" i="1" s="1"/>
  <c r="R325" i="1" l="1"/>
  <c r="S325" i="1" s="1"/>
  <c r="X324" i="1" s="1"/>
  <c r="R326" i="1" l="1"/>
  <c r="S326" i="1" s="1"/>
  <c r="X325" i="1" s="1"/>
  <c r="R327" i="1" l="1"/>
  <c r="S327" i="1" s="1"/>
  <c r="X326" i="1" s="1"/>
  <c r="R328" i="1" l="1"/>
  <c r="S328" i="1" s="1"/>
  <c r="X327" i="1" s="1"/>
  <c r="R329" i="1" l="1"/>
  <c r="S329" i="1" s="1"/>
  <c r="X328" i="1" s="1"/>
  <c r="R330" i="1" l="1"/>
  <c r="S330" i="1" s="1"/>
  <c r="X329" i="1" s="1"/>
  <c r="R331" i="1" l="1"/>
  <c r="S331" i="1" s="1"/>
  <c r="X330" i="1" s="1"/>
  <c r="R332" i="1" l="1"/>
  <c r="S332" i="1" s="1"/>
  <c r="X331" i="1" s="1"/>
  <c r="R333" i="1" l="1"/>
  <c r="S333" i="1" s="1"/>
  <c r="X332" i="1" s="1"/>
  <c r="R334" i="1" l="1"/>
  <c r="S334" i="1" s="1"/>
  <c r="X333" i="1" s="1"/>
  <c r="R335" i="1" l="1"/>
  <c r="S335" i="1" s="1"/>
  <c r="X334" i="1" s="1"/>
  <c r="R336" i="1" l="1"/>
  <c r="S336" i="1" s="1"/>
  <c r="X335" i="1" s="1"/>
  <c r="R337" i="1" l="1"/>
  <c r="S337" i="1" s="1"/>
  <c r="X336" i="1" s="1"/>
  <c r="R338" i="1" l="1"/>
  <c r="S338" i="1" s="1"/>
  <c r="X337" i="1" s="1"/>
  <c r="R339" i="1" l="1"/>
  <c r="S339" i="1" s="1"/>
  <c r="X338" i="1" s="1"/>
  <c r="R340" i="1" l="1"/>
  <c r="S340" i="1" s="1"/>
  <c r="X339" i="1" s="1"/>
  <c r="R341" i="1" l="1"/>
  <c r="S341" i="1" s="1"/>
  <c r="X340" i="1" s="1"/>
  <c r="R342" i="1" l="1"/>
  <c r="S342" i="1" s="1"/>
  <c r="X341" i="1" s="1"/>
  <c r="R343" i="1" l="1"/>
  <c r="S343" i="1" s="1"/>
  <c r="X342" i="1" s="1"/>
  <c r="R344" i="1" l="1"/>
  <c r="S344" i="1" s="1"/>
  <c r="X343" i="1" s="1"/>
  <c r="R345" i="1" l="1"/>
  <c r="S345" i="1" s="1"/>
  <c r="X344" i="1" s="1"/>
  <c r="R346" i="1" l="1"/>
  <c r="S346" i="1" s="1"/>
  <c r="X345" i="1" s="1"/>
  <c r="R347" i="1" l="1"/>
  <c r="S347" i="1" s="1"/>
  <c r="X346" i="1" s="1"/>
  <c r="R348" i="1" l="1"/>
  <c r="S348" i="1" s="1"/>
  <c r="X347" i="1" s="1"/>
  <c r="R349" i="1" l="1"/>
  <c r="S349" i="1" s="1"/>
  <c r="X348" i="1" s="1"/>
  <c r="R350" i="1" l="1"/>
  <c r="S350" i="1" s="1"/>
  <c r="X349" i="1" s="1"/>
  <c r="R351" i="1" l="1"/>
  <c r="S351" i="1" s="1"/>
  <c r="X350" i="1" s="1"/>
  <c r="R352" i="1" l="1"/>
  <c r="S352" i="1" s="1"/>
  <c r="X351" i="1" s="1"/>
  <c r="R353" i="1" l="1"/>
  <c r="S353" i="1" s="1"/>
  <c r="X352" i="1" s="1"/>
  <c r="R354" i="1" l="1"/>
  <c r="S354" i="1" s="1"/>
  <c r="X353" i="1" s="1"/>
  <c r="R355" i="1" l="1"/>
  <c r="S355" i="1" s="1"/>
  <c r="X354" i="1" s="1"/>
  <c r="R356" i="1" l="1"/>
  <c r="S356" i="1" s="1"/>
  <c r="X355" i="1" s="1"/>
  <c r="R357" i="1" l="1"/>
  <c r="S357" i="1" s="1"/>
  <c r="X356" i="1" s="1"/>
  <c r="R358" i="1" l="1"/>
  <c r="S358" i="1" s="1"/>
  <c r="X357" i="1" s="1"/>
  <c r="R359" i="1" l="1"/>
  <c r="S359" i="1" s="1"/>
  <c r="X358" i="1" s="1"/>
  <c r="R360" i="1" l="1"/>
  <c r="S360" i="1" s="1"/>
  <c r="X359" i="1" s="1"/>
  <c r="R361" i="1" l="1"/>
  <c r="S361" i="1" s="1"/>
  <c r="X360" i="1" s="1"/>
  <c r="R362" i="1" l="1"/>
  <c r="S362" i="1" s="1"/>
  <c r="X361" i="1" s="1"/>
  <c r="R363" i="1" l="1"/>
  <c r="S363" i="1" s="1"/>
  <c r="X362" i="1" s="1"/>
  <c r="R364" i="1" l="1"/>
  <c r="S364" i="1" s="1"/>
  <c r="X363" i="1" s="1"/>
  <c r="R365" i="1" l="1"/>
  <c r="S365" i="1" s="1"/>
  <c r="X364" i="1" s="1"/>
  <c r="R366" i="1" l="1"/>
  <c r="S366" i="1" s="1"/>
  <c r="X365" i="1" s="1"/>
  <c r="R367" i="1" l="1"/>
  <c r="S367" i="1" s="1"/>
  <c r="X366" i="1" s="1"/>
  <c r="R368" i="1" l="1"/>
  <c r="S368" i="1" s="1"/>
  <c r="X367" i="1" s="1"/>
  <c r="R369" i="1" l="1"/>
  <c r="S369" i="1" s="1"/>
  <c r="X368" i="1" s="1"/>
  <c r="R370" i="1" l="1"/>
  <c r="S370" i="1" s="1"/>
  <c r="X369" i="1" s="1"/>
  <c r="R371" i="1" l="1"/>
  <c r="X371" i="1" l="1"/>
</calcChain>
</file>

<file path=xl/sharedStrings.xml><?xml version="1.0" encoding="utf-8"?>
<sst xmlns="http://schemas.openxmlformats.org/spreadsheetml/2006/main" count="76" uniqueCount="58">
  <si>
    <t>MEAN(B)</t>
  </si>
  <si>
    <t>CA</t>
  </si>
  <si>
    <t>VOL(CC)</t>
  </si>
  <si>
    <t>VOL(m^3)</t>
  </si>
  <si>
    <t>P mean (N/m^2)</t>
  </si>
  <si>
    <t>MFB</t>
  </si>
  <si>
    <t xml:space="preserve">CRANK ANGLE </t>
  </si>
  <si>
    <t>CRANK ANGLE</t>
  </si>
  <si>
    <t>CRANKANGLE</t>
  </si>
  <si>
    <t>log V</t>
  </si>
  <si>
    <t>log P</t>
  </si>
  <si>
    <t>Delta V</t>
  </si>
  <si>
    <t>Real MFB(%)</t>
  </si>
  <si>
    <t>Burn Rate</t>
  </si>
  <si>
    <t>dQr (J)</t>
  </si>
  <si>
    <t>Temp (K)</t>
  </si>
  <si>
    <t>Work Done (J)</t>
  </si>
  <si>
    <t>Pressure (Bar)</t>
  </si>
  <si>
    <t>n comp</t>
  </si>
  <si>
    <t>n exp</t>
  </si>
  <si>
    <t>Wiebe a</t>
  </si>
  <si>
    <t>Wiebe m</t>
  </si>
  <si>
    <t>Comb Start</t>
  </si>
  <si>
    <t>Comb End</t>
  </si>
  <si>
    <t>Burn Dur</t>
  </si>
  <si>
    <t>Volume</t>
  </si>
  <si>
    <t>Air density</t>
  </si>
  <si>
    <t>Air mass</t>
  </si>
  <si>
    <t>Fuel Ratio</t>
  </si>
  <si>
    <t>Fuel Mass</t>
  </si>
  <si>
    <t>LHV</t>
  </si>
  <si>
    <t>T amb</t>
  </si>
  <si>
    <t>Comb eff</t>
  </si>
  <si>
    <t>Vol eff</t>
  </si>
  <si>
    <t>Work Done</t>
  </si>
  <si>
    <t>Power</t>
  </si>
  <si>
    <t>BHP</t>
  </si>
  <si>
    <t>RPM</t>
  </si>
  <si>
    <t xml:space="preserve">Gamma </t>
  </si>
  <si>
    <t>Qr</t>
  </si>
  <si>
    <t xml:space="preserve">R </t>
  </si>
  <si>
    <t xml:space="preserve">Lambda </t>
  </si>
  <si>
    <t>RPS</t>
  </si>
  <si>
    <t>Press no comb</t>
  </si>
  <si>
    <t>Real P</t>
  </si>
  <si>
    <t>Delta P</t>
  </si>
  <si>
    <t>Ford Sigma 1.6 data</t>
  </si>
  <si>
    <t>C.A.(DEG)</t>
  </si>
  <si>
    <t>delta V(CC)</t>
  </si>
  <si>
    <t>LOG of (V)</t>
  </si>
  <si>
    <t>6500 RPM</t>
  </si>
  <si>
    <t>Real P (Bar)</t>
  </si>
  <si>
    <t>Delta P(Bar)</t>
  </si>
  <si>
    <t>LOG of (P)</t>
  </si>
  <si>
    <t>n (Poly index)</t>
  </si>
  <si>
    <t>5000  RPM</t>
  </si>
  <si>
    <t>4000 RPM</t>
  </si>
  <si>
    <t>2000 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</si>
</sst>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1" xfId="0" applyFont="1" applyFill="1" applyBorder="1"/>
    <xf numFmtId="0" fontId="0" fillId="0" borderId="0" xfId="0" applyBorder="1"/>
    <xf numFmtId="0" fontId="0" fillId="4" borderId="1" xfId="0" applyFont="1" applyFill="1" applyBorder="1"/>
    <xf numFmtId="0" fontId="0" fillId="4" borderId="1" xfId="0" applyFill="1" applyBorder="1"/>
    <xf numFmtId="164" fontId="0" fillId="4" borderId="1" xfId="0" applyNumberFormat="1" applyFill="1" applyBorder="1" applyAlignment="1"/>
    <xf numFmtId="0" fontId="0" fillId="0" borderId="0" xfId="0" applyFill="1" applyBorder="1"/>
    <xf numFmtId="0" fontId="0" fillId="5" borderId="1" xfId="0" applyFill="1" applyBorder="1"/>
    <xf numFmtId="0" fontId="0" fillId="6" borderId="1" xfId="0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1" xfId="0" applyFill="1" applyBorder="1"/>
    <xf numFmtId="0" fontId="0" fillId="2" borderId="1" xfId="0" applyFill="1" applyBorder="1"/>
    <xf numFmtId="0" fontId="0" fillId="7" borderId="1" xfId="0" applyFill="1" applyBorder="1"/>
    <xf numFmtId="0" fontId="0" fillId="3" borderId="5" xfId="0" applyFont="1" applyFill="1" applyBorder="1"/>
    <xf numFmtId="0" fontId="0" fillId="3" borderId="4" xfId="0" applyFill="1" applyBorder="1"/>
    <xf numFmtId="0" fontId="0" fillId="3" borderId="6" xfId="0" applyFont="1" applyFill="1" applyBorder="1"/>
    <xf numFmtId="0" fontId="0" fillId="4" borderId="4" xfId="0" applyFill="1" applyBorder="1"/>
    <xf numFmtId="164" fontId="0" fillId="4" borderId="4" xfId="0" applyNumberFormat="1" applyFill="1" applyBorder="1" applyAlignment="1"/>
    <xf numFmtId="0" fontId="0" fillId="0" borderId="0" xfId="0" applyFont="1" applyFill="1" applyBorder="1"/>
    <xf numFmtId="164" fontId="0" fillId="0" borderId="0" xfId="0" applyNumberFormat="1" applyFill="1" applyBorder="1" applyAlignment="1"/>
    <xf numFmtId="0" fontId="0" fillId="8" borderId="1" xfId="0" applyFont="1" applyFill="1" applyBorder="1"/>
    <xf numFmtId="0" fontId="0" fillId="8" borderId="1" xfId="0" applyFill="1" applyBorder="1"/>
    <xf numFmtId="0" fontId="0" fillId="4" borderId="7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2'!$D$10</c:f>
              <c:strCache>
                <c:ptCount val="1"/>
                <c:pt idx="0">
                  <c:v>MEAN(B)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2'!$C$11:$C$730</c:f>
              <c:numCache>
                <c:formatCode>General</c:formatCode>
                <c:ptCount val="72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2'!$D$11:$D$730</c:f>
              <c:numCache>
                <c:formatCode>General</c:formatCode>
                <c:ptCount val="720"/>
                <c:pt idx="0">
                  <c:v>1.143</c:v>
                </c:pt>
                <c:pt idx="1">
                  <c:v>1.167</c:v>
                </c:pt>
                <c:pt idx="2">
                  <c:v>1.1930000000000001</c:v>
                </c:pt>
                <c:pt idx="3">
                  <c:v>1.224</c:v>
                </c:pt>
                <c:pt idx="4">
                  <c:v>1.2589999999999999</c:v>
                </c:pt>
                <c:pt idx="5">
                  <c:v>1.28</c:v>
                </c:pt>
                <c:pt idx="6">
                  <c:v>1.2929999999999999</c:v>
                </c:pt>
                <c:pt idx="7">
                  <c:v>1.298</c:v>
                </c:pt>
                <c:pt idx="8">
                  <c:v>1.2969999999999999</c:v>
                </c:pt>
                <c:pt idx="9">
                  <c:v>1.29</c:v>
                </c:pt>
                <c:pt idx="10">
                  <c:v>1.2649999999999999</c:v>
                </c:pt>
                <c:pt idx="11">
                  <c:v>1.23</c:v>
                </c:pt>
                <c:pt idx="12">
                  <c:v>1.2</c:v>
                </c:pt>
                <c:pt idx="13">
                  <c:v>1.1719999999999999</c:v>
                </c:pt>
                <c:pt idx="14">
                  <c:v>1.149</c:v>
                </c:pt>
                <c:pt idx="15">
                  <c:v>1.123</c:v>
                </c:pt>
                <c:pt idx="16">
                  <c:v>1.1000000000000001</c:v>
                </c:pt>
                <c:pt idx="17">
                  <c:v>1.1000000000000001</c:v>
                </c:pt>
                <c:pt idx="18">
                  <c:v>1.117</c:v>
                </c:pt>
                <c:pt idx="19">
                  <c:v>1.137</c:v>
                </c:pt>
                <c:pt idx="20">
                  <c:v>1.161</c:v>
                </c:pt>
                <c:pt idx="21">
                  <c:v>1.1870000000000001</c:v>
                </c:pt>
                <c:pt idx="22">
                  <c:v>1.218</c:v>
                </c:pt>
                <c:pt idx="23">
                  <c:v>1.2430000000000001</c:v>
                </c:pt>
                <c:pt idx="24">
                  <c:v>1.268</c:v>
                </c:pt>
                <c:pt idx="25">
                  <c:v>1.2869999999999999</c:v>
                </c:pt>
                <c:pt idx="26">
                  <c:v>1.3049999999999999</c:v>
                </c:pt>
                <c:pt idx="27">
                  <c:v>1.3220000000000001</c:v>
                </c:pt>
                <c:pt idx="28">
                  <c:v>1.3380000000000001</c:v>
                </c:pt>
                <c:pt idx="29">
                  <c:v>1.353</c:v>
                </c:pt>
                <c:pt idx="30">
                  <c:v>1.375</c:v>
                </c:pt>
                <c:pt idx="31">
                  <c:v>1.401</c:v>
                </c:pt>
                <c:pt idx="32">
                  <c:v>1.4219999999999999</c:v>
                </c:pt>
                <c:pt idx="33">
                  <c:v>1.448</c:v>
                </c:pt>
                <c:pt idx="34">
                  <c:v>1.476</c:v>
                </c:pt>
                <c:pt idx="35">
                  <c:v>1.504</c:v>
                </c:pt>
                <c:pt idx="36">
                  <c:v>1.5389999999999999</c:v>
                </c:pt>
                <c:pt idx="37">
                  <c:v>1.5720000000000001</c:v>
                </c:pt>
                <c:pt idx="38">
                  <c:v>1.5920000000000001</c:v>
                </c:pt>
                <c:pt idx="39">
                  <c:v>1.609</c:v>
                </c:pt>
                <c:pt idx="40">
                  <c:v>1.625</c:v>
                </c:pt>
                <c:pt idx="41">
                  <c:v>1.6339999999999999</c:v>
                </c:pt>
                <c:pt idx="42">
                  <c:v>1.641</c:v>
                </c:pt>
                <c:pt idx="43">
                  <c:v>1.64</c:v>
                </c:pt>
                <c:pt idx="44">
                  <c:v>1.6359999999999999</c:v>
                </c:pt>
                <c:pt idx="45">
                  <c:v>1.6220000000000001</c:v>
                </c:pt>
                <c:pt idx="46">
                  <c:v>1.607</c:v>
                </c:pt>
                <c:pt idx="47">
                  <c:v>1.5920000000000001</c:v>
                </c:pt>
                <c:pt idx="48">
                  <c:v>1.5780000000000001</c:v>
                </c:pt>
                <c:pt idx="49">
                  <c:v>1.5660000000000001</c:v>
                </c:pt>
                <c:pt idx="50">
                  <c:v>1.5580000000000001</c:v>
                </c:pt>
                <c:pt idx="51">
                  <c:v>1.5509999999999999</c:v>
                </c:pt>
                <c:pt idx="52">
                  <c:v>1.5620000000000001</c:v>
                </c:pt>
                <c:pt idx="53">
                  <c:v>1.575</c:v>
                </c:pt>
                <c:pt idx="54">
                  <c:v>1.583</c:v>
                </c:pt>
                <c:pt idx="55">
                  <c:v>1.5840000000000001</c:v>
                </c:pt>
                <c:pt idx="56">
                  <c:v>1.5840000000000001</c:v>
                </c:pt>
                <c:pt idx="57">
                  <c:v>1.5920000000000001</c:v>
                </c:pt>
                <c:pt idx="58">
                  <c:v>1.5960000000000001</c:v>
                </c:pt>
                <c:pt idx="59">
                  <c:v>1.5960000000000001</c:v>
                </c:pt>
                <c:pt idx="60">
                  <c:v>1.5940000000000001</c:v>
                </c:pt>
                <c:pt idx="61">
                  <c:v>1.633</c:v>
                </c:pt>
                <c:pt idx="62">
                  <c:v>1.6639999999999999</c:v>
                </c:pt>
                <c:pt idx="63">
                  <c:v>1.694</c:v>
                </c:pt>
                <c:pt idx="64">
                  <c:v>1.7250000000000001</c:v>
                </c:pt>
                <c:pt idx="65">
                  <c:v>1.728</c:v>
                </c:pt>
                <c:pt idx="66">
                  <c:v>1.77</c:v>
                </c:pt>
                <c:pt idx="67">
                  <c:v>1.7909999999999999</c:v>
                </c:pt>
                <c:pt idx="68">
                  <c:v>1.804</c:v>
                </c:pt>
                <c:pt idx="69">
                  <c:v>1.83</c:v>
                </c:pt>
                <c:pt idx="70">
                  <c:v>1.8480000000000001</c:v>
                </c:pt>
                <c:pt idx="71">
                  <c:v>1.8759999999999999</c:v>
                </c:pt>
                <c:pt idx="72">
                  <c:v>1.8979999999999999</c:v>
                </c:pt>
                <c:pt idx="73">
                  <c:v>1.915</c:v>
                </c:pt>
                <c:pt idx="74">
                  <c:v>1.9359999999999999</c:v>
                </c:pt>
                <c:pt idx="75">
                  <c:v>1.9710000000000001</c:v>
                </c:pt>
                <c:pt idx="76">
                  <c:v>1.9770000000000001</c:v>
                </c:pt>
                <c:pt idx="77">
                  <c:v>1.9990000000000001</c:v>
                </c:pt>
                <c:pt idx="78">
                  <c:v>2.0139999999999998</c:v>
                </c:pt>
                <c:pt idx="79">
                  <c:v>2.036</c:v>
                </c:pt>
                <c:pt idx="80">
                  <c:v>2.0609999999999999</c:v>
                </c:pt>
                <c:pt idx="81">
                  <c:v>2.0920000000000001</c:v>
                </c:pt>
                <c:pt idx="82">
                  <c:v>2.113</c:v>
                </c:pt>
                <c:pt idx="83">
                  <c:v>2.1480000000000001</c:v>
                </c:pt>
                <c:pt idx="84">
                  <c:v>2.1850000000000001</c:v>
                </c:pt>
                <c:pt idx="85">
                  <c:v>2.2210000000000001</c:v>
                </c:pt>
                <c:pt idx="86">
                  <c:v>2.2519999999999998</c:v>
                </c:pt>
                <c:pt idx="87">
                  <c:v>2.266</c:v>
                </c:pt>
                <c:pt idx="88">
                  <c:v>2.294</c:v>
                </c:pt>
                <c:pt idx="89">
                  <c:v>2.3159999999999998</c:v>
                </c:pt>
                <c:pt idx="90">
                  <c:v>2.36</c:v>
                </c:pt>
                <c:pt idx="91">
                  <c:v>2.415</c:v>
                </c:pt>
                <c:pt idx="92">
                  <c:v>2.4710000000000001</c:v>
                </c:pt>
                <c:pt idx="93">
                  <c:v>2.5419999999999998</c:v>
                </c:pt>
                <c:pt idx="94">
                  <c:v>2.6019999999999999</c:v>
                </c:pt>
                <c:pt idx="95">
                  <c:v>2.6520000000000001</c:v>
                </c:pt>
                <c:pt idx="96">
                  <c:v>2.6970000000000001</c:v>
                </c:pt>
                <c:pt idx="97">
                  <c:v>2.7280000000000002</c:v>
                </c:pt>
                <c:pt idx="98">
                  <c:v>2.7669999999999999</c:v>
                </c:pt>
                <c:pt idx="99">
                  <c:v>2.8140000000000001</c:v>
                </c:pt>
                <c:pt idx="100">
                  <c:v>2.8610000000000002</c:v>
                </c:pt>
                <c:pt idx="101">
                  <c:v>2.9239999999999999</c:v>
                </c:pt>
                <c:pt idx="102">
                  <c:v>2.9849999999999999</c:v>
                </c:pt>
                <c:pt idx="103">
                  <c:v>3.0539999999999998</c:v>
                </c:pt>
                <c:pt idx="104">
                  <c:v>3.12</c:v>
                </c:pt>
                <c:pt idx="105">
                  <c:v>3.177</c:v>
                </c:pt>
                <c:pt idx="106">
                  <c:v>3.2480000000000002</c:v>
                </c:pt>
                <c:pt idx="107">
                  <c:v>3.3239999999999998</c:v>
                </c:pt>
                <c:pt idx="108">
                  <c:v>3.4060000000000001</c:v>
                </c:pt>
                <c:pt idx="109">
                  <c:v>3.5059999999999998</c:v>
                </c:pt>
                <c:pt idx="110">
                  <c:v>3.6120000000000001</c:v>
                </c:pt>
                <c:pt idx="111">
                  <c:v>3.7229999999999999</c:v>
                </c:pt>
                <c:pt idx="112">
                  <c:v>3.8290000000000002</c:v>
                </c:pt>
                <c:pt idx="113">
                  <c:v>3.9359999999999999</c:v>
                </c:pt>
                <c:pt idx="114">
                  <c:v>4.0469999999999997</c:v>
                </c:pt>
                <c:pt idx="115">
                  <c:v>4.1619999999999999</c:v>
                </c:pt>
                <c:pt idx="116">
                  <c:v>4.282</c:v>
                </c:pt>
                <c:pt idx="117">
                  <c:v>4.4050000000000002</c:v>
                </c:pt>
                <c:pt idx="118">
                  <c:v>4.5220000000000002</c:v>
                </c:pt>
                <c:pt idx="119">
                  <c:v>4.6459999999999999</c:v>
                </c:pt>
                <c:pt idx="120">
                  <c:v>4.7859999999999996</c:v>
                </c:pt>
                <c:pt idx="121">
                  <c:v>4.9429999999999996</c:v>
                </c:pt>
                <c:pt idx="122">
                  <c:v>5.093</c:v>
                </c:pt>
                <c:pt idx="123">
                  <c:v>5.2290000000000001</c:v>
                </c:pt>
                <c:pt idx="124">
                  <c:v>5.3639999999999999</c:v>
                </c:pt>
                <c:pt idx="125">
                  <c:v>5.5069999999999997</c:v>
                </c:pt>
                <c:pt idx="126">
                  <c:v>5.6749999999999998</c:v>
                </c:pt>
                <c:pt idx="127">
                  <c:v>5.8550000000000004</c:v>
                </c:pt>
                <c:pt idx="128">
                  <c:v>6.0419999999999998</c:v>
                </c:pt>
                <c:pt idx="129">
                  <c:v>6.2450000000000001</c:v>
                </c:pt>
                <c:pt idx="130">
                  <c:v>6.45</c:v>
                </c:pt>
                <c:pt idx="131">
                  <c:v>6.6609999999999996</c:v>
                </c:pt>
                <c:pt idx="132">
                  <c:v>6.8840000000000003</c:v>
                </c:pt>
                <c:pt idx="133">
                  <c:v>7.117</c:v>
                </c:pt>
                <c:pt idx="134">
                  <c:v>7.3689999999999998</c:v>
                </c:pt>
                <c:pt idx="135">
                  <c:v>7.6449999999999996</c:v>
                </c:pt>
                <c:pt idx="136">
                  <c:v>7.9340000000000002</c:v>
                </c:pt>
                <c:pt idx="137">
                  <c:v>8.2270000000000003</c:v>
                </c:pt>
                <c:pt idx="138">
                  <c:v>8.4990000000000006</c:v>
                </c:pt>
                <c:pt idx="139">
                  <c:v>8.77</c:v>
                </c:pt>
                <c:pt idx="140">
                  <c:v>9.0670000000000002</c:v>
                </c:pt>
                <c:pt idx="141">
                  <c:v>9.3940000000000001</c:v>
                </c:pt>
                <c:pt idx="142">
                  <c:v>9.7140000000000004</c:v>
                </c:pt>
                <c:pt idx="143">
                  <c:v>10.035</c:v>
                </c:pt>
                <c:pt idx="144">
                  <c:v>10.407999999999999</c:v>
                </c:pt>
                <c:pt idx="145">
                  <c:v>10.798999999999999</c:v>
                </c:pt>
                <c:pt idx="146">
                  <c:v>11.192</c:v>
                </c:pt>
                <c:pt idx="147">
                  <c:v>11.635</c:v>
                </c:pt>
                <c:pt idx="148">
                  <c:v>12.102</c:v>
                </c:pt>
                <c:pt idx="149">
                  <c:v>12.555999999999999</c:v>
                </c:pt>
                <c:pt idx="150">
                  <c:v>13.071999999999999</c:v>
                </c:pt>
                <c:pt idx="151">
                  <c:v>13.625999999999999</c:v>
                </c:pt>
                <c:pt idx="152">
                  <c:v>14.154</c:v>
                </c:pt>
                <c:pt idx="153">
                  <c:v>14.74</c:v>
                </c:pt>
                <c:pt idx="154">
                  <c:v>15.327</c:v>
                </c:pt>
                <c:pt idx="155">
                  <c:v>15.914999999999999</c:v>
                </c:pt>
                <c:pt idx="156">
                  <c:v>16.559000000000001</c:v>
                </c:pt>
                <c:pt idx="157">
                  <c:v>17.222000000000001</c:v>
                </c:pt>
                <c:pt idx="158">
                  <c:v>17.88</c:v>
                </c:pt>
                <c:pt idx="159">
                  <c:v>18.545999999999999</c:v>
                </c:pt>
                <c:pt idx="160">
                  <c:v>19.245000000000001</c:v>
                </c:pt>
                <c:pt idx="161">
                  <c:v>19.945</c:v>
                </c:pt>
                <c:pt idx="162">
                  <c:v>20.672000000000001</c:v>
                </c:pt>
                <c:pt idx="163">
                  <c:v>21.431999999999999</c:v>
                </c:pt>
                <c:pt idx="164">
                  <c:v>22.13</c:v>
                </c:pt>
                <c:pt idx="165">
                  <c:v>22.93</c:v>
                </c:pt>
                <c:pt idx="166">
                  <c:v>23.710999999999999</c:v>
                </c:pt>
                <c:pt idx="167">
                  <c:v>24.533000000000001</c:v>
                </c:pt>
                <c:pt idx="168">
                  <c:v>25.387</c:v>
                </c:pt>
                <c:pt idx="169">
                  <c:v>26.248000000000001</c:v>
                </c:pt>
                <c:pt idx="170">
                  <c:v>27.166</c:v>
                </c:pt>
                <c:pt idx="171">
                  <c:v>28.198</c:v>
                </c:pt>
                <c:pt idx="172">
                  <c:v>29.257999999999999</c:v>
                </c:pt>
                <c:pt idx="173">
                  <c:v>30.443999999999999</c:v>
                </c:pt>
                <c:pt idx="174">
                  <c:v>31.701000000000001</c:v>
                </c:pt>
                <c:pt idx="175">
                  <c:v>33.122</c:v>
                </c:pt>
                <c:pt idx="176">
                  <c:v>34.731000000000002</c:v>
                </c:pt>
                <c:pt idx="177">
                  <c:v>36.497</c:v>
                </c:pt>
                <c:pt idx="178">
                  <c:v>38.408999999999999</c:v>
                </c:pt>
                <c:pt idx="179">
                  <c:v>40.463999999999999</c:v>
                </c:pt>
                <c:pt idx="180">
                  <c:v>42.695999999999998</c:v>
                </c:pt>
                <c:pt idx="181">
                  <c:v>45.061999999999998</c:v>
                </c:pt>
                <c:pt idx="182">
                  <c:v>47.484000000000002</c:v>
                </c:pt>
                <c:pt idx="183">
                  <c:v>49.917999999999999</c:v>
                </c:pt>
                <c:pt idx="184">
                  <c:v>52.290999999999997</c:v>
                </c:pt>
                <c:pt idx="185">
                  <c:v>54.579000000000001</c:v>
                </c:pt>
                <c:pt idx="186">
                  <c:v>56.743000000000002</c:v>
                </c:pt>
                <c:pt idx="187">
                  <c:v>58.783000000000001</c:v>
                </c:pt>
                <c:pt idx="188">
                  <c:v>60.654000000000003</c:v>
                </c:pt>
                <c:pt idx="189">
                  <c:v>62.323</c:v>
                </c:pt>
                <c:pt idx="190">
                  <c:v>63.784999999999997</c:v>
                </c:pt>
                <c:pt idx="191">
                  <c:v>65.007000000000005</c:v>
                </c:pt>
                <c:pt idx="192">
                  <c:v>65.954999999999998</c:v>
                </c:pt>
                <c:pt idx="193">
                  <c:v>66.623999999999995</c:v>
                </c:pt>
                <c:pt idx="194">
                  <c:v>66.995000000000005</c:v>
                </c:pt>
                <c:pt idx="195">
                  <c:v>67.102999999999994</c:v>
                </c:pt>
                <c:pt idx="196">
                  <c:v>66.965000000000003</c:v>
                </c:pt>
                <c:pt idx="197">
                  <c:v>66.587000000000003</c:v>
                </c:pt>
                <c:pt idx="198">
                  <c:v>65.992999999999995</c:v>
                </c:pt>
                <c:pt idx="199">
                  <c:v>65.225999999999999</c:v>
                </c:pt>
                <c:pt idx="200">
                  <c:v>64.296999999999997</c:v>
                </c:pt>
                <c:pt idx="201">
                  <c:v>63.241999999999997</c:v>
                </c:pt>
                <c:pt idx="202">
                  <c:v>62.070999999999998</c:v>
                </c:pt>
                <c:pt idx="203">
                  <c:v>60.823</c:v>
                </c:pt>
                <c:pt idx="204">
                  <c:v>59.526000000000003</c:v>
                </c:pt>
                <c:pt idx="205">
                  <c:v>58.192</c:v>
                </c:pt>
                <c:pt idx="206">
                  <c:v>56.872999999999998</c:v>
                </c:pt>
                <c:pt idx="207">
                  <c:v>55.53</c:v>
                </c:pt>
                <c:pt idx="208">
                  <c:v>53.966000000000001</c:v>
                </c:pt>
                <c:pt idx="209">
                  <c:v>52.212000000000003</c:v>
                </c:pt>
                <c:pt idx="210">
                  <c:v>50.463000000000001</c:v>
                </c:pt>
                <c:pt idx="211">
                  <c:v>48.777000000000001</c:v>
                </c:pt>
                <c:pt idx="212">
                  <c:v>47.113</c:v>
                </c:pt>
                <c:pt idx="213">
                  <c:v>45.473999999999997</c:v>
                </c:pt>
                <c:pt idx="214">
                  <c:v>43.912999999999997</c:v>
                </c:pt>
                <c:pt idx="215">
                  <c:v>42.363</c:v>
                </c:pt>
                <c:pt idx="216">
                  <c:v>40.877000000000002</c:v>
                </c:pt>
                <c:pt idx="217">
                  <c:v>39.445999999999998</c:v>
                </c:pt>
                <c:pt idx="218">
                  <c:v>38.058</c:v>
                </c:pt>
                <c:pt idx="219">
                  <c:v>36.728000000000002</c:v>
                </c:pt>
                <c:pt idx="220">
                  <c:v>35.447000000000003</c:v>
                </c:pt>
                <c:pt idx="221">
                  <c:v>34.210999999999999</c:v>
                </c:pt>
                <c:pt idx="222">
                  <c:v>33.018999999999998</c:v>
                </c:pt>
                <c:pt idx="223">
                  <c:v>31.885999999999999</c:v>
                </c:pt>
                <c:pt idx="224">
                  <c:v>30.783000000000001</c:v>
                </c:pt>
                <c:pt idx="225">
                  <c:v>29.736000000000001</c:v>
                </c:pt>
                <c:pt idx="226">
                  <c:v>28.736999999999998</c:v>
                </c:pt>
                <c:pt idx="227">
                  <c:v>27.771999999999998</c:v>
                </c:pt>
                <c:pt idx="228">
                  <c:v>26.86</c:v>
                </c:pt>
                <c:pt idx="229">
                  <c:v>26.001999999999999</c:v>
                </c:pt>
                <c:pt idx="230">
                  <c:v>25.167999999999999</c:v>
                </c:pt>
                <c:pt idx="231">
                  <c:v>24.381</c:v>
                </c:pt>
                <c:pt idx="232">
                  <c:v>23.623000000000001</c:v>
                </c:pt>
                <c:pt idx="233">
                  <c:v>22.887</c:v>
                </c:pt>
                <c:pt idx="234">
                  <c:v>22.178999999999998</c:v>
                </c:pt>
                <c:pt idx="235">
                  <c:v>21.492999999999999</c:v>
                </c:pt>
                <c:pt idx="236">
                  <c:v>20.829000000000001</c:v>
                </c:pt>
                <c:pt idx="237">
                  <c:v>20.206</c:v>
                </c:pt>
                <c:pt idx="238">
                  <c:v>19.594999999999999</c:v>
                </c:pt>
                <c:pt idx="239">
                  <c:v>19.013999999999999</c:v>
                </c:pt>
                <c:pt idx="240">
                  <c:v>18.47</c:v>
                </c:pt>
                <c:pt idx="241">
                  <c:v>17.943999999999999</c:v>
                </c:pt>
                <c:pt idx="242">
                  <c:v>17.449000000000002</c:v>
                </c:pt>
                <c:pt idx="243">
                  <c:v>16.972999999999999</c:v>
                </c:pt>
                <c:pt idx="244">
                  <c:v>16.533000000000001</c:v>
                </c:pt>
                <c:pt idx="245">
                  <c:v>16.116</c:v>
                </c:pt>
                <c:pt idx="246">
                  <c:v>15.72</c:v>
                </c:pt>
                <c:pt idx="247">
                  <c:v>15.345000000000001</c:v>
                </c:pt>
                <c:pt idx="248">
                  <c:v>14.981999999999999</c:v>
                </c:pt>
                <c:pt idx="249">
                  <c:v>14.631</c:v>
                </c:pt>
                <c:pt idx="250">
                  <c:v>14.291</c:v>
                </c:pt>
                <c:pt idx="251">
                  <c:v>13.961</c:v>
                </c:pt>
                <c:pt idx="252">
                  <c:v>13.651999999999999</c:v>
                </c:pt>
                <c:pt idx="253">
                  <c:v>13.332000000000001</c:v>
                </c:pt>
                <c:pt idx="254">
                  <c:v>13.028</c:v>
                </c:pt>
                <c:pt idx="255">
                  <c:v>12.73</c:v>
                </c:pt>
                <c:pt idx="256">
                  <c:v>12.439</c:v>
                </c:pt>
                <c:pt idx="257">
                  <c:v>12.16</c:v>
                </c:pt>
                <c:pt idx="258">
                  <c:v>11.884</c:v>
                </c:pt>
                <c:pt idx="259">
                  <c:v>11.63</c:v>
                </c:pt>
                <c:pt idx="260">
                  <c:v>11.39</c:v>
                </c:pt>
                <c:pt idx="261">
                  <c:v>11.151</c:v>
                </c:pt>
                <c:pt idx="262">
                  <c:v>10.920999999999999</c:v>
                </c:pt>
                <c:pt idx="263">
                  <c:v>10.696999999999999</c:v>
                </c:pt>
                <c:pt idx="264">
                  <c:v>10.493</c:v>
                </c:pt>
                <c:pt idx="265">
                  <c:v>10.294</c:v>
                </c:pt>
                <c:pt idx="266">
                  <c:v>10.087</c:v>
                </c:pt>
                <c:pt idx="267">
                  <c:v>9.89</c:v>
                </c:pt>
                <c:pt idx="268">
                  <c:v>9.7110000000000003</c:v>
                </c:pt>
                <c:pt idx="269">
                  <c:v>9.5370000000000008</c:v>
                </c:pt>
                <c:pt idx="270">
                  <c:v>9.3680000000000003</c:v>
                </c:pt>
                <c:pt idx="271">
                  <c:v>9.1999999999999993</c:v>
                </c:pt>
                <c:pt idx="272">
                  <c:v>9.0380000000000003</c:v>
                </c:pt>
                <c:pt idx="273">
                  <c:v>8.8840000000000003</c:v>
                </c:pt>
                <c:pt idx="274">
                  <c:v>8.7390000000000008</c:v>
                </c:pt>
                <c:pt idx="275">
                  <c:v>8.6039999999999992</c:v>
                </c:pt>
                <c:pt idx="276">
                  <c:v>8.4710000000000001</c:v>
                </c:pt>
                <c:pt idx="277">
                  <c:v>8.3379999999999992</c:v>
                </c:pt>
                <c:pt idx="278">
                  <c:v>8.2100000000000009</c:v>
                </c:pt>
                <c:pt idx="279">
                  <c:v>8.0760000000000005</c:v>
                </c:pt>
                <c:pt idx="280">
                  <c:v>7.9450000000000003</c:v>
                </c:pt>
                <c:pt idx="281">
                  <c:v>7.819</c:v>
                </c:pt>
                <c:pt idx="282">
                  <c:v>7.694</c:v>
                </c:pt>
                <c:pt idx="283">
                  <c:v>7.5709999999999997</c:v>
                </c:pt>
                <c:pt idx="284">
                  <c:v>7.4569999999999999</c:v>
                </c:pt>
                <c:pt idx="285">
                  <c:v>7.3570000000000002</c:v>
                </c:pt>
                <c:pt idx="286">
                  <c:v>7.2640000000000002</c:v>
                </c:pt>
                <c:pt idx="287">
                  <c:v>7.173</c:v>
                </c:pt>
                <c:pt idx="288">
                  <c:v>7.0960000000000001</c:v>
                </c:pt>
                <c:pt idx="289">
                  <c:v>7.0250000000000004</c:v>
                </c:pt>
                <c:pt idx="290">
                  <c:v>6.9530000000000003</c:v>
                </c:pt>
                <c:pt idx="291">
                  <c:v>6.8869999999999996</c:v>
                </c:pt>
                <c:pt idx="292">
                  <c:v>6.8230000000000004</c:v>
                </c:pt>
                <c:pt idx="293">
                  <c:v>6.7629999999999999</c:v>
                </c:pt>
                <c:pt idx="294">
                  <c:v>6.7030000000000003</c:v>
                </c:pt>
                <c:pt idx="295">
                  <c:v>6.6390000000000002</c:v>
                </c:pt>
                <c:pt idx="296">
                  <c:v>6.5750000000000002</c:v>
                </c:pt>
                <c:pt idx="297">
                  <c:v>6.5129999999999999</c:v>
                </c:pt>
                <c:pt idx="298">
                  <c:v>6.4589999999999996</c:v>
                </c:pt>
                <c:pt idx="299">
                  <c:v>6.3920000000000003</c:v>
                </c:pt>
                <c:pt idx="300">
                  <c:v>6.3250000000000002</c:v>
                </c:pt>
                <c:pt idx="301">
                  <c:v>6.2610000000000001</c:v>
                </c:pt>
                <c:pt idx="302">
                  <c:v>6.2009999999999996</c:v>
                </c:pt>
                <c:pt idx="303">
                  <c:v>6.1550000000000002</c:v>
                </c:pt>
                <c:pt idx="304">
                  <c:v>6.109</c:v>
                </c:pt>
                <c:pt idx="305">
                  <c:v>6.0609999999999999</c:v>
                </c:pt>
                <c:pt idx="306">
                  <c:v>6.0270000000000001</c:v>
                </c:pt>
                <c:pt idx="307">
                  <c:v>6.0060000000000002</c:v>
                </c:pt>
                <c:pt idx="308">
                  <c:v>5.992</c:v>
                </c:pt>
                <c:pt idx="309">
                  <c:v>5.9729999999999999</c:v>
                </c:pt>
                <c:pt idx="310">
                  <c:v>5.9420000000000002</c:v>
                </c:pt>
                <c:pt idx="311">
                  <c:v>5.9119999999999999</c:v>
                </c:pt>
                <c:pt idx="312">
                  <c:v>5.8810000000000002</c:v>
                </c:pt>
                <c:pt idx="313">
                  <c:v>5.8529999999999998</c:v>
                </c:pt>
                <c:pt idx="314">
                  <c:v>5.8140000000000001</c:v>
                </c:pt>
                <c:pt idx="315">
                  <c:v>5.7679999999999998</c:v>
                </c:pt>
                <c:pt idx="316">
                  <c:v>5.7089999999999996</c:v>
                </c:pt>
                <c:pt idx="317">
                  <c:v>5.6470000000000002</c:v>
                </c:pt>
                <c:pt idx="318">
                  <c:v>5.5810000000000004</c:v>
                </c:pt>
                <c:pt idx="319">
                  <c:v>5.5179999999999998</c:v>
                </c:pt>
                <c:pt idx="320">
                  <c:v>5.4489999999999998</c:v>
                </c:pt>
                <c:pt idx="321">
                  <c:v>5.3739999999999997</c:v>
                </c:pt>
                <c:pt idx="322">
                  <c:v>5.2930000000000001</c:v>
                </c:pt>
                <c:pt idx="323">
                  <c:v>5.2140000000000004</c:v>
                </c:pt>
                <c:pt idx="324">
                  <c:v>5.1379999999999999</c:v>
                </c:pt>
                <c:pt idx="325">
                  <c:v>5.0629999999999997</c:v>
                </c:pt>
                <c:pt idx="326">
                  <c:v>4.9939999999999998</c:v>
                </c:pt>
                <c:pt idx="327">
                  <c:v>4.9349999999999996</c:v>
                </c:pt>
                <c:pt idx="328">
                  <c:v>4.8920000000000003</c:v>
                </c:pt>
                <c:pt idx="329">
                  <c:v>4.8550000000000004</c:v>
                </c:pt>
                <c:pt idx="330">
                  <c:v>4.8129999999999997</c:v>
                </c:pt>
                <c:pt idx="331">
                  <c:v>4.7869999999999999</c:v>
                </c:pt>
                <c:pt idx="332">
                  <c:v>4.7759999999999998</c:v>
                </c:pt>
                <c:pt idx="333">
                  <c:v>4.7629999999999999</c:v>
                </c:pt>
                <c:pt idx="334">
                  <c:v>4.74</c:v>
                </c:pt>
                <c:pt idx="335">
                  <c:v>4.7</c:v>
                </c:pt>
                <c:pt idx="336">
                  <c:v>4.6550000000000002</c:v>
                </c:pt>
                <c:pt idx="337">
                  <c:v>4.6130000000000004</c:v>
                </c:pt>
                <c:pt idx="338">
                  <c:v>4.5679999999999996</c:v>
                </c:pt>
                <c:pt idx="339">
                  <c:v>4.5190000000000001</c:v>
                </c:pt>
                <c:pt idx="340">
                  <c:v>4.4660000000000002</c:v>
                </c:pt>
                <c:pt idx="341">
                  <c:v>4.42</c:v>
                </c:pt>
                <c:pt idx="342">
                  <c:v>4.3730000000000002</c:v>
                </c:pt>
                <c:pt idx="343">
                  <c:v>4.3090000000000002</c:v>
                </c:pt>
                <c:pt idx="344">
                  <c:v>4.2270000000000003</c:v>
                </c:pt>
                <c:pt idx="345">
                  <c:v>4.1399999999999997</c:v>
                </c:pt>
                <c:pt idx="346">
                  <c:v>4.0679999999999996</c:v>
                </c:pt>
                <c:pt idx="347">
                  <c:v>4</c:v>
                </c:pt>
                <c:pt idx="348">
                  <c:v>3.9279999999999999</c:v>
                </c:pt>
                <c:pt idx="349">
                  <c:v>3.8559999999999999</c:v>
                </c:pt>
                <c:pt idx="350">
                  <c:v>3.7949999999999999</c:v>
                </c:pt>
                <c:pt idx="351">
                  <c:v>3.7429999999999999</c:v>
                </c:pt>
                <c:pt idx="352">
                  <c:v>3.6890000000000001</c:v>
                </c:pt>
                <c:pt idx="353">
                  <c:v>3.6379999999999999</c:v>
                </c:pt>
                <c:pt idx="354">
                  <c:v>3.5910000000000002</c:v>
                </c:pt>
                <c:pt idx="355">
                  <c:v>3.5459999999999998</c:v>
                </c:pt>
                <c:pt idx="356">
                  <c:v>3.5009999999999999</c:v>
                </c:pt>
                <c:pt idx="357">
                  <c:v>3.4510000000000001</c:v>
                </c:pt>
                <c:pt idx="358">
                  <c:v>3.39</c:v>
                </c:pt>
                <c:pt idx="359">
                  <c:v>3.3239999999999998</c:v>
                </c:pt>
                <c:pt idx="360">
                  <c:v>3.2709999999999999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50-4EBA-9278-59421358C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214096"/>
        <c:axId val="746214752"/>
      </c:scatterChart>
      <c:valAx>
        <c:axId val="746214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14752"/>
        <c:crosses val="autoZero"/>
        <c:crossBetween val="midCat"/>
      </c:valAx>
      <c:valAx>
        <c:axId val="74621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Mean</a:t>
                </a:r>
                <a:r>
                  <a:rPr lang="en-GB" baseline="0"/>
                  <a:t>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14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Volume/Pressure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2'!$F$11:$F$371</c:f>
              <c:numCache>
                <c:formatCode>General</c:formatCode>
                <c:ptCount val="361"/>
                <c:pt idx="0">
                  <c:v>114300</c:v>
                </c:pt>
                <c:pt idx="1">
                  <c:v>116700</c:v>
                </c:pt>
                <c:pt idx="2">
                  <c:v>119300</c:v>
                </c:pt>
                <c:pt idx="3">
                  <c:v>122400</c:v>
                </c:pt>
                <c:pt idx="4">
                  <c:v>125899.99999999999</c:v>
                </c:pt>
                <c:pt idx="5">
                  <c:v>128000</c:v>
                </c:pt>
                <c:pt idx="6">
                  <c:v>129299.99999999999</c:v>
                </c:pt>
                <c:pt idx="7">
                  <c:v>129800</c:v>
                </c:pt>
                <c:pt idx="8">
                  <c:v>129700</c:v>
                </c:pt>
                <c:pt idx="9">
                  <c:v>129000</c:v>
                </c:pt>
                <c:pt idx="10">
                  <c:v>126499.99999999999</c:v>
                </c:pt>
                <c:pt idx="11">
                  <c:v>123000</c:v>
                </c:pt>
                <c:pt idx="12">
                  <c:v>120000</c:v>
                </c:pt>
                <c:pt idx="13">
                  <c:v>117200</c:v>
                </c:pt>
                <c:pt idx="14">
                  <c:v>114900</c:v>
                </c:pt>
                <c:pt idx="15">
                  <c:v>112300</c:v>
                </c:pt>
                <c:pt idx="16">
                  <c:v>110000.00000000001</c:v>
                </c:pt>
                <c:pt idx="17">
                  <c:v>110000.00000000001</c:v>
                </c:pt>
                <c:pt idx="18">
                  <c:v>111700</c:v>
                </c:pt>
                <c:pt idx="19">
                  <c:v>113700</c:v>
                </c:pt>
                <c:pt idx="20">
                  <c:v>116100</c:v>
                </c:pt>
                <c:pt idx="21">
                  <c:v>118700</c:v>
                </c:pt>
                <c:pt idx="22">
                  <c:v>121800</c:v>
                </c:pt>
                <c:pt idx="23">
                  <c:v>124300.00000000001</c:v>
                </c:pt>
                <c:pt idx="24">
                  <c:v>126800</c:v>
                </c:pt>
                <c:pt idx="25">
                  <c:v>128699.99999999999</c:v>
                </c:pt>
                <c:pt idx="26">
                  <c:v>130500</c:v>
                </c:pt>
                <c:pt idx="27">
                  <c:v>132200</c:v>
                </c:pt>
                <c:pt idx="28">
                  <c:v>133800</c:v>
                </c:pt>
                <c:pt idx="29">
                  <c:v>135300</c:v>
                </c:pt>
                <c:pt idx="30">
                  <c:v>137500</c:v>
                </c:pt>
                <c:pt idx="31">
                  <c:v>140100</c:v>
                </c:pt>
                <c:pt idx="32">
                  <c:v>142200</c:v>
                </c:pt>
                <c:pt idx="33">
                  <c:v>144800</c:v>
                </c:pt>
                <c:pt idx="34">
                  <c:v>147600</c:v>
                </c:pt>
                <c:pt idx="35">
                  <c:v>150400</c:v>
                </c:pt>
                <c:pt idx="36">
                  <c:v>153900</c:v>
                </c:pt>
                <c:pt idx="37">
                  <c:v>157200</c:v>
                </c:pt>
                <c:pt idx="38">
                  <c:v>159200</c:v>
                </c:pt>
                <c:pt idx="39">
                  <c:v>160900</c:v>
                </c:pt>
                <c:pt idx="40">
                  <c:v>162500</c:v>
                </c:pt>
                <c:pt idx="41">
                  <c:v>163400</c:v>
                </c:pt>
                <c:pt idx="42">
                  <c:v>164100</c:v>
                </c:pt>
                <c:pt idx="43">
                  <c:v>164000</c:v>
                </c:pt>
                <c:pt idx="44">
                  <c:v>163600</c:v>
                </c:pt>
                <c:pt idx="45">
                  <c:v>162200</c:v>
                </c:pt>
                <c:pt idx="46">
                  <c:v>160700</c:v>
                </c:pt>
                <c:pt idx="47">
                  <c:v>159200</c:v>
                </c:pt>
                <c:pt idx="48">
                  <c:v>157800</c:v>
                </c:pt>
                <c:pt idx="49">
                  <c:v>156600</c:v>
                </c:pt>
                <c:pt idx="50">
                  <c:v>155800</c:v>
                </c:pt>
                <c:pt idx="51">
                  <c:v>155100</c:v>
                </c:pt>
                <c:pt idx="52">
                  <c:v>156200</c:v>
                </c:pt>
                <c:pt idx="53">
                  <c:v>157500</c:v>
                </c:pt>
                <c:pt idx="54">
                  <c:v>158300</c:v>
                </c:pt>
                <c:pt idx="55">
                  <c:v>158400</c:v>
                </c:pt>
                <c:pt idx="56">
                  <c:v>158400</c:v>
                </c:pt>
                <c:pt idx="57">
                  <c:v>159200</c:v>
                </c:pt>
                <c:pt idx="58">
                  <c:v>159600</c:v>
                </c:pt>
                <c:pt idx="59">
                  <c:v>159600</c:v>
                </c:pt>
                <c:pt idx="60">
                  <c:v>159400</c:v>
                </c:pt>
                <c:pt idx="61">
                  <c:v>163300</c:v>
                </c:pt>
                <c:pt idx="62">
                  <c:v>166400</c:v>
                </c:pt>
                <c:pt idx="63">
                  <c:v>169400</c:v>
                </c:pt>
                <c:pt idx="64">
                  <c:v>172500</c:v>
                </c:pt>
                <c:pt idx="65">
                  <c:v>172800</c:v>
                </c:pt>
                <c:pt idx="66">
                  <c:v>177000</c:v>
                </c:pt>
                <c:pt idx="67">
                  <c:v>179100</c:v>
                </c:pt>
                <c:pt idx="68">
                  <c:v>180400</c:v>
                </c:pt>
                <c:pt idx="69">
                  <c:v>183000</c:v>
                </c:pt>
                <c:pt idx="70">
                  <c:v>184800</c:v>
                </c:pt>
                <c:pt idx="71">
                  <c:v>187600</c:v>
                </c:pt>
                <c:pt idx="72">
                  <c:v>189800</c:v>
                </c:pt>
                <c:pt idx="73">
                  <c:v>191500</c:v>
                </c:pt>
                <c:pt idx="74">
                  <c:v>193600</c:v>
                </c:pt>
                <c:pt idx="75">
                  <c:v>197100</c:v>
                </c:pt>
                <c:pt idx="76">
                  <c:v>197700</c:v>
                </c:pt>
                <c:pt idx="77">
                  <c:v>199900</c:v>
                </c:pt>
                <c:pt idx="78">
                  <c:v>201399.99999999997</c:v>
                </c:pt>
                <c:pt idx="79">
                  <c:v>203600</c:v>
                </c:pt>
                <c:pt idx="80">
                  <c:v>206100</c:v>
                </c:pt>
                <c:pt idx="81">
                  <c:v>209200</c:v>
                </c:pt>
                <c:pt idx="82">
                  <c:v>211300</c:v>
                </c:pt>
                <c:pt idx="83">
                  <c:v>214800</c:v>
                </c:pt>
                <c:pt idx="84">
                  <c:v>218500</c:v>
                </c:pt>
                <c:pt idx="85">
                  <c:v>222100</c:v>
                </c:pt>
                <c:pt idx="86">
                  <c:v>225199.99999999997</c:v>
                </c:pt>
                <c:pt idx="87">
                  <c:v>226600</c:v>
                </c:pt>
                <c:pt idx="88">
                  <c:v>229400</c:v>
                </c:pt>
                <c:pt idx="89">
                  <c:v>231599.99999999997</c:v>
                </c:pt>
                <c:pt idx="90">
                  <c:v>236000</c:v>
                </c:pt>
                <c:pt idx="91">
                  <c:v>241500</c:v>
                </c:pt>
                <c:pt idx="92">
                  <c:v>247100</c:v>
                </c:pt>
                <c:pt idx="93">
                  <c:v>254199.99999999997</c:v>
                </c:pt>
                <c:pt idx="94">
                  <c:v>260200</c:v>
                </c:pt>
                <c:pt idx="95">
                  <c:v>265200</c:v>
                </c:pt>
                <c:pt idx="96">
                  <c:v>269700</c:v>
                </c:pt>
                <c:pt idx="97">
                  <c:v>272800</c:v>
                </c:pt>
                <c:pt idx="98">
                  <c:v>276700</c:v>
                </c:pt>
                <c:pt idx="99">
                  <c:v>281400</c:v>
                </c:pt>
                <c:pt idx="100">
                  <c:v>286100</c:v>
                </c:pt>
                <c:pt idx="101">
                  <c:v>292400</c:v>
                </c:pt>
                <c:pt idx="102">
                  <c:v>298500</c:v>
                </c:pt>
                <c:pt idx="103">
                  <c:v>305400</c:v>
                </c:pt>
                <c:pt idx="104">
                  <c:v>312000</c:v>
                </c:pt>
                <c:pt idx="105">
                  <c:v>317700</c:v>
                </c:pt>
                <c:pt idx="106">
                  <c:v>324800</c:v>
                </c:pt>
                <c:pt idx="107">
                  <c:v>332400</c:v>
                </c:pt>
                <c:pt idx="108">
                  <c:v>340600</c:v>
                </c:pt>
                <c:pt idx="109">
                  <c:v>350600</c:v>
                </c:pt>
                <c:pt idx="110">
                  <c:v>361200</c:v>
                </c:pt>
                <c:pt idx="111">
                  <c:v>372300</c:v>
                </c:pt>
                <c:pt idx="112">
                  <c:v>382900</c:v>
                </c:pt>
                <c:pt idx="113">
                  <c:v>393600</c:v>
                </c:pt>
                <c:pt idx="114">
                  <c:v>404699.99999999994</c:v>
                </c:pt>
                <c:pt idx="115">
                  <c:v>416200</c:v>
                </c:pt>
                <c:pt idx="116">
                  <c:v>428200</c:v>
                </c:pt>
                <c:pt idx="117">
                  <c:v>440500</c:v>
                </c:pt>
                <c:pt idx="118">
                  <c:v>452200</c:v>
                </c:pt>
                <c:pt idx="119">
                  <c:v>464600</c:v>
                </c:pt>
                <c:pt idx="120">
                  <c:v>478599.99999999994</c:v>
                </c:pt>
                <c:pt idx="121">
                  <c:v>494299.99999999994</c:v>
                </c:pt>
                <c:pt idx="122">
                  <c:v>509300</c:v>
                </c:pt>
                <c:pt idx="123">
                  <c:v>522900</c:v>
                </c:pt>
                <c:pt idx="124">
                  <c:v>536400</c:v>
                </c:pt>
                <c:pt idx="125">
                  <c:v>550700</c:v>
                </c:pt>
                <c:pt idx="126">
                  <c:v>567500</c:v>
                </c:pt>
                <c:pt idx="127">
                  <c:v>585500</c:v>
                </c:pt>
                <c:pt idx="128">
                  <c:v>604200</c:v>
                </c:pt>
                <c:pt idx="129">
                  <c:v>624500</c:v>
                </c:pt>
                <c:pt idx="130">
                  <c:v>645000</c:v>
                </c:pt>
                <c:pt idx="131">
                  <c:v>666100</c:v>
                </c:pt>
                <c:pt idx="132">
                  <c:v>688400</c:v>
                </c:pt>
                <c:pt idx="133">
                  <c:v>711700</c:v>
                </c:pt>
                <c:pt idx="134">
                  <c:v>736900</c:v>
                </c:pt>
                <c:pt idx="135">
                  <c:v>764500</c:v>
                </c:pt>
                <c:pt idx="136">
                  <c:v>793400</c:v>
                </c:pt>
                <c:pt idx="137">
                  <c:v>822700</c:v>
                </c:pt>
                <c:pt idx="138">
                  <c:v>849900</c:v>
                </c:pt>
                <c:pt idx="139">
                  <c:v>877000</c:v>
                </c:pt>
                <c:pt idx="140">
                  <c:v>906700</c:v>
                </c:pt>
                <c:pt idx="141">
                  <c:v>939400</c:v>
                </c:pt>
                <c:pt idx="142">
                  <c:v>971400</c:v>
                </c:pt>
                <c:pt idx="143">
                  <c:v>1003500</c:v>
                </c:pt>
                <c:pt idx="144">
                  <c:v>1040800</c:v>
                </c:pt>
                <c:pt idx="145">
                  <c:v>1079900</c:v>
                </c:pt>
                <c:pt idx="146">
                  <c:v>1119200</c:v>
                </c:pt>
                <c:pt idx="147">
                  <c:v>1163500</c:v>
                </c:pt>
                <c:pt idx="148">
                  <c:v>1210200</c:v>
                </c:pt>
                <c:pt idx="149">
                  <c:v>1255600</c:v>
                </c:pt>
                <c:pt idx="150">
                  <c:v>1307200</c:v>
                </c:pt>
                <c:pt idx="151">
                  <c:v>1362600</c:v>
                </c:pt>
                <c:pt idx="152">
                  <c:v>1415400</c:v>
                </c:pt>
                <c:pt idx="153">
                  <c:v>1474000</c:v>
                </c:pt>
                <c:pt idx="154">
                  <c:v>1532700</c:v>
                </c:pt>
                <c:pt idx="155">
                  <c:v>1591500</c:v>
                </c:pt>
                <c:pt idx="156">
                  <c:v>1655900</c:v>
                </c:pt>
                <c:pt idx="157">
                  <c:v>1722200.0000000002</c:v>
                </c:pt>
                <c:pt idx="158">
                  <c:v>1788000</c:v>
                </c:pt>
                <c:pt idx="159">
                  <c:v>1854600</c:v>
                </c:pt>
                <c:pt idx="160">
                  <c:v>1924500</c:v>
                </c:pt>
                <c:pt idx="161">
                  <c:v>1994500</c:v>
                </c:pt>
                <c:pt idx="162">
                  <c:v>2067200</c:v>
                </c:pt>
                <c:pt idx="163">
                  <c:v>2143200</c:v>
                </c:pt>
                <c:pt idx="164">
                  <c:v>2213000</c:v>
                </c:pt>
                <c:pt idx="165">
                  <c:v>2293000</c:v>
                </c:pt>
                <c:pt idx="166">
                  <c:v>2371100</c:v>
                </c:pt>
                <c:pt idx="167">
                  <c:v>2453300</c:v>
                </c:pt>
                <c:pt idx="168">
                  <c:v>2538700</c:v>
                </c:pt>
                <c:pt idx="169">
                  <c:v>2624800</c:v>
                </c:pt>
                <c:pt idx="170">
                  <c:v>2716600</c:v>
                </c:pt>
                <c:pt idx="171">
                  <c:v>2819800</c:v>
                </c:pt>
                <c:pt idx="172">
                  <c:v>2925800</c:v>
                </c:pt>
                <c:pt idx="173">
                  <c:v>3044400</c:v>
                </c:pt>
                <c:pt idx="174">
                  <c:v>3170100</c:v>
                </c:pt>
                <c:pt idx="175">
                  <c:v>3312200</c:v>
                </c:pt>
                <c:pt idx="176">
                  <c:v>3473100</c:v>
                </c:pt>
                <c:pt idx="177">
                  <c:v>3649700</c:v>
                </c:pt>
                <c:pt idx="178">
                  <c:v>3840900</c:v>
                </c:pt>
                <c:pt idx="179">
                  <c:v>4046400</c:v>
                </c:pt>
                <c:pt idx="180">
                  <c:v>4269600</c:v>
                </c:pt>
                <c:pt idx="181">
                  <c:v>4506200</c:v>
                </c:pt>
                <c:pt idx="182">
                  <c:v>4748400</c:v>
                </c:pt>
                <c:pt idx="183">
                  <c:v>4991800</c:v>
                </c:pt>
                <c:pt idx="184">
                  <c:v>5229100</c:v>
                </c:pt>
                <c:pt idx="185">
                  <c:v>5457900</c:v>
                </c:pt>
                <c:pt idx="186">
                  <c:v>5674300</c:v>
                </c:pt>
                <c:pt idx="187">
                  <c:v>5878300</c:v>
                </c:pt>
                <c:pt idx="188">
                  <c:v>6065400</c:v>
                </c:pt>
                <c:pt idx="189">
                  <c:v>6232300</c:v>
                </c:pt>
                <c:pt idx="190">
                  <c:v>6378500</c:v>
                </c:pt>
                <c:pt idx="191">
                  <c:v>6500700.0000000009</c:v>
                </c:pt>
                <c:pt idx="192">
                  <c:v>6595500</c:v>
                </c:pt>
                <c:pt idx="193">
                  <c:v>6662399.9999999991</c:v>
                </c:pt>
                <c:pt idx="194">
                  <c:v>6699500</c:v>
                </c:pt>
                <c:pt idx="195">
                  <c:v>6710299.9999999991</c:v>
                </c:pt>
                <c:pt idx="196">
                  <c:v>6696500</c:v>
                </c:pt>
                <c:pt idx="197">
                  <c:v>6658700</c:v>
                </c:pt>
                <c:pt idx="198">
                  <c:v>6599299.9999999991</c:v>
                </c:pt>
                <c:pt idx="199">
                  <c:v>6522600</c:v>
                </c:pt>
                <c:pt idx="200">
                  <c:v>6429700</c:v>
                </c:pt>
                <c:pt idx="201">
                  <c:v>6324200</c:v>
                </c:pt>
                <c:pt idx="202">
                  <c:v>6207100</c:v>
                </c:pt>
                <c:pt idx="203">
                  <c:v>6082300</c:v>
                </c:pt>
                <c:pt idx="204">
                  <c:v>5952600</c:v>
                </c:pt>
                <c:pt idx="205">
                  <c:v>5819200</c:v>
                </c:pt>
                <c:pt idx="206">
                  <c:v>5687300</c:v>
                </c:pt>
                <c:pt idx="207">
                  <c:v>5553000</c:v>
                </c:pt>
                <c:pt idx="208">
                  <c:v>5396600</c:v>
                </c:pt>
                <c:pt idx="209">
                  <c:v>5221200</c:v>
                </c:pt>
                <c:pt idx="210">
                  <c:v>5046300</c:v>
                </c:pt>
                <c:pt idx="211">
                  <c:v>4877700</c:v>
                </c:pt>
                <c:pt idx="212">
                  <c:v>4711300</c:v>
                </c:pt>
                <c:pt idx="213">
                  <c:v>4547400</c:v>
                </c:pt>
                <c:pt idx="214">
                  <c:v>4391300</c:v>
                </c:pt>
                <c:pt idx="215">
                  <c:v>4236300</c:v>
                </c:pt>
                <c:pt idx="216">
                  <c:v>4087700.0000000005</c:v>
                </c:pt>
                <c:pt idx="217">
                  <c:v>3944600</c:v>
                </c:pt>
                <c:pt idx="218">
                  <c:v>3805800</c:v>
                </c:pt>
                <c:pt idx="219">
                  <c:v>3672800</c:v>
                </c:pt>
                <c:pt idx="220">
                  <c:v>3544700.0000000005</c:v>
                </c:pt>
                <c:pt idx="221">
                  <c:v>3421100</c:v>
                </c:pt>
                <c:pt idx="222">
                  <c:v>3301900</c:v>
                </c:pt>
                <c:pt idx="223">
                  <c:v>3188600</c:v>
                </c:pt>
                <c:pt idx="224">
                  <c:v>3078300</c:v>
                </c:pt>
                <c:pt idx="225">
                  <c:v>2973600</c:v>
                </c:pt>
                <c:pt idx="226">
                  <c:v>2873700</c:v>
                </c:pt>
                <c:pt idx="227">
                  <c:v>2777200</c:v>
                </c:pt>
                <c:pt idx="228">
                  <c:v>2686000</c:v>
                </c:pt>
                <c:pt idx="229">
                  <c:v>2600200</c:v>
                </c:pt>
                <c:pt idx="230">
                  <c:v>2516800</c:v>
                </c:pt>
                <c:pt idx="231">
                  <c:v>2438100</c:v>
                </c:pt>
                <c:pt idx="232">
                  <c:v>2362300</c:v>
                </c:pt>
                <c:pt idx="233">
                  <c:v>2288700</c:v>
                </c:pt>
                <c:pt idx="234">
                  <c:v>2217900</c:v>
                </c:pt>
                <c:pt idx="235">
                  <c:v>2149300</c:v>
                </c:pt>
                <c:pt idx="236">
                  <c:v>2082900</c:v>
                </c:pt>
                <c:pt idx="237">
                  <c:v>2020600</c:v>
                </c:pt>
                <c:pt idx="238">
                  <c:v>1959500</c:v>
                </c:pt>
                <c:pt idx="239">
                  <c:v>1901400</c:v>
                </c:pt>
                <c:pt idx="240">
                  <c:v>1847000</c:v>
                </c:pt>
                <c:pt idx="241">
                  <c:v>1794400</c:v>
                </c:pt>
                <c:pt idx="242">
                  <c:v>1744900.0000000002</c:v>
                </c:pt>
                <c:pt idx="243">
                  <c:v>1697300</c:v>
                </c:pt>
                <c:pt idx="244">
                  <c:v>1653300.0000000002</c:v>
                </c:pt>
                <c:pt idx="245">
                  <c:v>1611600</c:v>
                </c:pt>
                <c:pt idx="246">
                  <c:v>1572000</c:v>
                </c:pt>
                <c:pt idx="247">
                  <c:v>1534500</c:v>
                </c:pt>
                <c:pt idx="248">
                  <c:v>1498200</c:v>
                </c:pt>
                <c:pt idx="249">
                  <c:v>1463100</c:v>
                </c:pt>
                <c:pt idx="250">
                  <c:v>1429100</c:v>
                </c:pt>
                <c:pt idx="251">
                  <c:v>1396100</c:v>
                </c:pt>
                <c:pt idx="252">
                  <c:v>1365200</c:v>
                </c:pt>
                <c:pt idx="253">
                  <c:v>1333200</c:v>
                </c:pt>
                <c:pt idx="254">
                  <c:v>1302800</c:v>
                </c:pt>
                <c:pt idx="255">
                  <c:v>1273000</c:v>
                </c:pt>
                <c:pt idx="256">
                  <c:v>1243900</c:v>
                </c:pt>
                <c:pt idx="257">
                  <c:v>1216000</c:v>
                </c:pt>
                <c:pt idx="258">
                  <c:v>1188400</c:v>
                </c:pt>
                <c:pt idx="259">
                  <c:v>1163000</c:v>
                </c:pt>
                <c:pt idx="260">
                  <c:v>1139000</c:v>
                </c:pt>
                <c:pt idx="261">
                  <c:v>1115100</c:v>
                </c:pt>
                <c:pt idx="262">
                  <c:v>1092100</c:v>
                </c:pt>
                <c:pt idx="263">
                  <c:v>1069700</c:v>
                </c:pt>
                <c:pt idx="264">
                  <c:v>1049300</c:v>
                </c:pt>
                <c:pt idx="265">
                  <c:v>1029400</c:v>
                </c:pt>
                <c:pt idx="266">
                  <c:v>1008700</c:v>
                </c:pt>
                <c:pt idx="267">
                  <c:v>989000</c:v>
                </c:pt>
                <c:pt idx="268">
                  <c:v>971100</c:v>
                </c:pt>
                <c:pt idx="269">
                  <c:v>953700.00000000012</c:v>
                </c:pt>
                <c:pt idx="270">
                  <c:v>936800</c:v>
                </c:pt>
                <c:pt idx="271">
                  <c:v>919999.99999999988</c:v>
                </c:pt>
                <c:pt idx="272">
                  <c:v>903800</c:v>
                </c:pt>
                <c:pt idx="273">
                  <c:v>888400</c:v>
                </c:pt>
                <c:pt idx="274">
                  <c:v>873900.00000000012</c:v>
                </c:pt>
                <c:pt idx="275">
                  <c:v>860399.99999999988</c:v>
                </c:pt>
                <c:pt idx="276">
                  <c:v>847100</c:v>
                </c:pt>
                <c:pt idx="277">
                  <c:v>833799.99999999988</c:v>
                </c:pt>
                <c:pt idx="278">
                  <c:v>821000.00000000012</c:v>
                </c:pt>
                <c:pt idx="279">
                  <c:v>807600</c:v>
                </c:pt>
                <c:pt idx="280">
                  <c:v>794500</c:v>
                </c:pt>
                <c:pt idx="281">
                  <c:v>781900</c:v>
                </c:pt>
                <c:pt idx="282">
                  <c:v>769400</c:v>
                </c:pt>
                <c:pt idx="283">
                  <c:v>757100</c:v>
                </c:pt>
                <c:pt idx="284">
                  <c:v>745700</c:v>
                </c:pt>
                <c:pt idx="285">
                  <c:v>735700</c:v>
                </c:pt>
                <c:pt idx="286">
                  <c:v>726400</c:v>
                </c:pt>
                <c:pt idx="287">
                  <c:v>717300</c:v>
                </c:pt>
                <c:pt idx="288">
                  <c:v>709600</c:v>
                </c:pt>
                <c:pt idx="289">
                  <c:v>702500</c:v>
                </c:pt>
                <c:pt idx="290">
                  <c:v>695300</c:v>
                </c:pt>
                <c:pt idx="291">
                  <c:v>688700</c:v>
                </c:pt>
                <c:pt idx="292">
                  <c:v>682300</c:v>
                </c:pt>
                <c:pt idx="293">
                  <c:v>676300</c:v>
                </c:pt>
                <c:pt idx="294">
                  <c:v>670300</c:v>
                </c:pt>
                <c:pt idx="295">
                  <c:v>663900</c:v>
                </c:pt>
                <c:pt idx="296">
                  <c:v>657500</c:v>
                </c:pt>
                <c:pt idx="297">
                  <c:v>651300</c:v>
                </c:pt>
                <c:pt idx="298">
                  <c:v>645900</c:v>
                </c:pt>
                <c:pt idx="299">
                  <c:v>639200</c:v>
                </c:pt>
                <c:pt idx="300">
                  <c:v>632500</c:v>
                </c:pt>
                <c:pt idx="301">
                  <c:v>626100</c:v>
                </c:pt>
                <c:pt idx="302">
                  <c:v>620100</c:v>
                </c:pt>
                <c:pt idx="303">
                  <c:v>615500</c:v>
                </c:pt>
                <c:pt idx="304">
                  <c:v>610900</c:v>
                </c:pt>
                <c:pt idx="305">
                  <c:v>606100</c:v>
                </c:pt>
                <c:pt idx="306">
                  <c:v>602700</c:v>
                </c:pt>
                <c:pt idx="307">
                  <c:v>600600</c:v>
                </c:pt>
                <c:pt idx="308">
                  <c:v>599200</c:v>
                </c:pt>
                <c:pt idx="309">
                  <c:v>597300</c:v>
                </c:pt>
                <c:pt idx="310">
                  <c:v>594200</c:v>
                </c:pt>
                <c:pt idx="311">
                  <c:v>591200</c:v>
                </c:pt>
                <c:pt idx="312">
                  <c:v>588100</c:v>
                </c:pt>
                <c:pt idx="313">
                  <c:v>585300</c:v>
                </c:pt>
                <c:pt idx="314">
                  <c:v>581400</c:v>
                </c:pt>
                <c:pt idx="315">
                  <c:v>576800</c:v>
                </c:pt>
                <c:pt idx="316">
                  <c:v>570900</c:v>
                </c:pt>
                <c:pt idx="317">
                  <c:v>564700</c:v>
                </c:pt>
                <c:pt idx="318">
                  <c:v>558100</c:v>
                </c:pt>
                <c:pt idx="319">
                  <c:v>551800</c:v>
                </c:pt>
                <c:pt idx="320">
                  <c:v>544900</c:v>
                </c:pt>
                <c:pt idx="321">
                  <c:v>537400</c:v>
                </c:pt>
                <c:pt idx="322">
                  <c:v>529300</c:v>
                </c:pt>
                <c:pt idx="323">
                  <c:v>521400.00000000006</c:v>
                </c:pt>
                <c:pt idx="324">
                  <c:v>513800</c:v>
                </c:pt>
                <c:pt idx="325">
                  <c:v>506300</c:v>
                </c:pt>
                <c:pt idx="326">
                  <c:v>499400</c:v>
                </c:pt>
                <c:pt idx="327">
                  <c:v>493499.99999999994</c:v>
                </c:pt>
                <c:pt idx="328">
                  <c:v>489200.00000000006</c:v>
                </c:pt>
                <c:pt idx="329">
                  <c:v>485500.00000000006</c:v>
                </c:pt>
                <c:pt idx="330">
                  <c:v>481300</c:v>
                </c:pt>
                <c:pt idx="331">
                  <c:v>478700</c:v>
                </c:pt>
                <c:pt idx="332">
                  <c:v>477600</c:v>
                </c:pt>
                <c:pt idx="333">
                  <c:v>476300</c:v>
                </c:pt>
                <c:pt idx="334">
                  <c:v>474000</c:v>
                </c:pt>
                <c:pt idx="335">
                  <c:v>470000</c:v>
                </c:pt>
                <c:pt idx="336">
                  <c:v>465500</c:v>
                </c:pt>
                <c:pt idx="337">
                  <c:v>461300.00000000006</c:v>
                </c:pt>
                <c:pt idx="338">
                  <c:v>456799.99999999994</c:v>
                </c:pt>
                <c:pt idx="339">
                  <c:v>451900</c:v>
                </c:pt>
                <c:pt idx="340">
                  <c:v>446600</c:v>
                </c:pt>
                <c:pt idx="341">
                  <c:v>442000</c:v>
                </c:pt>
                <c:pt idx="342">
                  <c:v>437300</c:v>
                </c:pt>
                <c:pt idx="343">
                  <c:v>430900</c:v>
                </c:pt>
                <c:pt idx="344">
                  <c:v>422700.00000000006</c:v>
                </c:pt>
                <c:pt idx="345">
                  <c:v>413999.99999999994</c:v>
                </c:pt>
                <c:pt idx="346">
                  <c:v>406799.99999999994</c:v>
                </c:pt>
                <c:pt idx="347">
                  <c:v>400000</c:v>
                </c:pt>
                <c:pt idx="348">
                  <c:v>392800</c:v>
                </c:pt>
                <c:pt idx="349">
                  <c:v>385600</c:v>
                </c:pt>
                <c:pt idx="350">
                  <c:v>379500</c:v>
                </c:pt>
                <c:pt idx="351">
                  <c:v>374300</c:v>
                </c:pt>
                <c:pt idx="352">
                  <c:v>368900</c:v>
                </c:pt>
                <c:pt idx="353">
                  <c:v>363800</c:v>
                </c:pt>
                <c:pt idx="354">
                  <c:v>359100</c:v>
                </c:pt>
                <c:pt idx="355">
                  <c:v>354600</c:v>
                </c:pt>
                <c:pt idx="356">
                  <c:v>350100</c:v>
                </c:pt>
                <c:pt idx="357">
                  <c:v>345100</c:v>
                </c:pt>
                <c:pt idx="358">
                  <c:v>339000</c:v>
                </c:pt>
                <c:pt idx="359">
                  <c:v>332400</c:v>
                </c:pt>
                <c:pt idx="360">
                  <c:v>327100</c:v>
                </c:pt>
              </c:numCache>
            </c:numRef>
          </c:xVal>
          <c:yVal>
            <c:numRef>
              <c:f>'Task 2'!$G$11:$G$371</c:f>
              <c:numCache>
                <c:formatCode>General</c:formatCode>
                <c:ptCount val="361"/>
                <c:pt idx="0">
                  <c:v>4.3827999999999993E-4</c:v>
                </c:pt>
                <c:pt idx="1">
                  <c:v>4.3825E-4</c:v>
                </c:pt>
                <c:pt idx="2">
                  <c:v>4.3818999999999998E-4</c:v>
                </c:pt>
                <c:pt idx="3">
                  <c:v>4.3807999999999998E-4</c:v>
                </c:pt>
                <c:pt idx="4">
                  <c:v>4.3793E-4</c:v>
                </c:pt>
                <c:pt idx="5">
                  <c:v>4.3773999999999999E-4</c:v>
                </c:pt>
                <c:pt idx="6">
                  <c:v>4.3750999999999995E-4</c:v>
                </c:pt>
                <c:pt idx="7">
                  <c:v>4.3722999999999999E-4</c:v>
                </c:pt>
                <c:pt idx="8">
                  <c:v>4.3690999999999999E-4</c:v>
                </c:pt>
                <c:pt idx="9">
                  <c:v>4.3654000000000002E-4</c:v>
                </c:pt>
                <c:pt idx="10">
                  <c:v>4.3613999999999995E-4</c:v>
                </c:pt>
                <c:pt idx="11">
                  <c:v>4.3568999999999997E-4</c:v>
                </c:pt>
                <c:pt idx="12">
                  <c:v>4.3519999999999995E-4</c:v>
                </c:pt>
                <c:pt idx="13">
                  <c:v>4.3466000000000002E-4</c:v>
                </c:pt>
                <c:pt idx="14">
                  <c:v>4.3408999999999993E-4</c:v>
                </c:pt>
                <c:pt idx="15">
                  <c:v>4.3346999999999998E-4</c:v>
                </c:pt>
                <c:pt idx="16">
                  <c:v>4.328E-4</c:v>
                </c:pt>
                <c:pt idx="17">
                  <c:v>4.3209999999999999E-4</c:v>
                </c:pt>
                <c:pt idx="18">
                  <c:v>4.3135E-4</c:v>
                </c:pt>
                <c:pt idx="19">
                  <c:v>4.3054999999999998E-4</c:v>
                </c:pt>
                <c:pt idx="20">
                  <c:v>4.2972000000000003E-4</c:v>
                </c:pt>
                <c:pt idx="21">
                  <c:v>4.2883999999999994E-4</c:v>
                </c:pt>
                <c:pt idx="22">
                  <c:v>4.2791999999999998E-4</c:v>
                </c:pt>
                <c:pt idx="23">
                  <c:v>4.2695999999999994E-4</c:v>
                </c:pt>
                <c:pt idx="24">
                  <c:v>4.2594999999999997E-4</c:v>
                </c:pt>
                <c:pt idx="25">
                  <c:v>4.2489999999999997E-4</c:v>
                </c:pt>
                <c:pt idx="26">
                  <c:v>4.238E-4</c:v>
                </c:pt>
                <c:pt idx="27">
                  <c:v>4.2266999999999999E-4</c:v>
                </c:pt>
                <c:pt idx="28">
                  <c:v>4.2149E-4</c:v>
                </c:pt>
                <c:pt idx="29">
                  <c:v>4.2025999999999999E-4</c:v>
                </c:pt>
                <c:pt idx="30">
                  <c:v>4.1899999999999999E-4</c:v>
                </c:pt>
                <c:pt idx="31">
                  <c:v>4.1768999999999997E-4</c:v>
                </c:pt>
                <c:pt idx="32">
                  <c:v>4.1632999999999997E-4</c:v>
                </c:pt>
                <c:pt idx="33">
                  <c:v>4.1493999999999998E-4</c:v>
                </c:pt>
                <c:pt idx="34">
                  <c:v>4.1349999999999997E-4</c:v>
                </c:pt>
                <c:pt idx="35">
                  <c:v>4.1201999999999998E-4</c:v>
                </c:pt>
                <c:pt idx="36">
                  <c:v>4.1049000000000001E-4</c:v>
                </c:pt>
                <c:pt idx="37">
                  <c:v>4.0892000000000001E-4</c:v>
                </c:pt>
                <c:pt idx="38">
                  <c:v>4.0730999999999997E-4</c:v>
                </c:pt>
                <c:pt idx="39">
                  <c:v>4.0566000000000002E-4</c:v>
                </c:pt>
                <c:pt idx="40">
                  <c:v>4.0395999999999997E-4</c:v>
                </c:pt>
                <c:pt idx="41">
                  <c:v>4.0222000000000001E-4</c:v>
                </c:pt>
                <c:pt idx="42">
                  <c:v>4.0043000000000001E-4</c:v>
                </c:pt>
                <c:pt idx="43">
                  <c:v>3.9860999999999998E-4</c:v>
                </c:pt>
                <c:pt idx="44">
                  <c:v>3.9673999999999997E-4</c:v>
                </c:pt>
                <c:pt idx="45">
                  <c:v>3.9482999999999999E-4</c:v>
                </c:pt>
                <c:pt idx="46">
                  <c:v>3.9286999999999997E-4</c:v>
                </c:pt>
                <c:pt idx="47">
                  <c:v>3.9087999999999997E-4</c:v>
                </c:pt>
                <c:pt idx="48">
                  <c:v>3.8883999999999994E-4</c:v>
                </c:pt>
                <c:pt idx="49">
                  <c:v>3.8675999999999999E-4</c:v>
                </c:pt>
                <c:pt idx="50">
                  <c:v>3.8462999999999995E-4</c:v>
                </c:pt>
                <c:pt idx="51">
                  <c:v>3.8246999999999999E-4</c:v>
                </c:pt>
                <c:pt idx="52">
                  <c:v>3.8025999999999999E-4</c:v>
                </c:pt>
                <c:pt idx="53">
                  <c:v>3.7800999999999997E-4</c:v>
                </c:pt>
                <c:pt idx="54">
                  <c:v>3.7572000000000001E-4</c:v>
                </c:pt>
                <c:pt idx="55">
                  <c:v>3.7338999999999997E-4</c:v>
                </c:pt>
                <c:pt idx="56">
                  <c:v>3.7101999999999995E-4</c:v>
                </c:pt>
                <c:pt idx="57">
                  <c:v>3.6861000000000001E-4</c:v>
                </c:pt>
                <c:pt idx="58">
                  <c:v>3.6616000000000003E-4</c:v>
                </c:pt>
                <c:pt idx="59">
                  <c:v>3.6366000000000002E-4</c:v>
                </c:pt>
                <c:pt idx="60">
                  <c:v>3.6112999999999998E-4</c:v>
                </c:pt>
                <c:pt idx="61">
                  <c:v>3.5856000000000001E-4</c:v>
                </c:pt>
                <c:pt idx="62">
                  <c:v>3.5594999999999995E-4</c:v>
                </c:pt>
                <c:pt idx="63">
                  <c:v>3.5330000000000002E-4</c:v>
                </c:pt>
                <c:pt idx="64">
                  <c:v>3.5061000000000001E-4</c:v>
                </c:pt>
                <c:pt idx="65">
                  <c:v>3.4788999999999995E-4</c:v>
                </c:pt>
                <c:pt idx="66">
                  <c:v>3.4511999999999998E-4</c:v>
                </c:pt>
                <c:pt idx="67">
                  <c:v>3.4231999999999996E-4</c:v>
                </c:pt>
                <c:pt idx="68">
                  <c:v>3.3949000000000002E-4</c:v>
                </c:pt>
                <c:pt idx="69">
                  <c:v>3.3660999999999999E-4</c:v>
                </c:pt>
                <c:pt idx="70">
                  <c:v>3.3370999999999997E-4</c:v>
                </c:pt>
                <c:pt idx="71">
                  <c:v>3.3075999999999998E-4</c:v>
                </c:pt>
                <c:pt idx="72">
                  <c:v>3.2779E-4</c:v>
                </c:pt>
                <c:pt idx="73">
                  <c:v>3.2476999999999994E-4</c:v>
                </c:pt>
                <c:pt idx="74">
                  <c:v>3.2173E-4</c:v>
                </c:pt>
                <c:pt idx="75">
                  <c:v>3.1864999999999997E-4</c:v>
                </c:pt>
                <c:pt idx="76">
                  <c:v>3.1554E-4</c:v>
                </c:pt>
                <c:pt idx="77">
                  <c:v>3.1239999999999995E-4</c:v>
                </c:pt>
                <c:pt idx="78">
                  <c:v>3.0923000000000002E-4</c:v>
                </c:pt>
                <c:pt idx="79">
                  <c:v>3.0602999999999994E-4</c:v>
                </c:pt>
                <c:pt idx="80">
                  <c:v>3.0279999999999999E-4</c:v>
                </c:pt>
                <c:pt idx="81">
                  <c:v>2.9954E-4</c:v>
                </c:pt>
                <c:pt idx="82">
                  <c:v>2.9625999999999996E-4</c:v>
                </c:pt>
                <c:pt idx="83">
                  <c:v>2.9294999999999999E-4</c:v>
                </c:pt>
                <c:pt idx="84">
                  <c:v>2.8960999999999999E-4</c:v>
                </c:pt>
                <c:pt idx="85">
                  <c:v>2.8624E-4</c:v>
                </c:pt>
                <c:pt idx="86">
                  <c:v>2.8286000000000001E-4</c:v>
                </c:pt>
                <c:pt idx="87">
                  <c:v>2.7944999999999999E-4</c:v>
                </c:pt>
                <c:pt idx="88">
                  <c:v>2.7601999999999998E-4</c:v>
                </c:pt>
                <c:pt idx="89">
                  <c:v>2.7256999999999997E-4</c:v>
                </c:pt>
                <c:pt idx="90">
                  <c:v>2.6908999999999999E-4</c:v>
                </c:pt>
                <c:pt idx="91">
                  <c:v>2.656E-4</c:v>
                </c:pt>
                <c:pt idx="92">
                  <c:v>2.6208999999999998E-4</c:v>
                </c:pt>
                <c:pt idx="93">
                  <c:v>2.5856999999999996E-4</c:v>
                </c:pt>
                <c:pt idx="94">
                  <c:v>2.5503E-4</c:v>
                </c:pt>
                <c:pt idx="95">
                  <c:v>2.5147E-4</c:v>
                </c:pt>
                <c:pt idx="96">
                  <c:v>2.4790000000000001E-4</c:v>
                </c:pt>
                <c:pt idx="97">
                  <c:v>2.4431999999999996E-4</c:v>
                </c:pt>
                <c:pt idx="98">
                  <c:v>2.4072999999999998E-4</c:v>
                </c:pt>
                <c:pt idx="99">
                  <c:v>2.3712000000000001E-4</c:v>
                </c:pt>
                <c:pt idx="100">
                  <c:v>2.3350999999999998E-4</c:v>
                </c:pt>
                <c:pt idx="101">
                  <c:v>2.299E-4</c:v>
                </c:pt>
                <c:pt idx="102">
                  <c:v>2.2626999999999999E-4</c:v>
                </c:pt>
                <c:pt idx="103">
                  <c:v>2.2264999999999999E-4</c:v>
                </c:pt>
                <c:pt idx="104">
                  <c:v>2.1902E-4</c:v>
                </c:pt>
                <c:pt idx="105">
                  <c:v>2.1537999999999999E-4</c:v>
                </c:pt>
                <c:pt idx="106">
                  <c:v>2.1175E-4</c:v>
                </c:pt>
                <c:pt idx="107">
                  <c:v>2.0812000000000001E-4</c:v>
                </c:pt>
                <c:pt idx="108">
                  <c:v>2.0448999999999999E-4</c:v>
                </c:pt>
                <c:pt idx="109">
                  <c:v>2.0086E-4</c:v>
                </c:pt>
                <c:pt idx="110">
                  <c:v>1.9724E-4</c:v>
                </c:pt>
                <c:pt idx="111">
                  <c:v>1.9362000000000001E-4</c:v>
                </c:pt>
                <c:pt idx="112">
                  <c:v>1.9002E-4</c:v>
                </c:pt>
                <c:pt idx="113">
                  <c:v>1.8641999999999997E-4</c:v>
                </c:pt>
                <c:pt idx="114">
                  <c:v>1.8283000000000001E-4</c:v>
                </c:pt>
                <c:pt idx="115">
                  <c:v>1.7925999999999999E-4</c:v>
                </c:pt>
                <c:pt idx="116">
                  <c:v>1.7569999999999999E-4</c:v>
                </c:pt>
                <c:pt idx="117">
                  <c:v>1.7215999999999998E-4</c:v>
                </c:pt>
                <c:pt idx="118">
                  <c:v>1.6862999999999999E-4</c:v>
                </c:pt>
                <c:pt idx="119">
                  <c:v>1.6511999999999999E-4</c:v>
                </c:pt>
                <c:pt idx="120">
                  <c:v>1.6162999999999998E-4</c:v>
                </c:pt>
                <c:pt idx="121">
                  <c:v>1.5815999999999999E-4</c:v>
                </c:pt>
                <c:pt idx="122">
                  <c:v>1.5471999999999998E-4</c:v>
                </c:pt>
                <c:pt idx="123">
                  <c:v>1.5129999999999999E-4</c:v>
                </c:pt>
                <c:pt idx="124">
                  <c:v>1.4789999999999999E-4</c:v>
                </c:pt>
                <c:pt idx="125">
                  <c:v>1.4453E-4</c:v>
                </c:pt>
                <c:pt idx="126">
                  <c:v>1.4118999999999999E-4</c:v>
                </c:pt>
                <c:pt idx="127">
                  <c:v>1.3788999999999997E-4</c:v>
                </c:pt>
                <c:pt idx="128">
                  <c:v>1.3461000000000001E-4</c:v>
                </c:pt>
                <c:pt idx="129">
                  <c:v>1.3137000000000001E-4</c:v>
                </c:pt>
                <c:pt idx="130">
                  <c:v>1.2815999999999999E-4</c:v>
                </c:pt>
                <c:pt idx="131">
                  <c:v>1.2498999999999998E-4</c:v>
                </c:pt>
                <c:pt idx="132">
                  <c:v>1.2184999999999999E-4</c:v>
                </c:pt>
                <c:pt idx="133">
                  <c:v>1.1875999999999999E-4</c:v>
                </c:pt>
                <c:pt idx="134">
                  <c:v>1.1569999999999999E-4</c:v>
                </c:pt>
                <c:pt idx="135">
                  <c:v>1.1268999999999999E-4</c:v>
                </c:pt>
                <c:pt idx="136">
                  <c:v>1.0972E-4</c:v>
                </c:pt>
                <c:pt idx="137">
                  <c:v>1.0679999999999999E-4</c:v>
                </c:pt>
                <c:pt idx="138">
                  <c:v>1.0391999999999999E-4</c:v>
                </c:pt>
                <c:pt idx="139">
                  <c:v>1.0109E-4</c:v>
                </c:pt>
                <c:pt idx="140">
                  <c:v>9.8299999999999991E-5</c:v>
                </c:pt>
                <c:pt idx="141">
                  <c:v>9.5569999999999995E-5</c:v>
                </c:pt>
                <c:pt idx="142">
                  <c:v>9.289E-5</c:v>
                </c:pt>
                <c:pt idx="143">
                  <c:v>9.0260000000000007E-5</c:v>
                </c:pt>
                <c:pt idx="144">
                  <c:v>8.7689999999999996E-5</c:v>
                </c:pt>
                <c:pt idx="145">
                  <c:v>8.5169999999999999E-5</c:v>
                </c:pt>
                <c:pt idx="146">
                  <c:v>8.2709999999999986E-5</c:v>
                </c:pt>
                <c:pt idx="147">
                  <c:v>8.0309999999999995E-5</c:v>
                </c:pt>
                <c:pt idx="148">
                  <c:v>7.7959999999999992E-5</c:v>
                </c:pt>
                <c:pt idx="149">
                  <c:v>7.5669999999999999E-5</c:v>
                </c:pt>
                <c:pt idx="150">
                  <c:v>7.3449999999999996E-5</c:v>
                </c:pt>
                <c:pt idx="151">
                  <c:v>7.1290000000000004E-5</c:v>
                </c:pt>
                <c:pt idx="152">
                  <c:v>6.9189999999999993E-5</c:v>
                </c:pt>
                <c:pt idx="153">
                  <c:v>6.7150000000000006E-5</c:v>
                </c:pt>
                <c:pt idx="154">
                  <c:v>6.518000000000001E-5</c:v>
                </c:pt>
                <c:pt idx="155">
                  <c:v>6.3280000000000004E-5</c:v>
                </c:pt>
                <c:pt idx="156">
                  <c:v>6.1439999999999995E-5</c:v>
                </c:pt>
                <c:pt idx="157">
                  <c:v>5.9669999999999996E-5</c:v>
                </c:pt>
                <c:pt idx="158">
                  <c:v>5.7969999999999996E-5</c:v>
                </c:pt>
                <c:pt idx="159">
                  <c:v>5.6339999999999999E-5</c:v>
                </c:pt>
                <c:pt idx="160">
                  <c:v>5.4780000000000001E-5</c:v>
                </c:pt>
                <c:pt idx="161">
                  <c:v>5.329E-5</c:v>
                </c:pt>
                <c:pt idx="162">
                  <c:v>5.1869999999999996E-5</c:v>
                </c:pt>
                <c:pt idx="163">
                  <c:v>5.0529999999999999E-5</c:v>
                </c:pt>
                <c:pt idx="164">
                  <c:v>4.9259999999999993E-5</c:v>
                </c:pt>
                <c:pt idx="165">
                  <c:v>4.8059999999999997E-5</c:v>
                </c:pt>
                <c:pt idx="166">
                  <c:v>4.693E-5</c:v>
                </c:pt>
                <c:pt idx="167">
                  <c:v>4.5889999999999996E-5</c:v>
                </c:pt>
                <c:pt idx="168">
                  <c:v>4.4909999999999995E-5</c:v>
                </c:pt>
                <c:pt idx="169">
                  <c:v>4.4020000000000002E-5</c:v>
                </c:pt>
                <c:pt idx="170">
                  <c:v>4.32E-5</c:v>
                </c:pt>
                <c:pt idx="171">
                  <c:v>4.2450000000000002E-5</c:v>
                </c:pt>
                <c:pt idx="172">
                  <c:v>4.1789999999999998E-5</c:v>
                </c:pt>
                <c:pt idx="173">
                  <c:v>4.1199999999999999E-5</c:v>
                </c:pt>
                <c:pt idx="174">
                  <c:v>4.0689999999999998E-5</c:v>
                </c:pt>
                <c:pt idx="175">
                  <c:v>4.0259999999999997E-5</c:v>
                </c:pt>
                <c:pt idx="176">
                  <c:v>3.9899999999999994E-5</c:v>
                </c:pt>
                <c:pt idx="177">
                  <c:v>3.9629999999999998E-5</c:v>
                </c:pt>
                <c:pt idx="178">
                  <c:v>3.943E-5</c:v>
                </c:pt>
                <c:pt idx="179">
                  <c:v>3.9310000000000001E-5</c:v>
                </c:pt>
                <c:pt idx="180">
                  <c:v>3.9270000000000002E-5</c:v>
                </c:pt>
                <c:pt idx="181">
                  <c:v>3.9310000000000001E-5</c:v>
                </c:pt>
                <c:pt idx="182">
                  <c:v>3.943E-5</c:v>
                </c:pt>
                <c:pt idx="183">
                  <c:v>3.9629999999999998E-5</c:v>
                </c:pt>
                <c:pt idx="184">
                  <c:v>3.9899999999999994E-5</c:v>
                </c:pt>
                <c:pt idx="185">
                  <c:v>4.0259999999999997E-5</c:v>
                </c:pt>
                <c:pt idx="186">
                  <c:v>4.0689999999999998E-5</c:v>
                </c:pt>
                <c:pt idx="187">
                  <c:v>4.1199999999999999E-5</c:v>
                </c:pt>
                <c:pt idx="188">
                  <c:v>4.1789999999999998E-5</c:v>
                </c:pt>
                <c:pt idx="189">
                  <c:v>4.2450000000000002E-5</c:v>
                </c:pt>
                <c:pt idx="190">
                  <c:v>4.32E-5</c:v>
                </c:pt>
                <c:pt idx="191">
                  <c:v>4.4020000000000002E-5</c:v>
                </c:pt>
                <c:pt idx="192">
                  <c:v>4.4909999999999995E-5</c:v>
                </c:pt>
                <c:pt idx="193">
                  <c:v>4.5889999999999996E-5</c:v>
                </c:pt>
                <c:pt idx="194">
                  <c:v>4.693E-5</c:v>
                </c:pt>
                <c:pt idx="195">
                  <c:v>4.8059999999999997E-5</c:v>
                </c:pt>
                <c:pt idx="196">
                  <c:v>4.9259999999999993E-5</c:v>
                </c:pt>
                <c:pt idx="197">
                  <c:v>5.0529999999999999E-5</c:v>
                </c:pt>
                <c:pt idx="198">
                  <c:v>5.1869999999999996E-5</c:v>
                </c:pt>
                <c:pt idx="199">
                  <c:v>5.329E-5</c:v>
                </c:pt>
                <c:pt idx="200">
                  <c:v>5.4780000000000001E-5</c:v>
                </c:pt>
                <c:pt idx="201">
                  <c:v>5.6339999999999999E-5</c:v>
                </c:pt>
                <c:pt idx="202">
                  <c:v>5.7969999999999996E-5</c:v>
                </c:pt>
                <c:pt idx="203">
                  <c:v>5.9669999999999996E-5</c:v>
                </c:pt>
                <c:pt idx="204">
                  <c:v>6.1439999999999995E-5</c:v>
                </c:pt>
                <c:pt idx="205">
                  <c:v>6.3280000000000004E-5</c:v>
                </c:pt>
                <c:pt idx="206">
                  <c:v>6.518000000000001E-5</c:v>
                </c:pt>
                <c:pt idx="207">
                  <c:v>6.7150000000000006E-5</c:v>
                </c:pt>
                <c:pt idx="208">
                  <c:v>6.9189999999999993E-5</c:v>
                </c:pt>
                <c:pt idx="209">
                  <c:v>7.1290000000000004E-5</c:v>
                </c:pt>
                <c:pt idx="210">
                  <c:v>7.3449999999999996E-5</c:v>
                </c:pt>
                <c:pt idx="211">
                  <c:v>7.5669999999999999E-5</c:v>
                </c:pt>
                <c:pt idx="212">
                  <c:v>7.7959999999999992E-5</c:v>
                </c:pt>
                <c:pt idx="213">
                  <c:v>8.0309999999999995E-5</c:v>
                </c:pt>
                <c:pt idx="214">
                  <c:v>8.2709999999999986E-5</c:v>
                </c:pt>
                <c:pt idx="215">
                  <c:v>8.5169999999999999E-5</c:v>
                </c:pt>
                <c:pt idx="216">
                  <c:v>8.7689999999999996E-5</c:v>
                </c:pt>
                <c:pt idx="217">
                  <c:v>9.0260000000000007E-5</c:v>
                </c:pt>
                <c:pt idx="218">
                  <c:v>9.289E-5</c:v>
                </c:pt>
                <c:pt idx="219">
                  <c:v>9.5569999999999995E-5</c:v>
                </c:pt>
                <c:pt idx="220">
                  <c:v>9.8299999999999991E-5</c:v>
                </c:pt>
                <c:pt idx="221">
                  <c:v>1.0109E-4</c:v>
                </c:pt>
                <c:pt idx="222">
                  <c:v>1.0391999999999999E-4</c:v>
                </c:pt>
                <c:pt idx="223">
                  <c:v>1.0679999999999999E-4</c:v>
                </c:pt>
                <c:pt idx="224">
                  <c:v>1.0972E-4</c:v>
                </c:pt>
                <c:pt idx="225">
                  <c:v>1.1268999999999999E-4</c:v>
                </c:pt>
                <c:pt idx="226">
                  <c:v>1.1569999999999999E-4</c:v>
                </c:pt>
                <c:pt idx="227">
                  <c:v>1.1875999999999999E-4</c:v>
                </c:pt>
                <c:pt idx="228">
                  <c:v>1.2184999999999999E-4</c:v>
                </c:pt>
                <c:pt idx="229">
                  <c:v>1.2498999999999998E-4</c:v>
                </c:pt>
                <c:pt idx="230">
                  <c:v>1.2815999999999999E-4</c:v>
                </c:pt>
                <c:pt idx="231">
                  <c:v>1.3137000000000001E-4</c:v>
                </c:pt>
                <c:pt idx="232">
                  <c:v>1.3461000000000001E-4</c:v>
                </c:pt>
                <c:pt idx="233">
                  <c:v>1.3788999999999997E-4</c:v>
                </c:pt>
                <c:pt idx="234">
                  <c:v>1.4118999999999999E-4</c:v>
                </c:pt>
                <c:pt idx="235">
                  <c:v>1.4453E-4</c:v>
                </c:pt>
                <c:pt idx="236">
                  <c:v>1.4789999999999999E-4</c:v>
                </c:pt>
                <c:pt idx="237">
                  <c:v>1.5129999999999999E-4</c:v>
                </c:pt>
                <c:pt idx="238">
                  <c:v>1.5471999999999998E-4</c:v>
                </c:pt>
                <c:pt idx="239">
                  <c:v>1.5815999999999999E-4</c:v>
                </c:pt>
                <c:pt idx="240">
                  <c:v>1.6162999999999998E-4</c:v>
                </c:pt>
                <c:pt idx="241">
                  <c:v>1.6511999999999999E-4</c:v>
                </c:pt>
                <c:pt idx="242">
                  <c:v>1.6862999999999999E-4</c:v>
                </c:pt>
                <c:pt idx="243">
                  <c:v>1.7215999999999998E-4</c:v>
                </c:pt>
                <c:pt idx="244">
                  <c:v>1.7569999999999999E-4</c:v>
                </c:pt>
                <c:pt idx="245">
                  <c:v>1.7925999999999999E-4</c:v>
                </c:pt>
                <c:pt idx="246">
                  <c:v>1.8283000000000001E-4</c:v>
                </c:pt>
                <c:pt idx="247">
                  <c:v>1.8641999999999997E-4</c:v>
                </c:pt>
                <c:pt idx="248">
                  <c:v>1.9002E-4</c:v>
                </c:pt>
                <c:pt idx="249">
                  <c:v>1.9362000000000001E-4</c:v>
                </c:pt>
                <c:pt idx="250">
                  <c:v>1.9724E-4</c:v>
                </c:pt>
                <c:pt idx="251">
                  <c:v>2.0086E-4</c:v>
                </c:pt>
                <c:pt idx="252">
                  <c:v>2.0448999999999999E-4</c:v>
                </c:pt>
                <c:pt idx="253">
                  <c:v>2.0812000000000001E-4</c:v>
                </c:pt>
                <c:pt idx="254">
                  <c:v>2.1175E-4</c:v>
                </c:pt>
                <c:pt idx="255">
                  <c:v>2.1537999999999999E-4</c:v>
                </c:pt>
                <c:pt idx="256">
                  <c:v>2.1902E-4</c:v>
                </c:pt>
                <c:pt idx="257">
                  <c:v>2.2264999999999999E-4</c:v>
                </c:pt>
                <c:pt idx="258">
                  <c:v>2.2626999999999999E-4</c:v>
                </c:pt>
                <c:pt idx="259">
                  <c:v>2.299E-4</c:v>
                </c:pt>
                <c:pt idx="260">
                  <c:v>2.3350999999999998E-4</c:v>
                </c:pt>
                <c:pt idx="261">
                  <c:v>2.3712000000000001E-4</c:v>
                </c:pt>
                <c:pt idx="262">
                  <c:v>2.4072999999999998E-4</c:v>
                </c:pt>
                <c:pt idx="263">
                  <c:v>2.4431999999999996E-4</c:v>
                </c:pt>
                <c:pt idx="264">
                  <c:v>2.4790000000000001E-4</c:v>
                </c:pt>
                <c:pt idx="265">
                  <c:v>2.5147E-4</c:v>
                </c:pt>
                <c:pt idx="266">
                  <c:v>2.5503E-4</c:v>
                </c:pt>
                <c:pt idx="267">
                  <c:v>2.5856999999999996E-4</c:v>
                </c:pt>
                <c:pt idx="268">
                  <c:v>2.6208999999999998E-4</c:v>
                </c:pt>
                <c:pt idx="269">
                  <c:v>2.656E-4</c:v>
                </c:pt>
                <c:pt idx="270">
                  <c:v>2.6908999999999999E-4</c:v>
                </c:pt>
                <c:pt idx="271">
                  <c:v>2.7256999999999997E-4</c:v>
                </c:pt>
                <c:pt idx="272">
                  <c:v>2.7601999999999998E-4</c:v>
                </c:pt>
                <c:pt idx="273">
                  <c:v>2.7944999999999999E-4</c:v>
                </c:pt>
                <c:pt idx="274">
                  <c:v>2.8286000000000001E-4</c:v>
                </c:pt>
                <c:pt idx="275">
                  <c:v>2.8624E-4</c:v>
                </c:pt>
                <c:pt idx="276">
                  <c:v>2.8960999999999999E-4</c:v>
                </c:pt>
                <c:pt idx="277">
                  <c:v>2.9294999999999999E-4</c:v>
                </c:pt>
                <c:pt idx="278">
                  <c:v>2.9625999999999996E-4</c:v>
                </c:pt>
                <c:pt idx="279">
                  <c:v>2.9954E-4</c:v>
                </c:pt>
                <c:pt idx="280">
                  <c:v>3.0279999999999999E-4</c:v>
                </c:pt>
                <c:pt idx="281">
                  <c:v>3.0602999999999994E-4</c:v>
                </c:pt>
                <c:pt idx="282">
                  <c:v>3.0923000000000002E-4</c:v>
                </c:pt>
                <c:pt idx="283">
                  <c:v>3.1239999999999995E-4</c:v>
                </c:pt>
                <c:pt idx="284">
                  <c:v>3.1554E-4</c:v>
                </c:pt>
                <c:pt idx="285">
                  <c:v>3.1864999999999997E-4</c:v>
                </c:pt>
                <c:pt idx="286">
                  <c:v>3.2173E-4</c:v>
                </c:pt>
                <c:pt idx="287">
                  <c:v>3.2476999999999994E-4</c:v>
                </c:pt>
                <c:pt idx="288">
                  <c:v>3.2779E-4</c:v>
                </c:pt>
                <c:pt idx="289">
                  <c:v>3.3075999999999998E-4</c:v>
                </c:pt>
                <c:pt idx="290">
                  <c:v>3.3370999999999997E-4</c:v>
                </c:pt>
                <c:pt idx="291">
                  <c:v>3.3660999999999999E-4</c:v>
                </c:pt>
                <c:pt idx="292">
                  <c:v>3.3949000000000002E-4</c:v>
                </c:pt>
                <c:pt idx="293">
                  <c:v>3.4231999999999996E-4</c:v>
                </c:pt>
                <c:pt idx="294">
                  <c:v>3.4511999999999998E-4</c:v>
                </c:pt>
                <c:pt idx="295">
                  <c:v>3.4788999999999995E-4</c:v>
                </c:pt>
                <c:pt idx="296">
                  <c:v>3.5061000000000001E-4</c:v>
                </c:pt>
                <c:pt idx="297">
                  <c:v>3.5330000000000002E-4</c:v>
                </c:pt>
                <c:pt idx="298">
                  <c:v>3.5594999999999995E-4</c:v>
                </c:pt>
                <c:pt idx="299">
                  <c:v>3.5856000000000001E-4</c:v>
                </c:pt>
                <c:pt idx="300">
                  <c:v>3.6112999999999998E-4</c:v>
                </c:pt>
                <c:pt idx="301">
                  <c:v>3.6366000000000002E-4</c:v>
                </c:pt>
                <c:pt idx="302">
                  <c:v>3.6616000000000003E-4</c:v>
                </c:pt>
                <c:pt idx="303">
                  <c:v>3.6861000000000001E-4</c:v>
                </c:pt>
                <c:pt idx="304">
                  <c:v>3.7101999999999995E-4</c:v>
                </c:pt>
                <c:pt idx="305">
                  <c:v>3.7338999999999997E-4</c:v>
                </c:pt>
                <c:pt idx="306">
                  <c:v>3.7572000000000001E-4</c:v>
                </c:pt>
                <c:pt idx="307">
                  <c:v>3.7800999999999997E-4</c:v>
                </c:pt>
                <c:pt idx="308">
                  <c:v>3.8025999999999999E-4</c:v>
                </c:pt>
                <c:pt idx="309">
                  <c:v>3.8246999999999999E-4</c:v>
                </c:pt>
                <c:pt idx="310">
                  <c:v>3.8462999999999995E-4</c:v>
                </c:pt>
                <c:pt idx="311">
                  <c:v>3.8675999999999999E-4</c:v>
                </c:pt>
                <c:pt idx="312">
                  <c:v>3.8883999999999994E-4</c:v>
                </c:pt>
                <c:pt idx="313">
                  <c:v>3.9087999999999997E-4</c:v>
                </c:pt>
                <c:pt idx="314">
                  <c:v>3.9286999999999997E-4</c:v>
                </c:pt>
                <c:pt idx="315">
                  <c:v>3.9482999999999999E-4</c:v>
                </c:pt>
                <c:pt idx="316">
                  <c:v>3.9673999999999997E-4</c:v>
                </c:pt>
                <c:pt idx="317">
                  <c:v>3.9860999999999998E-4</c:v>
                </c:pt>
                <c:pt idx="318">
                  <c:v>4.0043000000000001E-4</c:v>
                </c:pt>
                <c:pt idx="319">
                  <c:v>4.0222000000000001E-4</c:v>
                </c:pt>
                <c:pt idx="320">
                  <c:v>4.0395999999999997E-4</c:v>
                </c:pt>
                <c:pt idx="321">
                  <c:v>4.0566000000000002E-4</c:v>
                </c:pt>
                <c:pt idx="322">
                  <c:v>4.0730999999999997E-4</c:v>
                </c:pt>
                <c:pt idx="323">
                  <c:v>4.0892000000000001E-4</c:v>
                </c:pt>
                <c:pt idx="324">
                  <c:v>4.1049000000000001E-4</c:v>
                </c:pt>
                <c:pt idx="325">
                  <c:v>4.1201999999999998E-4</c:v>
                </c:pt>
                <c:pt idx="326">
                  <c:v>4.1349999999999997E-4</c:v>
                </c:pt>
                <c:pt idx="327">
                  <c:v>4.1493999999999998E-4</c:v>
                </c:pt>
                <c:pt idx="328">
                  <c:v>4.1632999999999997E-4</c:v>
                </c:pt>
                <c:pt idx="329">
                  <c:v>4.1768999999999997E-4</c:v>
                </c:pt>
                <c:pt idx="330">
                  <c:v>4.1899999999999999E-4</c:v>
                </c:pt>
                <c:pt idx="331">
                  <c:v>4.2025999999999999E-4</c:v>
                </c:pt>
                <c:pt idx="332">
                  <c:v>4.2149E-4</c:v>
                </c:pt>
                <c:pt idx="333">
                  <c:v>4.2266999999999999E-4</c:v>
                </c:pt>
                <c:pt idx="334">
                  <c:v>4.238E-4</c:v>
                </c:pt>
                <c:pt idx="335">
                  <c:v>4.2489999999999997E-4</c:v>
                </c:pt>
                <c:pt idx="336">
                  <c:v>4.2594999999999997E-4</c:v>
                </c:pt>
                <c:pt idx="337">
                  <c:v>4.2695999999999994E-4</c:v>
                </c:pt>
                <c:pt idx="338">
                  <c:v>4.2791999999999998E-4</c:v>
                </c:pt>
                <c:pt idx="339">
                  <c:v>4.2883999999999994E-4</c:v>
                </c:pt>
                <c:pt idx="340">
                  <c:v>4.2972000000000003E-4</c:v>
                </c:pt>
                <c:pt idx="341">
                  <c:v>4.3054999999999998E-4</c:v>
                </c:pt>
                <c:pt idx="342">
                  <c:v>4.3135E-4</c:v>
                </c:pt>
                <c:pt idx="343">
                  <c:v>4.3209999999999999E-4</c:v>
                </c:pt>
                <c:pt idx="344">
                  <c:v>4.328E-4</c:v>
                </c:pt>
                <c:pt idx="345">
                  <c:v>4.3346999999999998E-4</c:v>
                </c:pt>
                <c:pt idx="346">
                  <c:v>4.3408999999999993E-4</c:v>
                </c:pt>
                <c:pt idx="347">
                  <c:v>4.3466000000000002E-4</c:v>
                </c:pt>
                <c:pt idx="348">
                  <c:v>4.3519999999999995E-4</c:v>
                </c:pt>
                <c:pt idx="349">
                  <c:v>4.3568999999999997E-4</c:v>
                </c:pt>
                <c:pt idx="350">
                  <c:v>4.3613999999999995E-4</c:v>
                </c:pt>
                <c:pt idx="351">
                  <c:v>4.3654000000000002E-4</c:v>
                </c:pt>
                <c:pt idx="352">
                  <c:v>4.3690999999999999E-4</c:v>
                </c:pt>
                <c:pt idx="353">
                  <c:v>4.3722999999999999E-4</c:v>
                </c:pt>
                <c:pt idx="354">
                  <c:v>4.3750999999999995E-4</c:v>
                </c:pt>
                <c:pt idx="355">
                  <c:v>4.3773999999999999E-4</c:v>
                </c:pt>
                <c:pt idx="356">
                  <c:v>4.3793E-4</c:v>
                </c:pt>
                <c:pt idx="357">
                  <c:v>4.3807999999999998E-4</c:v>
                </c:pt>
                <c:pt idx="358">
                  <c:v>4.3818999999999998E-4</c:v>
                </c:pt>
                <c:pt idx="359">
                  <c:v>4.3825E-4</c:v>
                </c:pt>
                <c:pt idx="360">
                  <c:v>4.3827999999999993E-4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07-3844-A4F5-C9E4B25F9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8070719"/>
        <c:axId val="2098072351"/>
      </c:scatterChart>
      <c:valAx>
        <c:axId val="2098070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(N/m^2)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8072351"/>
        <c:crosses val="autoZero"/>
        <c:crossBetween val="midCat"/>
      </c:valAx>
      <c:valAx>
        <c:axId val="209807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8070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 V / Delta 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1'!$E$6:$E$725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1'!$J$6:$J$725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B9-8747-B560-33CB1D0CC564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1'!$E$6:$E$725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1'!$O$6:$O$725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2B9-8747-B560-33CB1D0CC564}"/>
            </c:ext>
          </c:extLst>
        </c:ser>
        <c:ser>
          <c:idx val="3"/>
          <c:order val="2"/>
          <c:tx>
            <c:v>2000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1'!$E$6:$E$725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1'!$Y$6:$Y$725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2B9-8747-B560-33CB1D0CC564}"/>
            </c:ext>
          </c:extLst>
        </c:ser>
        <c:ser>
          <c:idx val="2"/>
          <c:order val="3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62B9-8747-B560-33CB1D0CC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9573647"/>
        <c:axId val="2104886607"/>
      </c:scatterChart>
      <c:valAx>
        <c:axId val="20295736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4886607"/>
        <c:crosses val="autoZero"/>
        <c:crossBetween val="midCat"/>
      </c:valAx>
      <c:valAx>
        <c:axId val="2104886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5736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V LOG</a:t>
            </a:r>
            <a:r>
              <a:rPr lang="en-GB" baseline="0"/>
              <a:t> 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1'!$F$6:$F$725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1'!$K$6:$K$725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AC-7A40-B2CF-D5C3528A8EC6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1'!$F$6:$F$725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1'!$P$6:$P$725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0AC-7A40-B2CF-D5C3528A8EC6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1'!$F$6:$F$725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1'!$U$6:$U$725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0AC-7A40-B2CF-D5C3528A8EC6}"/>
            </c:ext>
          </c:extLst>
        </c:ser>
        <c:ser>
          <c:idx val="3"/>
          <c:order val="3"/>
          <c:tx>
            <c:v>2000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1'!$F$6:$F$725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1'!$Z$6:$Z$725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0AC-7A40-B2CF-D5C3528A8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730015"/>
        <c:axId val="2036708911"/>
      </c:scatterChart>
      <c:valAx>
        <c:axId val="2087730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6708911"/>
        <c:crosses val="autoZero"/>
        <c:crossBetween val="midCat"/>
      </c:valAx>
      <c:valAx>
        <c:axId val="2036708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77300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" cap="flat" cmpd="sng" algn="ctr">
      <a:solidFill>
        <a:schemeClr val="tx1">
          <a:lumMod val="15000"/>
          <a:lumOff val="85000"/>
        </a:schemeClr>
      </a:solidFill>
      <a:prstDash val="sysDot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P / CA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1'!$J$6:$J$725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31-C14D-AF44-70FFE84DD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966783"/>
        <c:axId val="2127013183"/>
      </c:scatterChart>
      <c:valAx>
        <c:axId val="2127966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013183"/>
        <c:crosses val="autoZero"/>
        <c:crossBetween val="midCat"/>
      </c:valAx>
      <c:valAx>
        <c:axId val="212701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966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Weibe</a:t>
            </a:r>
            <a:r>
              <a:rPr lang="en-GB" baseline="0"/>
              <a:t> function (MFB)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1'!$AF$7:$AF$13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50</c:v>
                </c:pt>
                <c:pt idx="5">
                  <c:v>90</c:v>
                </c:pt>
                <c:pt idx="6">
                  <c:v>100</c:v>
                </c:pt>
              </c:numCache>
            </c:numRef>
          </c:cat>
          <c:val>
            <c:numRef>
              <c:f>'TASK 1'!$AG$7:$AG$13</c:f>
              <c:numCache>
                <c:formatCode>General</c:formatCode>
                <c:ptCount val="7"/>
                <c:pt idx="0">
                  <c:v>-4</c:v>
                </c:pt>
                <c:pt idx="1">
                  <c:v>-2.3279999999999998</c:v>
                </c:pt>
                <c:pt idx="2">
                  <c:v>0.28399999999999997</c:v>
                </c:pt>
                <c:pt idx="3">
                  <c:v>2.8109999999999999</c:v>
                </c:pt>
                <c:pt idx="4">
                  <c:v>13.234999999999999</c:v>
                </c:pt>
                <c:pt idx="5">
                  <c:v>25.864000000000001</c:v>
                </c:pt>
                <c:pt idx="6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1E-D34F-9919-A22B6BE9FD6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1'!$AD$7:$AD$13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50</c:v>
                </c:pt>
                <c:pt idx="5">
                  <c:v>90</c:v>
                </c:pt>
                <c:pt idx="6">
                  <c:v>100</c:v>
                </c:pt>
              </c:numCache>
            </c:numRef>
          </c:cat>
          <c:val>
            <c:numRef>
              <c:f>'TASK 1'!$AE$7:$AE$13</c:f>
              <c:numCache>
                <c:formatCode>General</c:formatCode>
                <c:ptCount val="7"/>
                <c:pt idx="0">
                  <c:v>-9</c:v>
                </c:pt>
                <c:pt idx="1">
                  <c:v>-7.3730000000000002</c:v>
                </c:pt>
                <c:pt idx="2">
                  <c:v>-4.5410000000000004</c:v>
                </c:pt>
                <c:pt idx="3">
                  <c:v>-1.766</c:v>
                </c:pt>
                <c:pt idx="4">
                  <c:v>10.802</c:v>
                </c:pt>
                <c:pt idx="5">
                  <c:v>24.100999999999999</c:v>
                </c:pt>
                <c:pt idx="6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1E-D34F-9919-A22B6BE9FD63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1"/>
              <c:pt idx="0">
                <c:v>''TASK 1'!$AH$7:$AH$13</c:v>
              </c:pt>
            </c:strLit>
          </c:cat>
          <c:val>
            <c:numRef>
              <c:f>'TASK 1'!$AI$7:$AI$13</c:f>
              <c:numCache>
                <c:formatCode>General</c:formatCode>
                <c:ptCount val="7"/>
                <c:pt idx="0">
                  <c:v>-5</c:v>
                </c:pt>
                <c:pt idx="1">
                  <c:v>-3.5659999999999998</c:v>
                </c:pt>
                <c:pt idx="2">
                  <c:v>-1.177</c:v>
                </c:pt>
                <c:pt idx="3">
                  <c:v>1.1419999999999999</c:v>
                </c:pt>
                <c:pt idx="4">
                  <c:v>10.510999999999999</c:v>
                </c:pt>
                <c:pt idx="5">
                  <c:v>21.59</c:v>
                </c:pt>
                <c:pt idx="6">
                  <c:v>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1E-D34F-9919-A22B6BE9FD63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1"/>
              <c:pt idx="0">
                <c:v>''TASK 1'!$AJ$7:$AJ$13</c:v>
              </c:pt>
            </c:strLit>
          </c:cat>
          <c:val>
            <c:numRef>
              <c:f>'TASK 1'!$AK$7:$AK$13</c:f>
              <c:numCache>
                <c:formatCode>General</c:formatCode>
                <c:ptCount val="7"/>
                <c:pt idx="0">
                  <c:v>-0.5</c:v>
                </c:pt>
                <c:pt idx="1">
                  <c:v>1.6639999999999999</c:v>
                </c:pt>
                <c:pt idx="2">
                  <c:v>3.512</c:v>
                </c:pt>
                <c:pt idx="3">
                  <c:v>5.5</c:v>
                </c:pt>
                <c:pt idx="4">
                  <c:v>13.875999999999999</c:v>
                </c:pt>
                <c:pt idx="5">
                  <c:v>22.29</c:v>
                </c:pt>
                <c:pt idx="6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1E-D34F-9919-A22B6BE9FD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3376"/>
        <c:axId val="5295360"/>
      </c:lineChart>
      <c:catAx>
        <c:axId val="5853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5360"/>
        <c:crosses val="autoZero"/>
        <c:auto val="1"/>
        <c:lblAlgn val="ctr"/>
        <c:lblOffset val="100"/>
        <c:noMultiLvlLbl val="0"/>
      </c:catAx>
      <c:valAx>
        <c:axId val="52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3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 / CA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1'!$L$6:$L$725</c:f>
              <c:numCache>
                <c:formatCode>General</c:formatCode>
                <c:ptCount val="720"/>
                <c:pt idx="0">
                  <c:v>-33.449017665099731</c:v>
                </c:pt>
                <c:pt idx="1">
                  <c:v>-4.0220846205522411</c:v>
                </c:pt>
                <c:pt idx="2">
                  <c:v>-2.0535205852598057</c:v>
                </c:pt>
                <c:pt idx="3">
                  <c:v>-1.5144319760899521</c:v>
                </c:pt>
                <c:pt idx="4">
                  <c:v>1.914623021143989</c:v>
                </c:pt>
                <c:pt idx="5">
                  <c:v>3.1544634750049632</c:v>
                </c:pt>
                <c:pt idx="6">
                  <c:v>3.3823964552679908</c:v>
                </c:pt>
                <c:pt idx="7">
                  <c:v>2.6137773407802576</c:v>
                </c:pt>
                <c:pt idx="8">
                  <c:v>1.9501992232005667</c:v>
                </c:pt>
                <c:pt idx="9">
                  <c:v>3.5974838196902779</c:v>
                </c:pt>
                <c:pt idx="10">
                  <c:v>4.6170758888590893</c:v>
                </c:pt>
                <c:pt idx="11">
                  <c:v>4.6223755542885874</c:v>
                </c:pt>
                <c:pt idx="12">
                  <c:v>4.7234978733530513</c:v>
                </c:pt>
                <c:pt idx="13">
                  <c:v>3.9515299850042269</c:v>
                </c:pt>
                <c:pt idx="14">
                  <c:v>2.0603314159402055</c:v>
                </c:pt>
                <c:pt idx="15">
                  <c:v>1.132883980493534</c:v>
                </c:pt>
                <c:pt idx="16">
                  <c:v>0</c:v>
                </c:pt>
                <c:pt idx="17">
                  <c:v>-0.31707048472943022</c:v>
                </c:pt>
                <c:pt idx="18">
                  <c:v>-0.1221978612989455</c:v>
                </c:pt>
                <c:pt idx="19">
                  <c:v>0</c:v>
                </c:pt>
                <c:pt idx="20">
                  <c:v>-0.17557822587693406</c:v>
                </c:pt>
                <c:pt idx="21">
                  <c:v>-0.28622232800537689</c:v>
                </c:pt>
                <c:pt idx="22">
                  <c:v>-0.83371724298411509</c:v>
                </c:pt>
                <c:pt idx="23">
                  <c:v>-1.3312741484124642</c:v>
                </c:pt>
                <c:pt idx="24">
                  <c:v>-1.1195531587190299</c:v>
                </c:pt>
                <c:pt idx="25">
                  <c:v>-0.24873399880742211</c:v>
                </c:pt>
                <c:pt idx="26">
                  <c:v>-0.97069800964258823</c:v>
                </c:pt>
                <c:pt idx="27">
                  <c:v>0.23884428179774617</c:v>
                </c:pt>
                <c:pt idx="28">
                  <c:v>-0.89949854861510115</c:v>
                </c:pt>
                <c:pt idx="29">
                  <c:v>0.14066700412393623</c:v>
                </c:pt>
                <c:pt idx="30">
                  <c:v>-0.65302537971603558</c:v>
                </c:pt>
                <c:pt idx="31">
                  <c:v>9.2400013397753958E-2</c:v>
                </c:pt>
                <c:pt idx="32">
                  <c:v>4.6476188559419561E-2</c:v>
                </c:pt>
                <c:pt idx="33">
                  <c:v>0.56759058555476649</c:v>
                </c:pt>
                <c:pt idx="34">
                  <c:v>1.070885612456502</c:v>
                </c:pt>
                <c:pt idx="35">
                  <c:v>0.39994843006791858</c:v>
                </c:pt>
                <c:pt idx="36">
                  <c:v>0.87385435883365836</c:v>
                </c:pt>
                <c:pt idx="37">
                  <c:v>0.63401445173721849</c:v>
                </c:pt>
                <c:pt idx="38">
                  <c:v>2.8006900858751482</c:v>
                </c:pt>
                <c:pt idx="39">
                  <c:v>2.2482859902241055</c:v>
                </c:pt>
                <c:pt idx="40">
                  <c:v>1.2200326480004273</c:v>
                </c:pt>
                <c:pt idx="41">
                  <c:v>1.6250298137659767</c:v>
                </c:pt>
                <c:pt idx="42">
                  <c:v>1.136590233268727</c:v>
                </c:pt>
                <c:pt idx="43">
                  <c:v>1.3401372864252912</c:v>
                </c:pt>
                <c:pt idx="44">
                  <c:v>-1.0568594705455057</c:v>
                </c:pt>
                <c:pt idx="45">
                  <c:v>-0.82068049459960823</c:v>
                </c:pt>
                <c:pt idx="46">
                  <c:v>-7.4457326076243405E-2</c:v>
                </c:pt>
                <c:pt idx="47">
                  <c:v>-0.67448010030430572</c:v>
                </c:pt>
                <c:pt idx="48">
                  <c:v>-0.52157217690886493</c:v>
                </c:pt>
                <c:pt idx="49">
                  <c:v>-0.37420081736495897</c:v>
                </c:pt>
                <c:pt idx="50">
                  <c:v>-1.335198625362505</c:v>
                </c:pt>
                <c:pt idx="51">
                  <c:v>-1.669581403455797</c:v>
                </c:pt>
                <c:pt idx="52">
                  <c:v>-1.2760001683657953</c:v>
                </c:pt>
                <c:pt idx="53">
                  <c:v>-1.1219995673494056</c:v>
                </c:pt>
                <c:pt idx="54">
                  <c:v>-0.90046497966852479</c:v>
                </c:pt>
                <c:pt idx="55">
                  <c:v>-2.0372437187375478</c:v>
                </c:pt>
                <c:pt idx="56">
                  <c:v>0</c:v>
                </c:pt>
                <c:pt idx="57">
                  <c:v>1.389487565528843</c:v>
                </c:pt>
                <c:pt idx="58">
                  <c:v>3.4252615955473793</c:v>
                </c:pt>
                <c:pt idx="59">
                  <c:v>3.4147058023751153</c:v>
                </c:pt>
                <c:pt idx="60">
                  <c:v>2.8271558549026286</c:v>
                </c:pt>
                <c:pt idx="61">
                  <c:v>2.7609128041784401</c:v>
                </c:pt>
                <c:pt idx="62">
                  <c:v>1.6192314735961424</c:v>
                </c:pt>
                <c:pt idx="63">
                  <c:v>1.5970335274455518</c:v>
                </c:pt>
                <c:pt idx="64">
                  <c:v>0.77463451349529544</c:v>
                </c:pt>
                <c:pt idx="65">
                  <c:v>-0.11332125804750229</c:v>
                </c:pt>
                <c:pt idx="66">
                  <c:v>0.46122242933896934</c:v>
                </c:pt>
                <c:pt idx="67">
                  <c:v>0.4731411424005561</c:v>
                </c:pt>
                <c:pt idx="68">
                  <c:v>0.36452892012481125</c:v>
                </c:pt>
                <c:pt idx="69">
                  <c:v>0.12367621492930597</c:v>
                </c:pt>
                <c:pt idx="70">
                  <c:v>1.0182637724150658</c:v>
                </c:pt>
                <c:pt idx="71">
                  <c:v>0.78822731439068439</c:v>
                </c:pt>
                <c:pt idx="72">
                  <c:v>-0.13451335753527399</c:v>
                </c:pt>
                <c:pt idx="73">
                  <c:v>-0.40870765429445027</c:v>
                </c:pt>
                <c:pt idx="74">
                  <c:v>-1.0945788639277247</c:v>
                </c:pt>
                <c:pt idx="75">
                  <c:v>-2.2926478043659722</c:v>
                </c:pt>
                <c:pt idx="76">
                  <c:v>-2.6396643289092916</c:v>
                </c:pt>
                <c:pt idx="77">
                  <c:v>-3.4562359966241587</c:v>
                </c:pt>
                <c:pt idx="78">
                  <c:v>-3.7943215367052261</c:v>
                </c:pt>
                <c:pt idx="79">
                  <c:v>-3.3103497417325802</c:v>
                </c:pt>
                <c:pt idx="80">
                  <c:v>-2.0731301748694619</c:v>
                </c:pt>
                <c:pt idx="81">
                  <c:v>-1.5921065332768984</c:v>
                </c:pt>
                <c:pt idx="82">
                  <c:v>-0.34320722460194641</c:v>
                </c:pt>
                <c:pt idx="83">
                  <c:v>-0.6932287098429567</c:v>
                </c:pt>
                <c:pt idx="84">
                  <c:v>0.23430033434962197</c:v>
                </c:pt>
                <c:pt idx="85">
                  <c:v>0.96131826452463653</c:v>
                </c:pt>
                <c:pt idx="86">
                  <c:v>1.1189099587145657</c:v>
                </c:pt>
                <c:pt idx="87">
                  <c:v>1.1586073964796855</c:v>
                </c:pt>
                <c:pt idx="88">
                  <c:v>-0.39458572000522651</c:v>
                </c:pt>
                <c:pt idx="89">
                  <c:v>-1.4566086316568325</c:v>
                </c:pt>
                <c:pt idx="90">
                  <c:v>-2.6205722323757525</c:v>
                </c:pt>
                <c:pt idx="91">
                  <c:v>-2.5899602521170602</c:v>
                </c:pt>
                <c:pt idx="92">
                  <c:v>-2.4286812085977951</c:v>
                </c:pt>
                <c:pt idx="93">
                  <c:v>-1.2723884603997138</c:v>
                </c:pt>
                <c:pt idx="94">
                  <c:v>-1.0251012584523389</c:v>
                </c:pt>
                <c:pt idx="95">
                  <c:v>-0.51545682796789183</c:v>
                </c:pt>
                <c:pt idx="96">
                  <c:v>1.0554879252565625</c:v>
                </c:pt>
                <c:pt idx="97">
                  <c:v>1.6406657274323226</c:v>
                </c:pt>
                <c:pt idx="98">
                  <c:v>1.8492248720108064</c:v>
                </c:pt>
                <c:pt idx="99">
                  <c:v>1.9200897980486711</c:v>
                </c:pt>
                <c:pt idx="100">
                  <c:v>1.5349727874261498</c:v>
                </c:pt>
                <c:pt idx="101">
                  <c:v>1.5916507314202197</c:v>
                </c:pt>
                <c:pt idx="102">
                  <c:v>2.3188118619808806</c:v>
                </c:pt>
                <c:pt idx="103">
                  <c:v>2.5972788184379523</c:v>
                </c:pt>
                <c:pt idx="104">
                  <c:v>3.8273283312085762</c:v>
                </c:pt>
                <c:pt idx="105">
                  <c:v>3.8578449243107982</c:v>
                </c:pt>
                <c:pt idx="106">
                  <c:v>2.439834455897127</c:v>
                </c:pt>
                <c:pt idx="107">
                  <c:v>0.83914180124132332</c:v>
                </c:pt>
                <c:pt idx="108">
                  <c:v>-0.86110142960012714</c:v>
                </c:pt>
                <c:pt idx="109">
                  <c:v>-0.65161971924027018</c:v>
                </c:pt>
                <c:pt idx="110">
                  <c:v>0</c:v>
                </c:pt>
                <c:pt idx="111">
                  <c:v>-0.67523347629770947</c:v>
                </c:pt>
                <c:pt idx="112">
                  <c:v>-0.4597732259207461</c:v>
                </c:pt>
                <c:pt idx="113">
                  <c:v>-0.93174234039188852</c:v>
                </c:pt>
                <c:pt idx="114">
                  <c:v>1.6663229099731431</c:v>
                </c:pt>
                <c:pt idx="115">
                  <c:v>2.9861831085340422</c:v>
                </c:pt>
                <c:pt idx="116">
                  <c:v>1.0302230633383989</c:v>
                </c:pt>
                <c:pt idx="117">
                  <c:v>-0.26420567711808668</c:v>
                </c:pt>
                <c:pt idx="118">
                  <c:v>-2.1429588626383196</c:v>
                </c:pt>
                <c:pt idx="119">
                  <c:v>-2.9591611679870726</c:v>
                </c:pt>
                <c:pt idx="120">
                  <c:v>-2.6976041861302278</c:v>
                </c:pt>
                <c:pt idx="121">
                  <c:v>-2.965194712172436</c:v>
                </c:pt>
                <c:pt idx="122">
                  <c:v>-2.4471486880777849</c:v>
                </c:pt>
                <c:pt idx="123">
                  <c:v>-1.1000023047696303</c:v>
                </c:pt>
                <c:pt idx="124">
                  <c:v>-0.55988648456231715</c:v>
                </c:pt>
                <c:pt idx="125">
                  <c:v>-1.4238596232895606</c:v>
                </c:pt>
                <c:pt idx="126">
                  <c:v>-2.0192813171705417</c:v>
                </c:pt>
                <c:pt idx="127">
                  <c:v>-2.042497127819165</c:v>
                </c:pt>
                <c:pt idx="128">
                  <c:v>-2.9448302617478235</c:v>
                </c:pt>
                <c:pt idx="129">
                  <c:v>-3.8635778174715107</c:v>
                </c:pt>
                <c:pt idx="130">
                  <c:v>-5.8987953629744903</c:v>
                </c:pt>
                <c:pt idx="131">
                  <c:v>-7.0363769735182986</c:v>
                </c:pt>
                <c:pt idx="132">
                  <c:v>-5.5228797614217768</c:v>
                </c:pt>
                <c:pt idx="133">
                  <c:v>-3.511326684837758</c:v>
                </c:pt>
                <c:pt idx="134">
                  <c:v>-4.1010293382488481</c:v>
                </c:pt>
                <c:pt idx="135">
                  <c:v>-3.5574586229381269</c:v>
                </c:pt>
                <c:pt idx="136">
                  <c:v>-4.7723749956346788</c:v>
                </c:pt>
                <c:pt idx="137">
                  <c:v>-4.8181051619290587</c:v>
                </c:pt>
                <c:pt idx="138">
                  <c:v>-4.5173497045654951</c:v>
                </c:pt>
                <c:pt idx="139">
                  <c:v>-5.4797431054621111</c:v>
                </c:pt>
                <c:pt idx="140">
                  <c:v>-4.8973074072133596</c:v>
                </c:pt>
                <c:pt idx="141">
                  <c:v>-3.4238027760593241</c:v>
                </c:pt>
                <c:pt idx="142">
                  <c:v>-4.1013144027074038</c:v>
                </c:pt>
                <c:pt idx="143">
                  <c:v>-3.5200301625944146</c:v>
                </c:pt>
                <c:pt idx="144">
                  <c:v>-1.632025703575928</c:v>
                </c:pt>
                <c:pt idx="145">
                  <c:v>0</c:v>
                </c:pt>
                <c:pt idx="146">
                  <c:v>2.0971112671646828</c:v>
                </c:pt>
                <c:pt idx="147">
                  <c:v>2.9315696275471423</c:v>
                </c:pt>
                <c:pt idx="148">
                  <c:v>-0.37738432852901083</c:v>
                </c:pt>
                <c:pt idx="149">
                  <c:v>-2.7378360846400662</c:v>
                </c:pt>
                <c:pt idx="150">
                  <c:v>-3.2334179453341347</c:v>
                </c:pt>
                <c:pt idx="151">
                  <c:v>-3.6992203877248828</c:v>
                </c:pt>
                <c:pt idx="152">
                  <c:v>-2.1304094083594043</c:v>
                </c:pt>
                <c:pt idx="153">
                  <c:v>-5.3002397499192151</c:v>
                </c:pt>
                <c:pt idx="154">
                  <c:v>-8.9303180223416696</c:v>
                </c:pt>
                <c:pt idx="155">
                  <c:v>-8.2596249876905148</c:v>
                </c:pt>
                <c:pt idx="156">
                  <c:v>-7.5065528347907993</c:v>
                </c:pt>
                <c:pt idx="157">
                  <c:v>-7.7774870569645715</c:v>
                </c:pt>
                <c:pt idx="158">
                  <c:v>-5.0122147676518329</c:v>
                </c:pt>
                <c:pt idx="159">
                  <c:v>-3.1237119180108239</c:v>
                </c:pt>
                <c:pt idx="160">
                  <c:v>1.6565856800508238</c:v>
                </c:pt>
                <c:pt idx="161">
                  <c:v>4.6189980345747239</c:v>
                </c:pt>
                <c:pt idx="162">
                  <c:v>5.6038286774097896</c:v>
                </c:pt>
                <c:pt idx="163">
                  <c:v>5.3955415397505346</c:v>
                </c:pt>
                <c:pt idx="164">
                  <c:v>4.2671443400616242</c:v>
                </c:pt>
                <c:pt idx="165">
                  <c:v>6.2053182132763762</c:v>
                </c:pt>
                <c:pt idx="166">
                  <c:v>4.2549596535340823</c:v>
                </c:pt>
                <c:pt idx="167">
                  <c:v>-6.2889117699497401</c:v>
                </c:pt>
                <c:pt idx="168">
                  <c:v>-9.8195824704832315</c:v>
                </c:pt>
                <c:pt idx="169">
                  <c:v>-20.017349965108608</c:v>
                </c:pt>
                <c:pt idx="170">
                  <c:v>-25.531695604574246</c:v>
                </c:pt>
                <c:pt idx="171">
                  <c:v>-18.472016547333286</c:v>
                </c:pt>
                <c:pt idx="172">
                  <c:v>-19.652766241443299</c:v>
                </c:pt>
                <c:pt idx="173">
                  <c:v>-37.793028859700961</c:v>
                </c:pt>
                <c:pt idx="174">
                  <c:v>-59.697989989770598</c:v>
                </c:pt>
                <c:pt idx="175">
                  <c:v>-46.243585949900549</c:v>
                </c:pt>
                <c:pt idx="176">
                  <c:v>-41.147228130422754</c:v>
                </c:pt>
                <c:pt idx="177">
                  <c:v>-62.66836576933958</c:v>
                </c:pt>
                <c:pt idx="178">
                  <c:v>-191.95154002268345</c:v>
                </c:pt>
                <c:pt idx="179">
                  <c:v>-323.074496293008</c:v>
                </c:pt>
                <c:pt idx="180">
                  <c:v>303.57109624822817</c:v>
                </c:pt>
                <c:pt idx="181">
                  <c:v>160.93475960121773</c:v>
                </c:pt>
                <c:pt idx="182">
                  <c:v>102.17722771134621</c:v>
                </c:pt>
                <c:pt idx="183">
                  <c:v>82.326166219601276</c:v>
                </c:pt>
                <c:pt idx="184">
                  <c:v>38.120041157033469</c:v>
                </c:pt>
                <c:pt idx="185">
                  <c:v>19.2270003865071</c:v>
                </c:pt>
                <c:pt idx="186">
                  <c:v>6.0287055188318925</c:v>
                </c:pt>
                <c:pt idx="187">
                  <c:v>-1.0526734154885489</c:v>
                </c:pt>
                <c:pt idx="188">
                  <c:v>-6.3876185042043776</c:v>
                </c:pt>
                <c:pt idx="189">
                  <c:v>-21.348037938324396</c:v>
                </c:pt>
                <c:pt idx="190">
                  <c:v>-27.179736458957041</c:v>
                </c:pt>
                <c:pt idx="191">
                  <c:v>-21.943415417978493</c:v>
                </c:pt>
                <c:pt idx="192">
                  <c:v>-19.015995450579293</c:v>
                </c:pt>
                <c:pt idx="193">
                  <c:v>-15.103820354924441</c:v>
                </c:pt>
                <c:pt idx="194">
                  <c:v>-16.01370178800623</c:v>
                </c:pt>
                <c:pt idx="195">
                  <c:v>-13.37772474915713</c:v>
                </c:pt>
                <c:pt idx="196">
                  <c:v>0</c:v>
                </c:pt>
                <c:pt idx="197">
                  <c:v>8.8281064578738064</c:v>
                </c:pt>
                <c:pt idx="198">
                  <c:v>9.5599198457923347</c:v>
                </c:pt>
                <c:pt idx="199">
                  <c:v>10.8251409341397</c:v>
                </c:pt>
                <c:pt idx="200">
                  <c:v>10.803906915185033</c:v>
                </c:pt>
                <c:pt idx="201">
                  <c:v>12.004438610935551</c:v>
                </c:pt>
                <c:pt idx="202">
                  <c:v>9.0464268503280962</c:v>
                </c:pt>
                <c:pt idx="203">
                  <c:v>8.4079336540649336</c:v>
                </c:pt>
                <c:pt idx="204">
                  <c:v>6.0260701889653774</c:v>
                </c:pt>
                <c:pt idx="205">
                  <c:v>5.3580376773370952</c:v>
                </c:pt>
                <c:pt idx="206">
                  <c:v>4.8476112014485171</c:v>
                </c:pt>
                <c:pt idx="207">
                  <c:v>4.3031458195875976</c:v>
                </c:pt>
                <c:pt idx="208">
                  <c:v>3.8146945058487796</c:v>
                </c:pt>
                <c:pt idx="209">
                  <c:v>5.3717202015854317</c:v>
                </c:pt>
                <c:pt idx="210">
                  <c:v>5.9821805100758665</c:v>
                </c:pt>
                <c:pt idx="211">
                  <c:v>4.5619823385228759</c:v>
                </c:pt>
                <c:pt idx="212">
                  <c:v>5.4178906432035685</c:v>
                </c:pt>
                <c:pt idx="213">
                  <c:v>5.5092447792892987</c:v>
                </c:pt>
                <c:pt idx="214">
                  <c:v>5.2410700816893332</c:v>
                </c:pt>
                <c:pt idx="215">
                  <c:v>6.1835019102572275</c:v>
                </c:pt>
                <c:pt idx="216">
                  <c:v>5.5364488804780922</c:v>
                </c:pt>
                <c:pt idx="217">
                  <c:v>3.2046855262259459</c:v>
                </c:pt>
                <c:pt idx="218">
                  <c:v>2.6167203356983206</c:v>
                </c:pt>
                <c:pt idx="219">
                  <c:v>2.3562164238597192</c:v>
                </c:pt>
                <c:pt idx="220">
                  <c:v>1.2795031227739837</c:v>
                </c:pt>
                <c:pt idx="221">
                  <c:v>0.95842880151329668</c:v>
                </c:pt>
                <c:pt idx="222">
                  <c:v>-0.13381049112525645</c:v>
                </c:pt>
                <c:pt idx="223">
                  <c:v>-0.51931658516970747</c:v>
                </c:pt>
                <c:pt idx="224">
                  <c:v>-1.7808803627449616</c:v>
                </c:pt>
                <c:pt idx="225">
                  <c:v>-1.8669393771710829</c:v>
                </c:pt>
                <c:pt idx="226">
                  <c:v>-1.8467314528725673</c:v>
                </c:pt>
                <c:pt idx="227">
                  <c:v>-1.6880259269745814</c:v>
                </c:pt>
                <c:pt idx="228">
                  <c:v>-1.4232272220610307</c:v>
                </c:pt>
                <c:pt idx="229">
                  <c:v>-0.92741306224433306</c:v>
                </c:pt>
                <c:pt idx="230">
                  <c:v>-0.79960432704661955</c:v>
                </c:pt>
                <c:pt idx="231">
                  <c:v>1.2195306269899806</c:v>
                </c:pt>
                <c:pt idx="232">
                  <c:v>1.3965979525414576</c:v>
                </c:pt>
                <c:pt idx="233">
                  <c:v>0.83379209453207925</c:v>
                </c:pt>
                <c:pt idx="234">
                  <c:v>0.10151733870056465</c:v>
                </c:pt>
                <c:pt idx="235">
                  <c:v>0</c:v>
                </c:pt>
                <c:pt idx="236">
                  <c:v>0.77304780322843125</c:v>
                </c:pt>
                <c:pt idx="237">
                  <c:v>0.3762925575478045</c:v>
                </c:pt>
                <c:pt idx="238">
                  <c:v>0</c:v>
                </c:pt>
                <c:pt idx="239">
                  <c:v>-0.17960948893186054</c:v>
                </c:pt>
                <c:pt idx="240">
                  <c:v>3.384521569585603</c:v>
                </c:pt>
                <c:pt idx="241">
                  <c:v>2.5740763105125888</c:v>
                </c:pt>
                <c:pt idx="242">
                  <c:v>2.3911320860946073</c:v>
                </c:pt>
                <c:pt idx="243">
                  <c:v>2.3726694337166019</c:v>
                </c:pt>
                <c:pt idx="244">
                  <c:v>0.2231105448974689</c:v>
                </c:pt>
                <c:pt idx="245">
                  <c:v>3.0040542830319494</c:v>
                </c:pt>
                <c:pt idx="246">
                  <c:v>1.4478605047210269</c:v>
                </c:pt>
                <c:pt idx="247">
                  <c:v>0.87120585939895701</c:v>
                </c:pt>
                <c:pt idx="248">
                  <c:v>1.6796223961145316</c:v>
                </c:pt>
                <c:pt idx="249">
                  <c:v>1.1312164642957665</c:v>
                </c:pt>
                <c:pt idx="250">
                  <c:v>1.6935852071508433</c:v>
                </c:pt>
                <c:pt idx="251">
                  <c:v>1.2925729548315292</c:v>
                </c:pt>
                <c:pt idx="252">
                  <c:v>0.96337506099529968</c:v>
                </c:pt>
                <c:pt idx="253">
                  <c:v>1.1596897687330245</c:v>
                </c:pt>
                <c:pt idx="254">
                  <c:v>1.8626014876926364</c:v>
                </c:pt>
                <c:pt idx="255">
                  <c:v>0.30990598252337676</c:v>
                </c:pt>
                <c:pt idx="256">
                  <c:v>1.10653617894298</c:v>
                </c:pt>
                <c:pt idx="257">
                  <c:v>0.73298157942847741</c:v>
                </c:pt>
                <c:pt idx="258">
                  <c:v>1.0444236948201098</c:v>
                </c:pt>
                <c:pt idx="259">
                  <c:v>1.1501881324460477</c:v>
                </c:pt>
                <c:pt idx="260">
                  <c:v>1.3792014117226745</c:v>
                </c:pt>
                <c:pt idx="261">
                  <c:v>0.90715014190524446</c:v>
                </c:pt>
                <c:pt idx="262">
                  <c:v>1.4621900504662084</c:v>
                </c:pt>
                <c:pt idx="263">
                  <c:v>1.4894057538725358</c:v>
                </c:pt>
                <c:pt idx="264">
                  <c:v>1.3961824832846896</c:v>
                </c:pt>
                <c:pt idx="265">
                  <c:v>1.1669077598271596</c:v>
                </c:pt>
                <c:pt idx="266">
                  <c:v>0.51097458929210959</c:v>
                </c:pt>
                <c:pt idx="267">
                  <c:v>0.99439656480528504</c:v>
                </c:pt>
                <c:pt idx="268">
                  <c:v>0.75883633632029768</c:v>
                </c:pt>
                <c:pt idx="269">
                  <c:v>1.4646455566325978</c:v>
                </c:pt>
                <c:pt idx="270">
                  <c:v>1.7647329235040563</c:v>
                </c:pt>
                <c:pt idx="271">
                  <c:v>1.7231334952393857</c:v>
                </c:pt>
                <c:pt idx="272">
                  <c:v>2.0950510967868374</c:v>
                </c:pt>
                <c:pt idx="273">
                  <c:v>1.6923292567979871</c:v>
                </c:pt>
                <c:pt idx="274">
                  <c:v>1.3539896574343029</c:v>
                </c:pt>
                <c:pt idx="275">
                  <c:v>1.1767846511020614</c:v>
                </c:pt>
                <c:pt idx="276">
                  <c:v>0.78566109827264985</c:v>
                </c:pt>
                <c:pt idx="277">
                  <c:v>0.95893315076114782</c:v>
                </c:pt>
                <c:pt idx="278">
                  <c:v>1.114736518098469</c:v>
                </c:pt>
                <c:pt idx="279">
                  <c:v>1.0797067330826935</c:v>
                </c:pt>
                <c:pt idx="280">
                  <c:v>1.3979890501488412</c:v>
                </c:pt>
                <c:pt idx="281">
                  <c:v>1.2973053274435116</c:v>
                </c:pt>
                <c:pt idx="282">
                  <c:v>1.4169480602334248</c:v>
                </c:pt>
                <c:pt idx="283">
                  <c:v>1.3006946429846444</c:v>
                </c:pt>
                <c:pt idx="284">
                  <c:v>1.0802674554525664</c:v>
                </c:pt>
                <c:pt idx="285">
                  <c:v>1.3003069692288975</c:v>
                </c:pt>
                <c:pt idx="286">
                  <c:v>1.3376201347141856</c:v>
                </c:pt>
                <c:pt idx="287">
                  <c:v>1.3849758481114172</c:v>
                </c:pt>
                <c:pt idx="288">
                  <c:v>1.6156173803213807</c:v>
                </c:pt>
                <c:pt idx="289">
                  <c:v>1.6377651489023242</c:v>
                </c:pt>
                <c:pt idx="290">
                  <c:v>1.6340158124944699</c:v>
                </c:pt>
                <c:pt idx="291">
                  <c:v>1.4958258707366459</c:v>
                </c:pt>
                <c:pt idx="292">
                  <c:v>1.4409530545557896</c:v>
                </c:pt>
                <c:pt idx="293">
                  <c:v>1.4302014403715828</c:v>
                </c:pt>
                <c:pt idx="294">
                  <c:v>1.4209220030877174</c:v>
                </c:pt>
                <c:pt idx="295">
                  <c:v>1.4170237078859667</c:v>
                </c:pt>
                <c:pt idx="296">
                  <c:v>1.3913953664415162</c:v>
                </c:pt>
                <c:pt idx="297">
                  <c:v>1.2653241580923966</c:v>
                </c:pt>
                <c:pt idx="298">
                  <c:v>1.28609103405505</c:v>
                </c:pt>
                <c:pt idx="299">
                  <c:v>1.3897279566390375</c:v>
                </c:pt>
                <c:pt idx="300">
                  <c:v>1.4872620984382696</c:v>
                </c:pt>
                <c:pt idx="301">
                  <c:v>1.3594549124068314</c:v>
                </c:pt>
                <c:pt idx="302">
                  <c:v>1.1789782949516987</c:v>
                </c:pt>
                <c:pt idx="303">
                  <c:v>1.1215077713836341</c:v>
                </c:pt>
                <c:pt idx="304">
                  <c:v>1.1414697049937961</c:v>
                </c:pt>
                <c:pt idx="305">
                  <c:v>1.2852773828862496</c:v>
                </c:pt>
                <c:pt idx="306">
                  <c:v>1.3203011919623033</c:v>
                </c:pt>
                <c:pt idx="307">
                  <c:v>1.3059050538994639</c:v>
                </c:pt>
                <c:pt idx="308">
                  <c:v>1.3563513016619311</c:v>
                </c:pt>
                <c:pt idx="309">
                  <c:v>1.3056275208175121</c:v>
                </c:pt>
                <c:pt idx="310">
                  <c:v>1.285227778306232</c:v>
                </c:pt>
                <c:pt idx="311">
                  <c:v>1.2942779709556311</c:v>
                </c:pt>
                <c:pt idx="312">
                  <c:v>1.2958904179107527</c:v>
                </c:pt>
                <c:pt idx="313">
                  <c:v>1.332964394177746</c:v>
                </c:pt>
                <c:pt idx="314">
                  <c:v>1.3949127391237042</c:v>
                </c:pt>
                <c:pt idx="315">
                  <c:v>1.3892491322101563</c:v>
                </c:pt>
                <c:pt idx="316">
                  <c:v>1.3444226387828362</c:v>
                </c:pt>
                <c:pt idx="317">
                  <c:v>1.1898749613742057</c:v>
                </c:pt>
                <c:pt idx="318">
                  <c:v>1.1368385128458793</c:v>
                </c:pt>
                <c:pt idx="319">
                  <c:v>1.1899962727416349</c:v>
                </c:pt>
                <c:pt idx="320">
                  <c:v>1.2579321352894819</c:v>
                </c:pt>
                <c:pt idx="321">
                  <c:v>1.1776885878094232</c:v>
                </c:pt>
                <c:pt idx="322">
                  <c:v>1.131929799464835</c:v>
                </c:pt>
                <c:pt idx="323">
                  <c:v>1.2634180446018703</c:v>
                </c:pt>
                <c:pt idx="324">
                  <c:v>1.2647652876005218</c:v>
                </c:pt>
                <c:pt idx="325">
                  <c:v>1.2196257316624446</c:v>
                </c:pt>
                <c:pt idx="326">
                  <c:v>1.3182800692321253</c:v>
                </c:pt>
                <c:pt idx="327">
                  <c:v>1.325091642624026</c:v>
                </c:pt>
                <c:pt idx="328">
                  <c:v>1.235251718949649</c:v>
                </c:pt>
                <c:pt idx="329">
                  <c:v>1.3525225519239266</c:v>
                </c:pt>
                <c:pt idx="330">
                  <c:v>1.3905799261779948</c:v>
                </c:pt>
                <c:pt idx="331">
                  <c:v>1.2715013800727333</c:v>
                </c:pt>
                <c:pt idx="332">
                  <c:v>1.3555333661776607</c:v>
                </c:pt>
                <c:pt idx="333">
                  <c:v>1.3114845836146309</c:v>
                </c:pt>
                <c:pt idx="334">
                  <c:v>1.2725428925693123</c:v>
                </c:pt>
                <c:pt idx="335">
                  <c:v>1.3442925487460338</c:v>
                </c:pt>
                <c:pt idx="336">
                  <c:v>1.3429894875260584</c:v>
                </c:pt>
                <c:pt idx="337">
                  <c:v>1.2972413068826554</c:v>
                </c:pt>
                <c:pt idx="338">
                  <c:v>1.2822665966961764</c:v>
                </c:pt>
                <c:pt idx="339">
                  <c:v>1.3175813111572856</c:v>
                </c:pt>
                <c:pt idx="340">
                  <c:v>1.2955683532585724</c:v>
                </c:pt>
                <c:pt idx="341">
                  <c:v>1.3255886830436967</c:v>
                </c:pt>
                <c:pt idx="342">
                  <c:v>1.3794557574934641</c:v>
                </c:pt>
                <c:pt idx="343">
                  <c:v>1.2590548075572092</c:v>
                </c:pt>
                <c:pt idx="344">
                  <c:v>1.4399362981161243</c:v>
                </c:pt>
                <c:pt idx="345">
                  <c:v>1.4076760871167844</c:v>
                </c:pt>
                <c:pt idx="346">
                  <c:v>1.5207596823111413</c:v>
                </c:pt>
                <c:pt idx="347">
                  <c:v>1.5851434672892011</c:v>
                </c:pt>
                <c:pt idx="348">
                  <c:v>1.6662609333752445</c:v>
                </c:pt>
                <c:pt idx="349">
                  <c:v>1.8281834730801507</c:v>
                </c:pt>
                <c:pt idx="350">
                  <c:v>2.1289112069671532</c:v>
                </c:pt>
                <c:pt idx="351">
                  <c:v>2.354969535867808</c:v>
                </c:pt>
                <c:pt idx="352">
                  <c:v>2.7945982548237445</c:v>
                </c:pt>
                <c:pt idx="353">
                  <c:v>3.2482047945620023</c:v>
                </c:pt>
                <c:pt idx="354">
                  <c:v>4.1274217101070247</c:v>
                </c:pt>
                <c:pt idx="355">
                  <c:v>5.2810551185935291</c:v>
                </c:pt>
                <c:pt idx="356">
                  <c:v>7.3045676076796076</c:v>
                </c:pt>
                <c:pt idx="357">
                  <c:v>10.092331718765653</c:v>
                </c:pt>
                <c:pt idx="358">
                  <c:v>17.099979725071421</c:v>
                </c:pt>
                <c:pt idx="359">
                  <c:v>52.739501802221966</c:v>
                </c:pt>
                <c:pt idx="360">
                  <c:v>-52.976745751378289</c:v>
                </c:pt>
                <c:pt idx="361">
                  <c:v>-17.176295167108833</c:v>
                </c:pt>
                <c:pt idx="362">
                  <c:v>-9.8802745262098597</c:v>
                </c:pt>
                <c:pt idx="363">
                  <c:v>-6.8399385549607983</c:v>
                </c:pt>
                <c:pt idx="364">
                  <c:v>-4.767809177755904</c:v>
                </c:pt>
                <c:pt idx="365">
                  <c:v>-3.6599510876437384</c:v>
                </c:pt>
                <c:pt idx="366">
                  <c:v>-2.8356371490464931</c:v>
                </c:pt>
                <c:pt idx="367">
                  <c:v>-2.2036208147866727</c:v>
                </c:pt>
                <c:pt idx="368">
                  <c:v>-1.7323061407760638</c:v>
                </c:pt>
                <c:pt idx="369">
                  <c:v>-1.3239732051829181</c:v>
                </c:pt>
                <c:pt idx="370">
                  <c:v>-1.0092175297792425</c:v>
                </c:pt>
                <c:pt idx="371">
                  <c:v>-0.72329324647617577</c:v>
                </c:pt>
                <c:pt idx="372">
                  <c:v>-0.46751760944589599</c:v>
                </c:pt>
                <c:pt idx="373">
                  <c:v>-0.24779746456944057</c:v>
                </c:pt>
                <c:pt idx="374">
                  <c:v>-6.7698727472105702E-2</c:v>
                </c:pt>
                <c:pt idx="375">
                  <c:v>8.3474331894640957E-2</c:v>
                </c:pt>
                <c:pt idx="376">
                  <c:v>0.22238342564304225</c:v>
                </c:pt>
                <c:pt idx="377">
                  <c:v>0.34235896350136341</c:v>
                </c:pt>
                <c:pt idx="378">
                  <c:v>0.43285199278912628</c:v>
                </c:pt>
                <c:pt idx="379">
                  <c:v>0.52019674310110453</c:v>
                </c:pt>
                <c:pt idx="380">
                  <c:v>0.58919419361145153</c:v>
                </c:pt>
                <c:pt idx="381">
                  <c:v>0.65530063962463481</c:v>
                </c:pt>
                <c:pt idx="382">
                  <c:v>0.70270767318049854</c:v>
                </c:pt>
                <c:pt idx="383">
                  <c:v>0.7373779024039625</c:v>
                </c:pt>
                <c:pt idx="384">
                  <c:v>0.76810097056227122</c:v>
                </c:pt>
                <c:pt idx="385">
                  <c:v>0.77500271151568223</c:v>
                </c:pt>
                <c:pt idx="386">
                  <c:v>0.80256234137608462</c:v>
                </c:pt>
                <c:pt idx="387">
                  <c:v>0.95461607121324732</c:v>
                </c:pt>
                <c:pt idx="388">
                  <c:v>1.105089389438652</c:v>
                </c:pt>
                <c:pt idx="389">
                  <c:v>1.1414836192466293</c:v>
                </c:pt>
                <c:pt idx="390">
                  <c:v>1.1412043968297467</c:v>
                </c:pt>
                <c:pt idx="391">
                  <c:v>1.1642117626652575</c:v>
                </c:pt>
                <c:pt idx="392">
                  <c:v>1.1922659303897916</c:v>
                </c:pt>
                <c:pt idx="393">
                  <c:v>1.1862356281197082</c:v>
                </c:pt>
                <c:pt idx="394">
                  <c:v>1.2260867362524104</c:v>
                </c:pt>
                <c:pt idx="395">
                  <c:v>1.2246051419731909</c:v>
                </c:pt>
                <c:pt idx="396">
                  <c:v>1.2336169795275194</c:v>
                </c:pt>
                <c:pt idx="397">
                  <c:v>1.2471913946021915</c:v>
                </c:pt>
                <c:pt idx="398">
                  <c:v>1.2506397920894694</c:v>
                </c:pt>
                <c:pt idx="399">
                  <c:v>1.2604545809458945</c:v>
                </c:pt>
                <c:pt idx="400">
                  <c:v>1.2681302949858146</c:v>
                </c:pt>
                <c:pt idx="401">
                  <c:v>1.2844573272368658</c:v>
                </c:pt>
                <c:pt idx="402">
                  <c:v>1.2772682015118619</c:v>
                </c:pt>
                <c:pt idx="403">
                  <c:v>1.3051379984028062</c:v>
                </c:pt>
                <c:pt idx="404">
                  <c:v>1.2955981421053602</c:v>
                </c:pt>
                <c:pt idx="405">
                  <c:v>1.2963963973278765</c:v>
                </c:pt>
                <c:pt idx="406">
                  <c:v>1.3085025911613348</c:v>
                </c:pt>
                <c:pt idx="407">
                  <c:v>1.2999283102435066</c:v>
                </c:pt>
                <c:pt idx="408">
                  <c:v>1.2759812762176597</c:v>
                </c:pt>
                <c:pt idx="409">
                  <c:v>1.3016225444248626</c:v>
                </c:pt>
                <c:pt idx="410">
                  <c:v>1.284212077971558</c:v>
                </c:pt>
                <c:pt idx="411">
                  <c:v>1.2963144629954213</c:v>
                </c:pt>
                <c:pt idx="412">
                  <c:v>1.3147386128668956</c:v>
                </c:pt>
                <c:pt idx="413">
                  <c:v>1.328661990470738</c:v>
                </c:pt>
                <c:pt idx="414">
                  <c:v>1.343789208102133</c:v>
                </c:pt>
                <c:pt idx="415">
                  <c:v>1.3614770695936376</c:v>
                </c:pt>
                <c:pt idx="416">
                  <c:v>1.3360753684955202</c:v>
                </c:pt>
                <c:pt idx="417">
                  <c:v>1.3736844082122279</c:v>
                </c:pt>
                <c:pt idx="418">
                  <c:v>1.3687439879027248</c:v>
                </c:pt>
                <c:pt idx="419">
                  <c:v>1.3375247362164409</c:v>
                </c:pt>
                <c:pt idx="420">
                  <c:v>1.3524500012900467</c:v>
                </c:pt>
                <c:pt idx="421">
                  <c:v>1.3298856113851882</c:v>
                </c:pt>
                <c:pt idx="422">
                  <c:v>1.3350426533523836</c:v>
                </c:pt>
                <c:pt idx="423">
                  <c:v>1.2904503406582613</c:v>
                </c:pt>
                <c:pt idx="424">
                  <c:v>1.27351669839378</c:v>
                </c:pt>
                <c:pt idx="425">
                  <c:v>1.2616338467352701</c:v>
                </c:pt>
                <c:pt idx="426">
                  <c:v>1.2416333730425382</c:v>
                </c:pt>
                <c:pt idx="427">
                  <c:v>1.251635692460384</c:v>
                </c:pt>
                <c:pt idx="428">
                  <c:v>1.2631463834739414</c:v>
                </c:pt>
                <c:pt idx="429">
                  <c:v>1.2693191777928563</c:v>
                </c:pt>
                <c:pt idx="430">
                  <c:v>1.28456513723697</c:v>
                </c:pt>
                <c:pt idx="431">
                  <c:v>1.2496113408155265</c:v>
                </c:pt>
                <c:pt idx="432">
                  <c:v>1.3479876999208582</c:v>
                </c:pt>
                <c:pt idx="433">
                  <c:v>1.3339662196215838</c:v>
                </c:pt>
                <c:pt idx="434">
                  <c:v>1.3613396606035311</c:v>
                </c:pt>
                <c:pt idx="435">
                  <c:v>1.3798270325795752</c:v>
                </c:pt>
                <c:pt idx="436">
                  <c:v>1.3800247378341695</c:v>
                </c:pt>
                <c:pt idx="437">
                  <c:v>1.4235489624435005</c:v>
                </c:pt>
                <c:pt idx="438">
                  <c:v>1.3574849512334359</c:v>
                </c:pt>
                <c:pt idx="439">
                  <c:v>1.3383542194975526</c:v>
                </c:pt>
                <c:pt idx="440">
                  <c:v>1.3823082028759417</c:v>
                </c:pt>
                <c:pt idx="441">
                  <c:v>1.3793611655537363</c:v>
                </c:pt>
                <c:pt idx="442">
                  <c:v>1.4000133577108373</c:v>
                </c:pt>
                <c:pt idx="443">
                  <c:v>1.3236744918853629</c:v>
                </c:pt>
                <c:pt idx="444">
                  <c:v>1.3391257512813564</c:v>
                </c:pt>
                <c:pt idx="445">
                  <c:v>1.4450473912510129</c:v>
                </c:pt>
                <c:pt idx="446">
                  <c:v>1.4307538081492859</c:v>
                </c:pt>
                <c:pt idx="447">
                  <c:v>1.3508023559540532</c:v>
                </c:pt>
                <c:pt idx="448">
                  <c:v>1.3590668249860898</c:v>
                </c:pt>
                <c:pt idx="449">
                  <c:v>1.3695946763138866</c:v>
                </c:pt>
                <c:pt idx="450">
                  <c:v>1.4083076925759042</c:v>
                </c:pt>
                <c:pt idx="451">
                  <c:v>1.4124474265363804</c:v>
                </c:pt>
                <c:pt idx="452">
                  <c:v>1.3915727169847951</c:v>
                </c:pt>
                <c:pt idx="453">
                  <c:v>1.3567944727863617</c:v>
                </c:pt>
                <c:pt idx="454">
                  <c:v>1.3106450605110382</c:v>
                </c:pt>
                <c:pt idx="455">
                  <c:v>1.3309882580077725</c:v>
                </c:pt>
                <c:pt idx="456">
                  <c:v>1.3800927150182682</c:v>
                </c:pt>
                <c:pt idx="457">
                  <c:v>1.376926206466436</c:v>
                </c:pt>
                <c:pt idx="458">
                  <c:v>1.494591253112824</c:v>
                </c:pt>
                <c:pt idx="459">
                  <c:v>1.5108147579023932</c:v>
                </c:pt>
                <c:pt idx="460">
                  <c:v>1.5066168312361172</c:v>
                </c:pt>
                <c:pt idx="461">
                  <c:v>1.5492746212998389</c:v>
                </c:pt>
                <c:pt idx="462">
                  <c:v>1.5801075223957697</c:v>
                </c:pt>
                <c:pt idx="463">
                  <c:v>1.5170394562173779</c:v>
                </c:pt>
                <c:pt idx="464">
                  <c:v>1.3765429791823531</c:v>
                </c:pt>
                <c:pt idx="465">
                  <c:v>1.3224992152923902</c:v>
                </c:pt>
                <c:pt idx="466">
                  <c:v>1.3404849186947803</c:v>
                </c:pt>
                <c:pt idx="467">
                  <c:v>1.1660355963715558</c:v>
                </c:pt>
                <c:pt idx="468">
                  <c:v>1.1148743296365899</c:v>
                </c:pt>
                <c:pt idx="469">
                  <c:v>1.1602239062021087</c:v>
                </c:pt>
                <c:pt idx="470">
                  <c:v>1.1022817259033748</c:v>
                </c:pt>
                <c:pt idx="471">
                  <c:v>1.0958762002316453</c:v>
                </c:pt>
                <c:pt idx="472">
                  <c:v>1.0639884184378501</c:v>
                </c:pt>
                <c:pt idx="473">
                  <c:v>1.0939308751800065</c:v>
                </c:pt>
                <c:pt idx="474">
                  <c:v>1.2001065008569995</c:v>
                </c:pt>
                <c:pt idx="475">
                  <c:v>1.2437823186294508</c:v>
                </c:pt>
                <c:pt idx="476">
                  <c:v>1.2396080636656501</c:v>
                </c:pt>
                <c:pt idx="477">
                  <c:v>1.1141425947287962</c:v>
                </c:pt>
                <c:pt idx="478">
                  <c:v>1.4272750910067784</c:v>
                </c:pt>
                <c:pt idx="479">
                  <c:v>1.4753825707343464</c:v>
                </c:pt>
                <c:pt idx="480">
                  <c:v>1.4567529205450107</c:v>
                </c:pt>
                <c:pt idx="481">
                  <c:v>1.4055325656512796</c:v>
                </c:pt>
                <c:pt idx="482">
                  <c:v>1.1165178246391365</c:v>
                </c:pt>
                <c:pt idx="483">
                  <c:v>1.1511281253738976</c:v>
                </c:pt>
                <c:pt idx="484">
                  <c:v>1.238840219113529</c:v>
                </c:pt>
                <c:pt idx="485">
                  <c:v>0.9043028176822856</c:v>
                </c:pt>
                <c:pt idx="486">
                  <c:v>0.57441371623682747</c:v>
                </c:pt>
                <c:pt idx="487">
                  <c:v>0.39324160180369316</c:v>
                </c:pt>
                <c:pt idx="488">
                  <c:v>0.54804800675411192</c:v>
                </c:pt>
                <c:pt idx="489">
                  <c:v>0.92398668067242251</c:v>
                </c:pt>
                <c:pt idx="490">
                  <c:v>0.91653817027876661</c:v>
                </c:pt>
                <c:pt idx="491">
                  <c:v>0.98019350377692005</c:v>
                </c:pt>
                <c:pt idx="492">
                  <c:v>0.91205344378842113</c:v>
                </c:pt>
                <c:pt idx="493">
                  <c:v>1.3165294271217356</c:v>
                </c:pt>
                <c:pt idx="494">
                  <c:v>1.5961747355694305</c:v>
                </c:pt>
                <c:pt idx="495">
                  <c:v>2.1305050698219374</c:v>
                </c:pt>
                <c:pt idx="496">
                  <c:v>2.3221298408434388</c:v>
                </c:pt>
                <c:pt idx="497">
                  <c:v>2.5807320498907513</c:v>
                </c:pt>
                <c:pt idx="498">
                  <c:v>2.5452697813839298</c:v>
                </c:pt>
                <c:pt idx="499">
                  <c:v>2.915070583578077</c:v>
                </c:pt>
                <c:pt idx="500">
                  <c:v>3.3002909244040173</c:v>
                </c:pt>
                <c:pt idx="501">
                  <c:v>3.7414595170572729</c:v>
                </c:pt>
                <c:pt idx="502">
                  <c:v>3.811910162315614</c:v>
                </c:pt>
                <c:pt idx="503">
                  <c:v>3.8317591898630763</c:v>
                </c:pt>
                <c:pt idx="504">
                  <c:v>3.9525338350150987</c:v>
                </c:pt>
                <c:pt idx="505">
                  <c:v>3.8269507555827285</c:v>
                </c:pt>
                <c:pt idx="506">
                  <c:v>3.4186114519263495</c:v>
                </c:pt>
                <c:pt idx="507">
                  <c:v>2.6168400244205916</c:v>
                </c:pt>
                <c:pt idx="508">
                  <c:v>2.3279305301754092</c:v>
                </c:pt>
                <c:pt idx="509">
                  <c:v>2.7746506418779817</c:v>
                </c:pt>
                <c:pt idx="510">
                  <c:v>1.8039680024802416</c:v>
                </c:pt>
                <c:pt idx="511">
                  <c:v>0.78718430310911702</c:v>
                </c:pt>
                <c:pt idx="512">
                  <c:v>0.97495203867964442</c:v>
                </c:pt>
                <c:pt idx="513">
                  <c:v>1.8130126070764241</c:v>
                </c:pt>
                <c:pt idx="514">
                  <c:v>3.2692781362654184</c:v>
                </c:pt>
                <c:pt idx="515">
                  <c:v>3.8979436389927891</c:v>
                </c:pt>
                <c:pt idx="516">
                  <c:v>3.8269066434956032</c:v>
                </c:pt>
                <c:pt idx="517">
                  <c:v>4.3647537371083507</c:v>
                </c:pt>
                <c:pt idx="518">
                  <c:v>5.0217021412213514</c:v>
                </c:pt>
                <c:pt idx="519">
                  <c:v>5.7550705520870196</c:v>
                </c:pt>
                <c:pt idx="520">
                  <c:v>5.3655216700011232</c:v>
                </c:pt>
                <c:pt idx="521">
                  <c:v>5.758795940936289</c:v>
                </c:pt>
                <c:pt idx="522">
                  <c:v>8.4867982943508302</c:v>
                </c:pt>
                <c:pt idx="523">
                  <c:v>11.869722560964163</c:v>
                </c:pt>
                <c:pt idx="524">
                  <c:v>13.444464888881571</c:v>
                </c:pt>
                <c:pt idx="525">
                  <c:v>12.274789265777226</c:v>
                </c:pt>
                <c:pt idx="526">
                  <c:v>12.846156447380325</c:v>
                </c:pt>
                <c:pt idx="527">
                  <c:v>14.629730981938879</c:v>
                </c:pt>
                <c:pt idx="528">
                  <c:v>16.440280887063828</c:v>
                </c:pt>
                <c:pt idx="529">
                  <c:v>15.446855796247135</c:v>
                </c:pt>
                <c:pt idx="530">
                  <c:v>15.050436679230261</c:v>
                </c:pt>
                <c:pt idx="531">
                  <c:v>17.152680600106418</c:v>
                </c:pt>
                <c:pt idx="532">
                  <c:v>19.014372357894612</c:v>
                </c:pt>
                <c:pt idx="533">
                  <c:v>20.311719610988774</c:v>
                </c:pt>
                <c:pt idx="534">
                  <c:v>23.994231556011965</c:v>
                </c:pt>
                <c:pt idx="535">
                  <c:v>29.430728271232269</c:v>
                </c:pt>
                <c:pt idx="536">
                  <c:v>42.003504817555935</c:v>
                </c:pt>
                <c:pt idx="537">
                  <c:v>71.034121076466903</c:v>
                </c:pt>
                <c:pt idx="538">
                  <c:v>143.59771438599978</c:v>
                </c:pt>
                <c:pt idx="539">
                  <c:v>234.8096543882269</c:v>
                </c:pt>
                <c:pt idx="540">
                  <c:v>-152.64439217733951</c:v>
                </c:pt>
                <c:pt idx="541">
                  <c:v>-47.536817359081873</c:v>
                </c:pt>
                <c:pt idx="542">
                  <c:v>-28.588059994335936</c:v>
                </c:pt>
                <c:pt idx="543">
                  <c:v>-27.565025070927831</c:v>
                </c:pt>
                <c:pt idx="544">
                  <c:v>-26.378096999113463</c:v>
                </c:pt>
                <c:pt idx="545">
                  <c:v>-24.4962166523351</c:v>
                </c:pt>
                <c:pt idx="546">
                  <c:v>-23.451367510004381</c:v>
                </c:pt>
                <c:pt idx="547">
                  <c:v>-23.100543394247318</c:v>
                </c:pt>
                <c:pt idx="548">
                  <c:v>-17.498589270049109</c:v>
                </c:pt>
                <c:pt idx="549">
                  <c:v>-20.935390925966271</c:v>
                </c:pt>
                <c:pt idx="550">
                  <c:v>-26.159714650592523</c:v>
                </c:pt>
                <c:pt idx="551">
                  <c:v>-26.615391170581585</c:v>
                </c:pt>
                <c:pt idx="552">
                  <c:v>-20.921327500155591</c:v>
                </c:pt>
                <c:pt idx="553">
                  <c:v>-17.386182864244557</c:v>
                </c:pt>
                <c:pt idx="554">
                  <c:v>-13.585767498599528</c:v>
                </c:pt>
                <c:pt idx="555">
                  <c:v>-8.4206877063519538</c:v>
                </c:pt>
                <c:pt idx="556">
                  <c:v>-5.6711906242771404</c:v>
                </c:pt>
                <c:pt idx="557">
                  <c:v>-1.849425489883755</c:v>
                </c:pt>
                <c:pt idx="558">
                  <c:v>-0.65045773083679448</c:v>
                </c:pt>
                <c:pt idx="559">
                  <c:v>-1.8818310008612456</c:v>
                </c:pt>
                <c:pt idx="560">
                  <c:v>-1.7778363872658696</c:v>
                </c:pt>
                <c:pt idx="561">
                  <c:v>-3.6029399314706705</c:v>
                </c:pt>
                <c:pt idx="562">
                  <c:v>-6.2324993077852735</c:v>
                </c:pt>
                <c:pt idx="563">
                  <c:v>-5.6392487782402601</c:v>
                </c:pt>
                <c:pt idx="564">
                  <c:v>-4.2784606752149585</c:v>
                </c:pt>
                <c:pt idx="565">
                  <c:v>-4.2827447944369137</c:v>
                </c:pt>
                <c:pt idx="566">
                  <c:v>-3.2302401628444097</c:v>
                </c:pt>
                <c:pt idx="567">
                  <c:v>-4.3640851156831282</c:v>
                </c:pt>
                <c:pt idx="568">
                  <c:v>-5.7484256547354979</c:v>
                </c:pt>
                <c:pt idx="569">
                  <c:v>-4.0332696000336821</c:v>
                </c:pt>
                <c:pt idx="570">
                  <c:v>-3.914859840574124</c:v>
                </c:pt>
                <c:pt idx="571">
                  <c:v>-1.6855272579408569</c:v>
                </c:pt>
                <c:pt idx="572">
                  <c:v>-1.100848760817362</c:v>
                </c:pt>
                <c:pt idx="573">
                  <c:v>-2.3971179395779485</c:v>
                </c:pt>
                <c:pt idx="574">
                  <c:v>-3.1292512652541169</c:v>
                </c:pt>
                <c:pt idx="575">
                  <c:v>-4.5883414147659494</c:v>
                </c:pt>
                <c:pt idx="576">
                  <c:v>-2.8863196025894231</c:v>
                </c:pt>
                <c:pt idx="577">
                  <c:v>-3.0830743583677447</c:v>
                </c:pt>
                <c:pt idx="578">
                  <c:v>-2.9111618781989579</c:v>
                </c:pt>
                <c:pt idx="579">
                  <c:v>-2.8475457948478549</c:v>
                </c:pt>
                <c:pt idx="580">
                  <c:v>-1.9825087097806344</c:v>
                </c:pt>
                <c:pt idx="581">
                  <c:v>-1.5925229538327397</c:v>
                </c:pt>
                <c:pt idx="582">
                  <c:v>-0.78378697257349805</c:v>
                </c:pt>
                <c:pt idx="583">
                  <c:v>-2.734160007092556</c:v>
                </c:pt>
                <c:pt idx="584">
                  <c:v>-1.3990286221789097</c:v>
                </c:pt>
                <c:pt idx="585">
                  <c:v>0.41841444132104738</c:v>
                </c:pt>
                <c:pt idx="586">
                  <c:v>-0.30745000370681519</c:v>
                </c:pt>
                <c:pt idx="587">
                  <c:v>-0.39855573795275229</c:v>
                </c:pt>
                <c:pt idx="588">
                  <c:v>-0.87783408129437679</c:v>
                </c:pt>
                <c:pt idx="589">
                  <c:v>-2.3895438417859305</c:v>
                </c:pt>
                <c:pt idx="590">
                  <c:v>-2.4702342481345254</c:v>
                </c:pt>
                <c:pt idx="591">
                  <c:v>-3.0958017359420706</c:v>
                </c:pt>
                <c:pt idx="592">
                  <c:v>-2.9840992363130163</c:v>
                </c:pt>
                <c:pt idx="593">
                  <c:v>-3.0605497268409407</c:v>
                </c:pt>
                <c:pt idx="594">
                  <c:v>-3.1394402832633306</c:v>
                </c:pt>
                <c:pt idx="595">
                  <c:v>-2.6642298981217101</c:v>
                </c:pt>
                <c:pt idx="596">
                  <c:v>-3.2017484950173687</c:v>
                </c:pt>
                <c:pt idx="597">
                  <c:v>-2.7347719472448335</c:v>
                </c:pt>
                <c:pt idx="598">
                  <c:v>-2.4380477647026746</c:v>
                </c:pt>
                <c:pt idx="599">
                  <c:v>-1.9794586813158559</c:v>
                </c:pt>
                <c:pt idx="600">
                  <c:v>-1.7825436750446535</c:v>
                </c:pt>
                <c:pt idx="601">
                  <c:v>-2.1208228259246771</c:v>
                </c:pt>
                <c:pt idx="602">
                  <c:v>-2.3716692725525377</c:v>
                </c:pt>
                <c:pt idx="603">
                  <c:v>-1.7445278857211783</c:v>
                </c:pt>
                <c:pt idx="604">
                  <c:v>-1.0382812878860068</c:v>
                </c:pt>
                <c:pt idx="605">
                  <c:v>0.16915674191331317</c:v>
                </c:pt>
                <c:pt idx="606">
                  <c:v>1.5658975782522533</c:v>
                </c:pt>
                <c:pt idx="607">
                  <c:v>2.0714607088176034</c:v>
                </c:pt>
                <c:pt idx="608">
                  <c:v>1.3012340360649792</c:v>
                </c:pt>
                <c:pt idx="609">
                  <c:v>1.1930087121775839</c:v>
                </c:pt>
                <c:pt idx="610">
                  <c:v>1.1506745714179989</c:v>
                </c:pt>
                <c:pt idx="611">
                  <c:v>1.0515373016750236</c:v>
                </c:pt>
                <c:pt idx="612">
                  <c:v>0.54256969661407672</c:v>
                </c:pt>
                <c:pt idx="613">
                  <c:v>0.39874341651663553</c:v>
                </c:pt>
                <c:pt idx="614">
                  <c:v>0.12962219958118237</c:v>
                </c:pt>
                <c:pt idx="615">
                  <c:v>-0.12713092638774076</c:v>
                </c:pt>
                <c:pt idx="616">
                  <c:v>-0.24981802487020763</c:v>
                </c:pt>
                <c:pt idx="617">
                  <c:v>-0.2455807069151032</c:v>
                </c:pt>
                <c:pt idx="618">
                  <c:v>-0.36231264551497899</c:v>
                </c:pt>
                <c:pt idx="619">
                  <c:v>0.3551960704951625</c:v>
                </c:pt>
                <c:pt idx="620">
                  <c:v>5.7901934542408509E-2</c:v>
                </c:pt>
                <c:pt idx="621">
                  <c:v>0.2273399264386097</c:v>
                </c:pt>
                <c:pt idx="622">
                  <c:v>0.22155816910094453</c:v>
                </c:pt>
                <c:pt idx="623">
                  <c:v>-0.27308488386838936</c:v>
                </c:pt>
                <c:pt idx="624">
                  <c:v>-0.58977567799350905</c:v>
                </c:pt>
                <c:pt idx="625">
                  <c:v>-0.31868328525157874</c:v>
                </c:pt>
                <c:pt idx="626">
                  <c:v>-0.15649951406639481</c:v>
                </c:pt>
                <c:pt idx="627">
                  <c:v>0.10249529727820475</c:v>
                </c:pt>
                <c:pt idx="628">
                  <c:v>0.15028159053111484</c:v>
                </c:pt>
                <c:pt idx="629">
                  <c:v>-0.24674849100399082</c:v>
                </c:pt>
                <c:pt idx="630">
                  <c:v>4.8497667965214541E-2</c:v>
                </c:pt>
                <c:pt idx="631">
                  <c:v>-0.14286049352612898</c:v>
                </c:pt>
                <c:pt idx="632">
                  <c:v>0</c:v>
                </c:pt>
                <c:pt idx="633">
                  <c:v>0.18376507386062677</c:v>
                </c:pt>
                <c:pt idx="634">
                  <c:v>0.17975112279559213</c:v>
                </c:pt>
                <c:pt idx="635">
                  <c:v>0.17627881895006647</c:v>
                </c:pt>
                <c:pt idx="636">
                  <c:v>0.21597440900860498</c:v>
                </c:pt>
                <c:pt idx="637">
                  <c:v>0.29601383023801942</c:v>
                </c:pt>
                <c:pt idx="638">
                  <c:v>0.20637045531710696</c:v>
                </c:pt>
                <c:pt idx="639">
                  <c:v>0.40461291977384883</c:v>
                </c:pt>
                <c:pt idx="640">
                  <c:v>0.11904098403320999</c:v>
                </c:pt>
                <c:pt idx="641">
                  <c:v>0.42545689036383161</c:v>
                </c:pt>
                <c:pt idx="642">
                  <c:v>0.60566226017117797</c:v>
                </c:pt>
                <c:pt idx="643">
                  <c:v>0.36745241827460229</c:v>
                </c:pt>
                <c:pt idx="644">
                  <c:v>0.39612022271069836</c:v>
                </c:pt>
                <c:pt idx="645">
                  <c:v>0.49202606750958949</c:v>
                </c:pt>
                <c:pt idx="646">
                  <c:v>0.3772031256771699</c:v>
                </c:pt>
                <c:pt idx="647">
                  <c:v>0.36827848301714522</c:v>
                </c:pt>
                <c:pt idx="648">
                  <c:v>0.58702242509880254</c:v>
                </c:pt>
                <c:pt idx="649">
                  <c:v>0.57210001724218984</c:v>
                </c:pt>
                <c:pt idx="650">
                  <c:v>0.67867303684505387</c:v>
                </c:pt>
                <c:pt idx="651">
                  <c:v>0.75109461029231317</c:v>
                </c:pt>
                <c:pt idx="652">
                  <c:v>0.78445870932984441</c:v>
                </c:pt>
                <c:pt idx="653">
                  <c:v>0.64829413857206797</c:v>
                </c:pt>
                <c:pt idx="654">
                  <c:v>0.30291898956248464</c:v>
                </c:pt>
                <c:pt idx="655">
                  <c:v>2.6983633129483282E-2</c:v>
                </c:pt>
                <c:pt idx="656">
                  <c:v>-0.15977598546297103</c:v>
                </c:pt>
                <c:pt idx="657">
                  <c:v>-0.28911435738523372</c:v>
                </c:pt>
                <c:pt idx="658">
                  <c:v>-0.41725759617147412</c:v>
                </c:pt>
                <c:pt idx="659">
                  <c:v>-0.33648860907223138</c:v>
                </c:pt>
                <c:pt idx="660">
                  <c:v>-0.17933972892498615</c:v>
                </c:pt>
                <c:pt idx="661">
                  <c:v>-0.25405044671406984</c:v>
                </c:pt>
                <c:pt idx="662">
                  <c:v>-0.27654875211974139</c:v>
                </c:pt>
                <c:pt idx="663">
                  <c:v>-0.34860028650207381</c:v>
                </c:pt>
                <c:pt idx="664">
                  <c:v>0</c:v>
                </c:pt>
                <c:pt idx="665">
                  <c:v>0.36297677590768379</c:v>
                </c:pt>
                <c:pt idx="666">
                  <c:v>0.40303580737090522</c:v>
                </c:pt>
                <c:pt idx="667">
                  <c:v>0.18502314758318908</c:v>
                </c:pt>
                <c:pt idx="668">
                  <c:v>-4.5630094736491864E-2</c:v>
                </c:pt>
                <c:pt idx="669">
                  <c:v>0.15707053067741078</c:v>
                </c:pt>
                <c:pt idx="670">
                  <c:v>-2.2126315311651417E-2</c:v>
                </c:pt>
                <c:pt idx="671">
                  <c:v>-0.15280512767054982</c:v>
                </c:pt>
                <c:pt idx="672">
                  <c:v>-0.19547245987479112</c:v>
                </c:pt>
                <c:pt idx="673">
                  <c:v>-0.32273385663669979</c:v>
                </c:pt>
                <c:pt idx="674">
                  <c:v>-6.4244454928802E-2</c:v>
                </c:pt>
                <c:pt idx="675">
                  <c:v>-0.19086125555099523</c:v>
                </c:pt>
                <c:pt idx="676">
                  <c:v>-0.14765974727689707</c:v>
                </c:pt>
                <c:pt idx="677">
                  <c:v>8.3328180258159787E-2</c:v>
                </c:pt>
                <c:pt idx="678">
                  <c:v>2.0596274219431429E-2</c:v>
                </c:pt>
                <c:pt idx="679">
                  <c:v>0.14190912198749886</c:v>
                </c:pt>
                <c:pt idx="680">
                  <c:v>-4.023227506944313E-2</c:v>
                </c:pt>
                <c:pt idx="681">
                  <c:v>-0.13979373306574813</c:v>
                </c:pt>
                <c:pt idx="682">
                  <c:v>-0.21866299688858276</c:v>
                </c:pt>
                <c:pt idx="683">
                  <c:v>-0.31869698398780877</c:v>
                </c:pt>
                <c:pt idx="684">
                  <c:v>-0.33867148087244886</c:v>
                </c:pt>
                <c:pt idx="685">
                  <c:v>-0.42086271414592114</c:v>
                </c:pt>
                <c:pt idx="686">
                  <c:v>-0.60753044492441177</c:v>
                </c:pt>
                <c:pt idx="687">
                  <c:v>-0.7373723842025498</c:v>
                </c:pt>
                <c:pt idx="688">
                  <c:v>-0.66667901437186117</c:v>
                </c:pt>
                <c:pt idx="689">
                  <c:v>-0.59515919526232941</c:v>
                </c:pt>
                <c:pt idx="690">
                  <c:v>-0.47399319891775504</c:v>
                </c:pt>
                <c:pt idx="691">
                  <c:v>-0.50195913248848312</c:v>
                </c:pt>
                <c:pt idx="692">
                  <c:v>-0.35335872203426111</c:v>
                </c:pt>
                <c:pt idx="693">
                  <c:v>-0.29135289190258662</c:v>
                </c:pt>
                <c:pt idx="694">
                  <c:v>-0.29581903562957229</c:v>
                </c:pt>
                <c:pt idx="695">
                  <c:v>-0.34545503385146986</c:v>
                </c:pt>
                <c:pt idx="696">
                  <c:v>-0.49426246631526832</c:v>
                </c:pt>
                <c:pt idx="697">
                  <c:v>-0.19234290756208103</c:v>
                </c:pt>
                <c:pt idx="698">
                  <c:v>-2.4441995044003371E-2</c:v>
                </c:pt>
                <c:pt idx="699">
                  <c:v>4.9634913511334124E-2</c:v>
                </c:pt>
                <c:pt idx="700">
                  <c:v>-7.5837189009343525E-2</c:v>
                </c:pt>
                <c:pt idx="701">
                  <c:v>-0.36351123477377051</c:v>
                </c:pt>
                <c:pt idx="702">
                  <c:v>-0.16189335296820337</c:v>
                </c:pt>
                <c:pt idx="703">
                  <c:v>-0.41927057896287173</c:v>
                </c:pt>
                <c:pt idx="704">
                  <c:v>-0.6137103401313232</c:v>
                </c:pt>
                <c:pt idx="705">
                  <c:v>-0.64590279972230169</c:v>
                </c:pt>
                <c:pt idx="706">
                  <c:v>-0.83037625973555762</c:v>
                </c:pt>
                <c:pt idx="707">
                  <c:v>-1.0560806542446006</c:v>
                </c:pt>
                <c:pt idx="708">
                  <c:v>-1.1655040117581503</c:v>
                </c:pt>
                <c:pt idx="709">
                  <c:v>-1.356092212759761</c:v>
                </c:pt>
                <c:pt idx="710">
                  <c:v>-1.1168774785305977</c:v>
                </c:pt>
                <c:pt idx="711">
                  <c:v>-1.9736001688790306</c:v>
                </c:pt>
                <c:pt idx="712">
                  <c:v>-2.4914071773208946</c:v>
                </c:pt>
                <c:pt idx="713">
                  <c:v>-2.0742490048613651</c:v>
                </c:pt>
                <c:pt idx="714">
                  <c:v>-1.6280910321900215</c:v>
                </c:pt>
                <c:pt idx="715">
                  <c:v>-1.544166013863566</c:v>
                </c:pt>
                <c:pt idx="716">
                  <c:v>-2.7684501616300103</c:v>
                </c:pt>
                <c:pt idx="717">
                  <c:v>-1.6949567477867087</c:v>
                </c:pt>
                <c:pt idx="718">
                  <c:v>5.6030730199337313</c:v>
                </c:pt>
                <c:pt idx="719">
                  <c:v>-1.6640460252574176E-2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62-7C46-AE2A-FEEDAACEE77D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1'!$Q$6:$Q$725</c:f>
              <c:numCache>
                <c:formatCode>General</c:formatCode>
                <c:ptCount val="720"/>
                <c:pt idx="0">
                  <c:v>52.574416347368881</c:v>
                </c:pt>
                <c:pt idx="1">
                  <c:v>14.600953912889153</c:v>
                </c:pt>
                <c:pt idx="2">
                  <c:v>7.2318888580970233</c:v>
                </c:pt>
                <c:pt idx="3">
                  <c:v>6.3555866446359417</c:v>
                </c:pt>
                <c:pt idx="4">
                  <c:v>7.0024834922755703</c:v>
                </c:pt>
                <c:pt idx="5">
                  <c:v>5.763311525760316</c:v>
                </c:pt>
                <c:pt idx="6">
                  <c:v>4.1117891853339081</c:v>
                </c:pt>
                <c:pt idx="7">
                  <c:v>2.9979151679921805</c:v>
                </c:pt>
                <c:pt idx="8">
                  <c:v>2.0925440572824758</c:v>
                </c:pt>
                <c:pt idx="9">
                  <c:v>0.67006600296123664</c:v>
                </c:pt>
                <c:pt idx="10">
                  <c:v>0</c:v>
                </c:pt>
                <c:pt idx="11">
                  <c:v>-0.83545435434694226</c:v>
                </c:pt>
                <c:pt idx="12">
                  <c:v>-0.7619371064413335</c:v>
                </c:pt>
                <c:pt idx="13">
                  <c:v>-0.65038915357470106</c:v>
                </c:pt>
                <c:pt idx="14">
                  <c:v>-6.7516465461862685E-2</c:v>
                </c:pt>
                <c:pt idx="15">
                  <c:v>0.13037935619349977</c:v>
                </c:pt>
                <c:pt idx="16">
                  <c:v>0.19024386021998255</c:v>
                </c:pt>
                <c:pt idx="17">
                  <c:v>0</c:v>
                </c:pt>
                <c:pt idx="18">
                  <c:v>-5.986406860395356E-2</c:v>
                </c:pt>
                <c:pt idx="19">
                  <c:v>-5.8535610226547408E-2</c:v>
                </c:pt>
                <c:pt idx="20">
                  <c:v>-5.739412149497318E-2</c:v>
                </c:pt>
                <c:pt idx="21">
                  <c:v>0</c:v>
                </c:pt>
                <c:pt idx="22">
                  <c:v>-5.5667898394544564E-2</c:v>
                </c:pt>
                <c:pt idx="23">
                  <c:v>-0.32841303549988865</c:v>
                </c:pt>
                <c:pt idx="24">
                  <c:v>0.10809848197222093</c:v>
                </c:pt>
                <c:pt idx="25">
                  <c:v>0.43476866765050776</c:v>
                </c:pt>
                <c:pt idx="26">
                  <c:v>0.82519662797469118</c:v>
                </c:pt>
                <c:pt idx="27">
                  <c:v>0.78493276903183862</c:v>
                </c:pt>
                <c:pt idx="28">
                  <c:v>0.3998611115036127</c:v>
                </c:pt>
                <c:pt idx="29">
                  <c:v>0.28906255481902249</c:v>
                </c:pt>
                <c:pt idx="30">
                  <c:v>0.40991220248235499</c:v>
                </c:pt>
                <c:pt idx="31">
                  <c:v>0.47408822708823561</c:v>
                </c:pt>
                <c:pt idx="32">
                  <c:v>0.24051526021324326</c:v>
                </c:pt>
                <c:pt idx="33">
                  <c:v>0.42871682651246618</c:v>
                </c:pt>
                <c:pt idx="34">
                  <c:v>0.43623710605914551</c:v>
                </c:pt>
                <c:pt idx="35">
                  <c:v>0.38035719851187172</c:v>
                </c:pt>
                <c:pt idx="36">
                  <c:v>-0.19250215715570956</c:v>
                </c:pt>
                <c:pt idx="37">
                  <c:v>-0.63769178572891394</c:v>
                </c:pt>
                <c:pt idx="38">
                  <c:v>-1.068334775559951</c:v>
                </c:pt>
                <c:pt idx="39">
                  <c:v>-0.9863128388535809</c:v>
                </c:pt>
                <c:pt idx="40">
                  <c:v>0.24557239398405997</c:v>
                </c:pt>
                <c:pt idx="41">
                  <c:v>1.5957888216977447</c:v>
                </c:pt>
                <c:pt idx="42">
                  <c:v>-0.58844789490532878</c:v>
                </c:pt>
                <c:pt idx="43">
                  <c:v>-1.0370772653711038</c:v>
                </c:pt>
                <c:pt idx="44">
                  <c:v>-0.4491634786621953</c:v>
                </c:pt>
                <c:pt idx="45">
                  <c:v>0.38976036236665484</c:v>
                </c:pt>
                <c:pt idx="46">
                  <c:v>-0.45878730637540027</c:v>
                </c:pt>
                <c:pt idx="47">
                  <c:v>0.60049802053289103</c:v>
                </c:pt>
                <c:pt idx="48">
                  <c:v>1.1712723154352958</c:v>
                </c:pt>
                <c:pt idx="49">
                  <c:v>0.50043366793312782</c:v>
                </c:pt>
                <c:pt idx="50">
                  <c:v>-1.0070350151742038</c:v>
                </c:pt>
                <c:pt idx="51">
                  <c:v>-1.3481610480524933</c:v>
                </c:pt>
                <c:pt idx="52">
                  <c:v>0.21246914843651796</c:v>
                </c:pt>
                <c:pt idx="53">
                  <c:v>0.80263264942699375</c:v>
                </c:pt>
                <c:pt idx="54">
                  <c:v>-0.44475797711704923</c:v>
                </c:pt>
                <c:pt idx="55">
                  <c:v>-0.66805062685489613</c:v>
                </c:pt>
                <c:pt idx="56">
                  <c:v>0.14965356603478219</c:v>
                </c:pt>
                <c:pt idx="57">
                  <c:v>0.613908822182055</c:v>
                </c:pt>
                <c:pt idx="58">
                  <c:v>1.8432884069543207</c:v>
                </c:pt>
                <c:pt idx="59">
                  <c:v>2.4682647059077905</c:v>
                </c:pt>
                <c:pt idx="60">
                  <c:v>0</c:v>
                </c:pt>
                <c:pt idx="61">
                  <c:v>-0.62731706668860354</c:v>
                </c:pt>
                <c:pt idx="62">
                  <c:v>-1.0726844073639406</c:v>
                </c:pt>
                <c:pt idx="63">
                  <c:v>-1.2438910527841589</c:v>
                </c:pt>
                <c:pt idx="64">
                  <c:v>-1.3177576301664451</c:v>
                </c:pt>
                <c:pt idx="65">
                  <c:v>-1.4775528701011154</c:v>
                </c:pt>
                <c:pt idx="66">
                  <c:v>-2.3765396460836548</c:v>
                </c:pt>
                <c:pt idx="67">
                  <c:v>-2.2286041103430496</c:v>
                </c:pt>
                <c:pt idx="68">
                  <c:v>-1.6220969404309484</c:v>
                </c:pt>
                <c:pt idx="69">
                  <c:v>-0.80335774475241517</c:v>
                </c:pt>
                <c:pt idx="70">
                  <c:v>-0.40459838394976294</c:v>
                </c:pt>
                <c:pt idx="71">
                  <c:v>0</c:v>
                </c:pt>
                <c:pt idx="72">
                  <c:v>-0.33235104673816762</c:v>
                </c:pt>
                <c:pt idx="73">
                  <c:v>-0.2523577490137705</c:v>
                </c:pt>
                <c:pt idx="74">
                  <c:v>0.77354986136838577</c:v>
                </c:pt>
                <c:pt idx="75">
                  <c:v>1.6007529215805976</c:v>
                </c:pt>
                <c:pt idx="76">
                  <c:v>1.7715575939272392</c:v>
                </c:pt>
                <c:pt idx="77">
                  <c:v>0.77627531475861322</c:v>
                </c:pt>
                <c:pt idx="78">
                  <c:v>9.9026036338495507E-2</c:v>
                </c:pt>
                <c:pt idx="79">
                  <c:v>-0.60455309287219061</c:v>
                </c:pt>
                <c:pt idx="80">
                  <c:v>-1.4105048809952618</c:v>
                </c:pt>
                <c:pt idx="81">
                  <c:v>-1.1039110595209571</c:v>
                </c:pt>
                <c:pt idx="82">
                  <c:v>-0.70738318330792149</c:v>
                </c:pt>
                <c:pt idx="83">
                  <c:v>-0.50959905593279076</c:v>
                </c:pt>
                <c:pt idx="84">
                  <c:v>-1.3302545827434695</c:v>
                </c:pt>
                <c:pt idx="85">
                  <c:v>-1.226521228863789</c:v>
                </c:pt>
                <c:pt idx="86">
                  <c:v>-1.3310689804084974</c:v>
                </c:pt>
                <c:pt idx="87">
                  <c:v>-1.3325812701080637</c:v>
                </c:pt>
                <c:pt idx="88">
                  <c:v>-0.9235824906117186</c:v>
                </c:pt>
                <c:pt idx="89">
                  <c:v>-0.72413023772570129</c:v>
                </c:pt>
                <c:pt idx="90">
                  <c:v>-0.10453143525841703</c:v>
                </c:pt>
                <c:pt idx="91">
                  <c:v>0.42802121654396297</c:v>
                </c:pt>
                <c:pt idx="92">
                  <c:v>0.65830666705065488</c:v>
                </c:pt>
                <c:pt idx="93">
                  <c:v>0.67581637320624954</c:v>
                </c:pt>
                <c:pt idx="94">
                  <c:v>0.11555993668514422</c:v>
                </c:pt>
                <c:pt idx="95">
                  <c:v>-0.46814752793266662</c:v>
                </c:pt>
                <c:pt idx="96">
                  <c:v>-0.47525254008471207</c:v>
                </c:pt>
                <c:pt idx="97">
                  <c:v>-0.72263126678880552</c:v>
                </c:pt>
                <c:pt idx="98">
                  <c:v>-0.9739745157572266</c:v>
                </c:pt>
                <c:pt idx="99">
                  <c:v>0</c:v>
                </c:pt>
                <c:pt idx="100">
                  <c:v>-0.50130568098461725</c:v>
                </c:pt>
                <c:pt idx="101">
                  <c:v>-1.0146110872422631</c:v>
                </c:pt>
                <c:pt idx="102">
                  <c:v>-1.5320318881676849</c:v>
                </c:pt>
                <c:pt idx="103">
                  <c:v>-1.2835813294533749</c:v>
                </c:pt>
                <c:pt idx="104">
                  <c:v>-0.77732770223679504</c:v>
                </c:pt>
                <c:pt idx="105">
                  <c:v>-1.0474344590368232</c:v>
                </c:pt>
                <c:pt idx="106">
                  <c:v>-1.5870660764542113</c:v>
                </c:pt>
                <c:pt idx="107">
                  <c:v>-1.8513861764674331</c:v>
                </c:pt>
                <c:pt idx="108">
                  <c:v>-1.470218976367675</c:v>
                </c:pt>
                <c:pt idx="109">
                  <c:v>-0.40390226420222675</c:v>
                </c:pt>
                <c:pt idx="110">
                  <c:v>-0.68751953343429506</c:v>
                </c:pt>
                <c:pt idx="111">
                  <c:v>-1.7962809762599072</c:v>
                </c:pt>
                <c:pt idx="112">
                  <c:v>-1.5381112377627035</c:v>
                </c:pt>
                <c:pt idx="113">
                  <c:v>-1.5476664646229625</c:v>
                </c:pt>
                <c:pt idx="114">
                  <c:v>-2.2590481494850705</c:v>
                </c:pt>
                <c:pt idx="115">
                  <c:v>-2.5595549132233373</c:v>
                </c:pt>
                <c:pt idx="116">
                  <c:v>-1.7103204726433745</c:v>
                </c:pt>
                <c:pt idx="117">
                  <c:v>-1.1536289719971591</c:v>
                </c:pt>
                <c:pt idx="118">
                  <c:v>-1.8960592146798834</c:v>
                </c:pt>
                <c:pt idx="119">
                  <c:v>-0.88618596177755371</c:v>
                </c:pt>
                <c:pt idx="120">
                  <c:v>-0.45114540808230824</c:v>
                </c:pt>
                <c:pt idx="121">
                  <c:v>0</c:v>
                </c:pt>
                <c:pt idx="122">
                  <c:v>-0.94014417986263921</c:v>
                </c:pt>
                <c:pt idx="123">
                  <c:v>-0.15976020641735544</c:v>
                </c:pt>
                <c:pt idx="124">
                  <c:v>-0.81498881695488734</c:v>
                </c:pt>
                <c:pt idx="125">
                  <c:v>-1.6555522279182644</c:v>
                </c:pt>
                <c:pt idx="126">
                  <c:v>-2.0110559335564844</c:v>
                </c:pt>
                <c:pt idx="127">
                  <c:v>-1.8656893653387088</c:v>
                </c:pt>
                <c:pt idx="128">
                  <c:v>-1.7187678497046566</c:v>
                </c:pt>
                <c:pt idx="129">
                  <c:v>-1.9253601412482735</c:v>
                </c:pt>
                <c:pt idx="130">
                  <c:v>-1.4146712936977637</c:v>
                </c:pt>
                <c:pt idx="131">
                  <c:v>0.18145194690215907</c:v>
                </c:pt>
                <c:pt idx="132">
                  <c:v>0.18617381607055281</c:v>
                </c:pt>
                <c:pt idx="133">
                  <c:v>-0.76623321333657479</c:v>
                </c:pt>
                <c:pt idx="134">
                  <c:v>-1.5546960559214864</c:v>
                </c:pt>
                <c:pt idx="135">
                  <c:v>-2.7761527716643708</c:v>
                </c:pt>
                <c:pt idx="136">
                  <c:v>-2.8114106375198089</c:v>
                </c:pt>
                <c:pt idx="137">
                  <c:v>-1.4367631723325409</c:v>
                </c:pt>
                <c:pt idx="138">
                  <c:v>-2.0798251087057884</c:v>
                </c:pt>
                <c:pt idx="139">
                  <c:v>-2.1292480761555739</c:v>
                </c:pt>
                <c:pt idx="140">
                  <c:v>-0.86985733059340131</c:v>
                </c:pt>
                <c:pt idx="141">
                  <c:v>-0.2244685414416934</c:v>
                </c:pt>
                <c:pt idx="142">
                  <c:v>-1.3814053200797862</c:v>
                </c:pt>
                <c:pt idx="143">
                  <c:v>-2.8211980651897917</c:v>
                </c:pt>
                <c:pt idx="144">
                  <c:v>-4.0636565245884935</c:v>
                </c:pt>
                <c:pt idx="145">
                  <c:v>-4.1535214320628571</c:v>
                </c:pt>
                <c:pt idx="146">
                  <c:v>-4.4675141173520867</c:v>
                </c:pt>
                <c:pt idx="147">
                  <c:v>-3.0564256596427728</c:v>
                </c:pt>
                <c:pt idx="148">
                  <c:v>-1.5551583373754714</c:v>
                </c:pt>
                <c:pt idx="149">
                  <c:v>-0.26915051512766275</c:v>
                </c:pt>
                <c:pt idx="150">
                  <c:v>0.56161806280326376</c:v>
                </c:pt>
                <c:pt idx="151">
                  <c:v>1.7369303956903355</c:v>
                </c:pt>
                <c:pt idx="152">
                  <c:v>1.5201666836401038</c:v>
                </c:pt>
                <c:pt idx="153">
                  <c:v>-1.5917747090307206</c:v>
                </c:pt>
                <c:pt idx="154">
                  <c:v>-1.3065973921730196</c:v>
                </c:pt>
                <c:pt idx="155">
                  <c:v>0.6855610112635927</c:v>
                </c:pt>
                <c:pt idx="156">
                  <c:v>1.4325118945260666</c:v>
                </c:pt>
                <c:pt idx="157">
                  <c:v>-1.1334324648590826</c:v>
                </c:pt>
                <c:pt idx="158">
                  <c:v>-0.39443480191240704</c:v>
                </c:pt>
                <c:pt idx="159">
                  <c:v>2.8999882238014707</c:v>
                </c:pt>
                <c:pt idx="160">
                  <c:v>0</c:v>
                </c:pt>
                <c:pt idx="161">
                  <c:v>-2.7460756764432546</c:v>
                </c:pt>
                <c:pt idx="162">
                  <c:v>0.48803155832576522</c:v>
                </c:pt>
                <c:pt idx="163">
                  <c:v>-0.52376906858862127</c:v>
                </c:pt>
                <c:pt idx="164">
                  <c:v>-6.5410678140334211</c:v>
                </c:pt>
                <c:pt idx="165">
                  <c:v>-7.5890485827818299</c:v>
                </c:pt>
                <c:pt idx="166">
                  <c:v>-6.9250160435074486</c:v>
                </c:pt>
                <c:pt idx="167">
                  <c:v>-11.182081594628464</c:v>
                </c:pt>
                <c:pt idx="168">
                  <c:v>-19.954782932787086</c:v>
                </c:pt>
                <c:pt idx="169">
                  <c:v>-18.263540141790873</c:v>
                </c:pt>
                <c:pt idx="170">
                  <c:v>-14.336850126333269</c:v>
                </c:pt>
                <c:pt idx="171">
                  <c:v>-13.520626273036287</c:v>
                </c:pt>
                <c:pt idx="172">
                  <c:v>-14.442590495516743</c:v>
                </c:pt>
                <c:pt idx="173">
                  <c:v>-1.1731398680889238</c:v>
                </c:pt>
                <c:pt idx="174">
                  <c:v>2.8590799481846187</c:v>
                </c:pt>
                <c:pt idx="175">
                  <c:v>0</c:v>
                </c:pt>
                <c:pt idx="176">
                  <c:v>-6.5791240106968933</c:v>
                </c:pt>
                <c:pt idx="177">
                  <c:v>2.9891524356904715</c:v>
                </c:pt>
                <c:pt idx="178">
                  <c:v>-32.825523368515803</c:v>
                </c:pt>
                <c:pt idx="179">
                  <c:v>-54.490303113673086</c:v>
                </c:pt>
                <c:pt idx="180">
                  <c:v>54.287811739612138</c:v>
                </c:pt>
                <c:pt idx="181">
                  <c:v>32.436766809838865</c:v>
                </c:pt>
                <c:pt idx="182">
                  <c:v>20.538769661626283</c:v>
                </c:pt>
                <c:pt idx="183">
                  <c:v>6.4294337273604052</c:v>
                </c:pt>
                <c:pt idx="184">
                  <c:v>-1.6900585287676277</c:v>
                </c:pt>
                <c:pt idx="185">
                  <c:v>-2.7940054176288172</c:v>
                </c:pt>
                <c:pt idx="186">
                  <c:v>-6.9014942650616824</c:v>
                </c:pt>
                <c:pt idx="187">
                  <c:v>-6.0614464377926351</c:v>
                </c:pt>
                <c:pt idx="188">
                  <c:v>-4.3829896900419358</c:v>
                </c:pt>
                <c:pt idx="189">
                  <c:v>-4.8807684269986646</c:v>
                </c:pt>
                <c:pt idx="190">
                  <c:v>-7.9968176868626459</c:v>
                </c:pt>
                <c:pt idx="191">
                  <c:v>-6.7221437890006959</c:v>
                </c:pt>
                <c:pt idx="192">
                  <c:v>-6.1389460495767159</c:v>
                </c:pt>
                <c:pt idx="193">
                  <c:v>-5.2657035978252615</c:v>
                </c:pt>
                <c:pt idx="194">
                  <c:v>-7.0425569844308304</c:v>
                </c:pt>
                <c:pt idx="195">
                  <c:v>-10.652159738068248</c:v>
                </c:pt>
                <c:pt idx="196">
                  <c:v>-8.3652053486781046</c:v>
                </c:pt>
                <c:pt idx="197">
                  <c:v>-3.2404044717584464</c:v>
                </c:pt>
                <c:pt idx="198">
                  <c:v>1.3017018302681636</c:v>
                </c:pt>
                <c:pt idx="199">
                  <c:v>3.7387841607821084</c:v>
                </c:pt>
                <c:pt idx="200">
                  <c:v>6.5791605640117279</c:v>
                </c:pt>
                <c:pt idx="201">
                  <c:v>9.4436830222842936</c:v>
                </c:pt>
                <c:pt idx="202">
                  <c:v>12.208680525497858</c:v>
                </c:pt>
                <c:pt idx="203">
                  <c:v>11.577310392121964</c:v>
                </c:pt>
                <c:pt idx="204">
                  <c:v>9.6577293413337415</c:v>
                </c:pt>
                <c:pt idx="205">
                  <c:v>7.3638558322774115</c:v>
                </c:pt>
                <c:pt idx="206">
                  <c:v>5.726288436096306</c:v>
                </c:pt>
                <c:pt idx="207">
                  <c:v>5.6292490528387358</c:v>
                </c:pt>
                <c:pt idx="208">
                  <c:v>4.3854337284665172</c:v>
                </c:pt>
                <c:pt idx="209">
                  <c:v>2.8892490986162689</c:v>
                </c:pt>
                <c:pt idx="210">
                  <c:v>1.9040292281455964</c:v>
                </c:pt>
                <c:pt idx="211">
                  <c:v>1.8173398962322718</c:v>
                </c:pt>
                <c:pt idx="212">
                  <c:v>1.9569291504250592</c:v>
                </c:pt>
                <c:pt idx="213">
                  <c:v>1.3104919617599848</c:v>
                </c:pt>
                <c:pt idx="214">
                  <c:v>-0.18115726073151669</c:v>
                </c:pt>
                <c:pt idx="215">
                  <c:v>-0.69952884665951243</c:v>
                </c:pt>
                <c:pt idx="216">
                  <c:v>-1.1927594749655495</c:v>
                </c:pt>
                <c:pt idx="217">
                  <c:v>0</c:v>
                </c:pt>
                <c:pt idx="218">
                  <c:v>0.161173841004529</c:v>
                </c:pt>
                <c:pt idx="219">
                  <c:v>0</c:v>
                </c:pt>
                <c:pt idx="220">
                  <c:v>0.60525327654089467</c:v>
                </c:pt>
                <c:pt idx="221">
                  <c:v>0.58424408026136532</c:v>
                </c:pt>
                <c:pt idx="222">
                  <c:v>-0.14286762879416057</c:v>
                </c:pt>
                <c:pt idx="223">
                  <c:v>0</c:v>
                </c:pt>
                <c:pt idx="224">
                  <c:v>-1.2177324486363714</c:v>
                </c:pt>
                <c:pt idx="225">
                  <c:v>-1.7180407300388354</c:v>
                </c:pt>
                <c:pt idx="226">
                  <c:v>-1.0432961482922536</c:v>
                </c:pt>
                <c:pt idx="227">
                  <c:v>-1.1455023732039202</c:v>
                </c:pt>
                <c:pt idx="228">
                  <c:v>0.9936964800806255</c:v>
                </c:pt>
                <c:pt idx="229">
                  <c:v>0.36059156538783815</c:v>
                </c:pt>
                <c:pt idx="230">
                  <c:v>1.1736260512730772</c:v>
                </c:pt>
                <c:pt idx="231">
                  <c:v>3.0423232457308811</c:v>
                </c:pt>
                <c:pt idx="232">
                  <c:v>-1.5338566891888226</c:v>
                </c:pt>
                <c:pt idx="233">
                  <c:v>3.8248958973465998</c:v>
                </c:pt>
                <c:pt idx="234">
                  <c:v>1.2263456842852991</c:v>
                </c:pt>
                <c:pt idx="235">
                  <c:v>1.6817898506367819</c:v>
                </c:pt>
                <c:pt idx="236">
                  <c:v>4.1731776071534661</c:v>
                </c:pt>
                <c:pt idx="237">
                  <c:v>3.6134882355365012</c:v>
                </c:pt>
                <c:pt idx="238">
                  <c:v>1.1251313214617031</c:v>
                </c:pt>
                <c:pt idx="239">
                  <c:v>0</c:v>
                </c:pt>
                <c:pt idx="240">
                  <c:v>2.7840537659039937</c:v>
                </c:pt>
                <c:pt idx="241">
                  <c:v>1.5760531235915682</c:v>
                </c:pt>
                <c:pt idx="242">
                  <c:v>0.45881233056155785</c:v>
                </c:pt>
                <c:pt idx="243">
                  <c:v>0</c:v>
                </c:pt>
                <c:pt idx="244">
                  <c:v>1.3841845478410844</c:v>
                </c:pt>
                <c:pt idx="245">
                  <c:v>1.1943666454390689</c:v>
                </c:pt>
                <c:pt idx="246">
                  <c:v>2.4456994364330509</c:v>
                </c:pt>
                <c:pt idx="247">
                  <c:v>3.3843083951301467</c:v>
                </c:pt>
                <c:pt idx="248">
                  <c:v>2.9639305401644647</c:v>
                </c:pt>
                <c:pt idx="249">
                  <c:v>1.6097426628011244</c:v>
                </c:pt>
                <c:pt idx="250">
                  <c:v>0.51806462200467063</c:v>
                </c:pt>
                <c:pt idx="251">
                  <c:v>0.22591195124454586</c:v>
                </c:pt>
                <c:pt idx="252">
                  <c:v>1.2028753825123797</c:v>
                </c:pt>
                <c:pt idx="253">
                  <c:v>1.7514436174981107</c:v>
                </c:pt>
                <c:pt idx="254">
                  <c:v>1.88693365483083</c:v>
                </c:pt>
                <c:pt idx="255">
                  <c:v>1.427399949556605</c:v>
                </c:pt>
                <c:pt idx="256">
                  <c:v>0.57355575492273447</c:v>
                </c:pt>
                <c:pt idx="257">
                  <c:v>-9.3512688039414621E-2</c:v>
                </c:pt>
                <c:pt idx="258">
                  <c:v>0.36622333109724781</c:v>
                </c:pt>
                <c:pt idx="259">
                  <c:v>0.75842737290360418</c:v>
                </c:pt>
                <c:pt idx="260">
                  <c:v>1.2545701924083399</c:v>
                </c:pt>
                <c:pt idx="261">
                  <c:v>1.6327095023042846</c:v>
                </c:pt>
                <c:pt idx="262">
                  <c:v>1.8907689513557497</c:v>
                </c:pt>
                <c:pt idx="263">
                  <c:v>1.6228923191018576</c:v>
                </c:pt>
                <c:pt idx="264">
                  <c:v>1.4871865508012847</c:v>
                </c:pt>
                <c:pt idx="265">
                  <c:v>1.4760273026663708</c:v>
                </c:pt>
                <c:pt idx="266">
                  <c:v>1.5236729207148028</c:v>
                </c:pt>
                <c:pt idx="267">
                  <c:v>1.6675069133233928</c:v>
                </c:pt>
                <c:pt idx="268">
                  <c:v>1.7946211132373777</c:v>
                </c:pt>
                <c:pt idx="269">
                  <c:v>1.9299904404747343</c:v>
                </c:pt>
                <c:pt idx="270">
                  <c:v>1.8537221196611939</c:v>
                </c:pt>
                <c:pt idx="271">
                  <c:v>1.6645213878356813</c:v>
                </c:pt>
                <c:pt idx="272">
                  <c:v>1.2791281876126521</c:v>
                </c:pt>
                <c:pt idx="273">
                  <c:v>1.1291712649414984</c:v>
                </c:pt>
                <c:pt idx="274">
                  <c:v>0.93919271567318163</c:v>
                </c:pt>
                <c:pt idx="275">
                  <c:v>1.0091612569127069</c:v>
                </c:pt>
                <c:pt idx="276">
                  <c:v>1.1433876525534106</c:v>
                </c:pt>
                <c:pt idx="277">
                  <c:v>1.4241865639583779</c:v>
                </c:pt>
                <c:pt idx="278">
                  <c:v>1.5189835704544181</c:v>
                </c:pt>
                <c:pt idx="279">
                  <c:v>1.3785744303633543</c:v>
                </c:pt>
                <c:pt idx="280">
                  <c:v>1.2482962075347466</c:v>
                </c:pt>
                <c:pt idx="281">
                  <c:v>1.062307201873852</c:v>
                </c:pt>
                <c:pt idx="282">
                  <c:v>1.0687350243951959</c:v>
                </c:pt>
                <c:pt idx="283">
                  <c:v>1.140224593015478</c:v>
                </c:pt>
                <c:pt idx="284">
                  <c:v>1.3079614486502917</c:v>
                </c:pt>
                <c:pt idx="285">
                  <c:v>1.3462488743452965</c:v>
                </c:pt>
                <c:pt idx="286">
                  <c:v>1.3585022753724871</c:v>
                </c:pt>
                <c:pt idx="287">
                  <c:v>1.3199036242810787</c:v>
                </c:pt>
                <c:pt idx="288">
                  <c:v>1.2523272724898205</c:v>
                </c:pt>
                <c:pt idx="289">
                  <c:v>1.1631247514021659</c:v>
                </c:pt>
                <c:pt idx="290">
                  <c:v>1.2840799971248822</c:v>
                </c:pt>
                <c:pt idx="291">
                  <c:v>1.503262974154167</c:v>
                </c:pt>
                <c:pt idx="292">
                  <c:v>1.4092966335392914</c:v>
                </c:pt>
                <c:pt idx="293">
                  <c:v>1.1313674769200759</c:v>
                </c:pt>
                <c:pt idx="294">
                  <c:v>1.0563987690231458</c:v>
                </c:pt>
                <c:pt idx="295">
                  <c:v>1.2768713631021178</c:v>
                </c:pt>
                <c:pt idx="296">
                  <c:v>1.4967153832934195</c:v>
                </c:pt>
                <c:pt idx="297">
                  <c:v>1.4885147363077538</c:v>
                </c:pt>
                <c:pt idx="298">
                  <c:v>1.1963134613170963</c:v>
                </c:pt>
                <c:pt idx="299">
                  <c:v>1.0543360277130958</c:v>
                </c:pt>
                <c:pt idx="300">
                  <c:v>1.178939506253375</c:v>
                </c:pt>
                <c:pt idx="301">
                  <c:v>1.4485368227295072</c:v>
                </c:pt>
                <c:pt idx="302">
                  <c:v>1.4721894473614732</c:v>
                </c:pt>
                <c:pt idx="303">
                  <c:v>1.2437604747813189</c:v>
                </c:pt>
                <c:pt idx="304">
                  <c:v>1.1471545095207734</c:v>
                </c:pt>
                <c:pt idx="305">
                  <c:v>1.378267746753951</c:v>
                </c:pt>
                <c:pt idx="306">
                  <c:v>1.5832863072693866</c:v>
                </c:pt>
                <c:pt idx="307">
                  <c:v>1.3747039943632291</c:v>
                </c:pt>
                <c:pt idx="308">
                  <c:v>1.251991891575305</c:v>
                </c:pt>
                <c:pt idx="309">
                  <c:v>1.2626596711694793</c:v>
                </c:pt>
                <c:pt idx="310">
                  <c:v>1.3185720908401015</c:v>
                </c:pt>
                <c:pt idx="311">
                  <c:v>1.2345952680916552</c:v>
                </c:pt>
                <c:pt idx="312">
                  <c:v>1.2487329878377633</c:v>
                </c:pt>
                <c:pt idx="313">
                  <c:v>1.1604830974558837</c:v>
                </c:pt>
                <c:pt idx="314">
                  <c:v>1.168417287065366</c:v>
                </c:pt>
                <c:pt idx="315">
                  <c:v>1.3164591307447331</c:v>
                </c:pt>
                <c:pt idx="316">
                  <c:v>1.3951130588504568</c:v>
                </c:pt>
                <c:pt idx="317">
                  <c:v>1.1095680002074797</c:v>
                </c:pt>
                <c:pt idx="318">
                  <c:v>1.2789616076560482</c:v>
                </c:pt>
                <c:pt idx="319">
                  <c:v>1.5869167531796549</c:v>
                </c:pt>
                <c:pt idx="320">
                  <c:v>1.3223132320705373</c:v>
                </c:pt>
                <c:pt idx="321">
                  <c:v>1.2727341188047869</c:v>
                </c:pt>
                <c:pt idx="322">
                  <c:v>1.3053918789153993</c:v>
                </c:pt>
                <c:pt idx="323">
                  <c:v>1.2131049491667689</c:v>
                </c:pt>
                <c:pt idx="324">
                  <c:v>1.5255711738620961</c:v>
                </c:pt>
                <c:pt idx="325">
                  <c:v>1.1662418752010122</c:v>
                </c:pt>
                <c:pt idx="326">
                  <c:v>1.0807856323529881</c:v>
                </c:pt>
                <c:pt idx="327">
                  <c:v>1.4050573720195341</c:v>
                </c:pt>
                <c:pt idx="328">
                  <c:v>1.234657433500751</c:v>
                </c:pt>
                <c:pt idx="329">
                  <c:v>1.3756010499235478</c:v>
                </c:pt>
                <c:pt idx="330">
                  <c:v>1.0789940512895344</c:v>
                </c:pt>
                <c:pt idx="331">
                  <c:v>1.3406563265250426</c:v>
                </c:pt>
                <c:pt idx="332">
                  <c:v>1.424256128581062</c:v>
                </c:pt>
                <c:pt idx="333">
                  <c:v>1.209877796092063</c:v>
                </c:pt>
                <c:pt idx="334">
                  <c:v>1.2872899460246583</c:v>
                </c:pt>
                <c:pt idx="335">
                  <c:v>1.215730245895186</c:v>
                </c:pt>
                <c:pt idx="336">
                  <c:v>1.4366033397147797</c:v>
                </c:pt>
                <c:pt idx="337">
                  <c:v>1.2592629110006075</c:v>
                </c:pt>
                <c:pt idx="338">
                  <c:v>1.1587077450065895</c:v>
                </c:pt>
                <c:pt idx="339">
                  <c:v>1.3194210271988722</c:v>
                </c:pt>
                <c:pt idx="340">
                  <c:v>1.2780067331984679</c:v>
                </c:pt>
                <c:pt idx="341">
                  <c:v>1.324280526123218</c:v>
                </c:pt>
                <c:pt idx="342">
                  <c:v>1.0850096373166183</c:v>
                </c:pt>
                <c:pt idx="343">
                  <c:v>1.3363925904306562</c:v>
                </c:pt>
                <c:pt idx="344">
                  <c:v>1.3013577935870471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1.3187996372054465</c:v>
                </c:pt>
                <c:pt idx="348">
                  <c:v>1.3526560951301612</c:v>
                </c:pt>
                <c:pt idx="349">
                  <c:v>1.4019420665690425</c:v>
                </c:pt>
                <c:pt idx="350">
                  <c:v>1.2034340247522652</c:v>
                </c:pt>
                <c:pt idx="351">
                  <c:v>1.5738958157652465</c:v>
                </c:pt>
                <c:pt idx="352">
                  <c:v>1.5887531386118519</c:v>
                </c:pt>
                <c:pt idx="353">
                  <c:v>1.7005402353992907</c:v>
                </c:pt>
                <c:pt idx="354">
                  <c:v>2.1169240747536819</c:v>
                </c:pt>
                <c:pt idx="355">
                  <c:v>2.6101567041697038</c:v>
                </c:pt>
                <c:pt idx="356">
                  <c:v>3.6653267754311685</c:v>
                </c:pt>
                <c:pt idx="357">
                  <c:v>5.5610677634421748</c:v>
                </c:pt>
                <c:pt idx="358">
                  <c:v>10.252198273846057</c:v>
                </c:pt>
                <c:pt idx="359">
                  <c:v>33.56224465275848</c:v>
                </c:pt>
                <c:pt idx="360">
                  <c:v>-37.655803103741938</c:v>
                </c:pt>
                <c:pt idx="361">
                  <c:v>-14.306674781947315</c:v>
                </c:pt>
                <c:pt idx="362">
                  <c:v>-9.0658902789572853</c:v>
                </c:pt>
                <c:pt idx="363">
                  <c:v>-7.0536418658538231</c:v>
                </c:pt>
                <c:pt idx="364">
                  <c:v>-5.5795757262602992</c:v>
                </c:pt>
                <c:pt idx="365">
                  <c:v>-4.6904685540824609</c:v>
                </c:pt>
                <c:pt idx="366">
                  <c:v>-3.9103139275727301</c:v>
                </c:pt>
                <c:pt idx="367">
                  <c:v>-3.3578966368011551</c:v>
                </c:pt>
                <c:pt idx="368">
                  <c:v>-2.8672199295347118</c:v>
                </c:pt>
                <c:pt idx="369">
                  <c:v>-2.3983490860420038</c:v>
                </c:pt>
                <c:pt idx="370">
                  <c:v>-2.0440033134072664</c:v>
                </c:pt>
                <c:pt idx="371">
                  <c:v>-1.714150690189129</c:v>
                </c:pt>
                <c:pt idx="372">
                  <c:v>-1.3798865268857003</c:v>
                </c:pt>
                <c:pt idx="373">
                  <c:v>-1.1087286052474092</c:v>
                </c:pt>
                <c:pt idx="374">
                  <c:v>-0.81949033702565155</c:v>
                </c:pt>
                <c:pt idx="375">
                  <c:v>-0.58580981198225268</c:v>
                </c:pt>
                <c:pt idx="376">
                  <c:v>-0.36071026697249892</c:v>
                </c:pt>
                <c:pt idx="377">
                  <c:v>-0.17072697033898715</c:v>
                </c:pt>
                <c:pt idx="378">
                  <c:v>-1.6844638149470903E-3</c:v>
                </c:pt>
                <c:pt idx="379">
                  <c:v>0.16810947644811589</c:v>
                </c:pt>
                <c:pt idx="380">
                  <c:v>0.30075910685828955</c:v>
                </c:pt>
                <c:pt idx="381">
                  <c:v>0.44399048916636985</c:v>
                </c:pt>
                <c:pt idx="382">
                  <c:v>0.54639334816555418</c:v>
                </c:pt>
                <c:pt idx="383">
                  <c:v>0.6512950854983417</c:v>
                </c:pt>
                <c:pt idx="384">
                  <c:v>0.73350922660465612</c:v>
                </c:pt>
                <c:pt idx="385">
                  <c:v>0.83271769817079233</c:v>
                </c:pt>
                <c:pt idx="386">
                  <c:v>0.87787430160624025</c:v>
                </c:pt>
                <c:pt idx="387">
                  <c:v>0.9516269778977402</c:v>
                </c:pt>
                <c:pt idx="388">
                  <c:v>0.98595749761237272</c:v>
                </c:pt>
                <c:pt idx="389">
                  <c:v>1.0544266883774822</c:v>
                </c:pt>
                <c:pt idx="390">
                  <c:v>1.0624238111650735</c:v>
                </c:pt>
                <c:pt idx="391">
                  <c:v>1.1113527333636219</c:v>
                </c:pt>
                <c:pt idx="392">
                  <c:v>1.1102917193808306</c:v>
                </c:pt>
                <c:pt idx="393">
                  <c:v>1.1616461042797908</c:v>
                </c:pt>
                <c:pt idx="394">
                  <c:v>1.1649189270394704</c:v>
                </c:pt>
                <c:pt idx="395">
                  <c:v>1.1972185310509991</c:v>
                </c:pt>
                <c:pt idx="396">
                  <c:v>1.1957346648641662</c:v>
                </c:pt>
                <c:pt idx="397">
                  <c:v>1.2110447321415743</c:v>
                </c:pt>
                <c:pt idx="398">
                  <c:v>1.2172600021718012</c:v>
                </c:pt>
                <c:pt idx="399">
                  <c:v>1.2308338183213354</c:v>
                </c:pt>
                <c:pt idx="400">
                  <c:v>1.2358820600716875</c:v>
                </c:pt>
                <c:pt idx="401">
                  <c:v>1.2459946336268359</c:v>
                </c:pt>
                <c:pt idx="402">
                  <c:v>1.2622723996091803</c:v>
                </c:pt>
                <c:pt idx="403">
                  <c:v>1.2649452541780284</c:v>
                </c:pt>
                <c:pt idx="404">
                  <c:v>1.2953919700999847</c:v>
                </c:pt>
                <c:pt idx="405">
                  <c:v>1.2875890982071538</c:v>
                </c:pt>
                <c:pt idx="406">
                  <c:v>1.3134826897764849</c:v>
                </c:pt>
                <c:pt idx="407">
                  <c:v>1.2786650521653287</c:v>
                </c:pt>
                <c:pt idx="408">
                  <c:v>1.3105678086472379</c:v>
                </c:pt>
                <c:pt idx="409">
                  <c:v>1.2758231669619537</c:v>
                </c:pt>
                <c:pt idx="410">
                  <c:v>1.2906837488061047</c:v>
                </c:pt>
                <c:pt idx="411">
                  <c:v>1.2639391965319844</c:v>
                </c:pt>
                <c:pt idx="412">
                  <c:v>1.263586681821333</c:v>
                </c:pt>
                <c:pt idx="413">
                  <c:v>1.2551838204414463</c:v>
                </c:pt>
                <c:pt idx="414">
                  <c:v>1.2452797489201162</c:v>
                </c:pt>
                <c:pt idx="415">
                  <c:v>1.2544736453659817</c:v>
                </c:pt>
                <c:pt idx="416">
                  <c:v>1.2493044655464856</c:v>
                </c:pt>
                <c:pt idx="417">
                  <c:v>1.2947228006187408</c:v>
                </c:pt>
                <c:pt idx="418">
                  <c:v>1.2688245926437007</c:v>
                </c:pt>
                <c:pt idx="419">
                  <c:v>1.2971443801136875</c:v>
                </c:pt>
                <c:pt idx="420">
                  <c:v>1.3197658798153022</c:v>
                </c:pt>
                <c:pt idx="421">
                  <c:v>1.3338827198402978</c:v>
                </c:pt>
                <c:pt idx="422">
                  <c:v>1.3407784806615408</c:v>
                </c:pt>
                <c:pt idx="423">
                  <c:v>1.3321645764353902</c:v>
                </c:pt>
                <c:pt idx="424">
                  <c:v>1.3349031732607686</c:v>
                </c:pt>
                <c:pt idx="425">
                  <c:v>1.3233880290750311</c:v>
                </c:pt>
                <c:pt idx="426">
                  <c:v>1.3312618453820042</c:v>
                </c:pt>
                <c:pt idx="427">
                  <c:v>1.3536273925218989</c:v>
                </c:pt>
                <c:pt idx="428">
                  <c:v>1.3346288835082769</c:v>
                </c:pt>
                <c:pt idx="429">
                  <c:v>1.3270013928259998</c:v>
                </c:pt>
                <c:pt idx="430">
                  <c:v>1.3341066798081234</c:v>
                </c:pt>
                <c:pt idx="431">
                  <c:v>1.3385763478199517</c:v>
                </c:pt>
                <c:pt idx="432">
                  <c:v>1.3441460648163017</c:v>
                </c:pt>
                <c:pt idx="433">
                  <c:v>1.3302825019577769</c:v>
                </c:pt>
                <c:pt idx="434">
                  <c:v>1.3159757387256052</c:v>
                </c:pt>
                <c:pt idx="435">
                  <c:v>1.3204178861641933</c:v>
                </c:pt>
                <c:pt idx="436">
                  <c:v>1.3299754591496813</c:v>
                </c:pt>
                <c:pt idx="437">
                  <c:v>1.3371988493288627</c:v>
                </c:pt>
                <c:pt idx="438">
                  <c:v>1.2943194040694534</c:v>
                </c:pt>
                <c:pt idx="439">
                  <c:v>1.3027504983451765</c:v>
                </c:pt>
                <c:pt idx="440">
                  <c:v>1.3395882750213299</c:v>
                </c:pt>
                <c:pt idx="441">
                  <c:v>1.3436077242464128</c:v>
                </c:pt>
                <c:pt idx="442">
                  <c:v>1.3412055098496025</c:v>
                </c:pt>
                <c:pt idx="443">
                  <c:v>1.380302642704162</c:v>
                </c:pt>
                <c:pt idx="444">
                  <c:v>1.3951269276122391</c:v>
                </c:pt>
                <c:pt idx="445">
                  <c:v>1.388895899520302</c:v>
                </c:pt>
                <c:pt idx="446">
                  <c:v>1.3559502099828677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1.2308367220359191</c:v>
                </c:pt>
                <c:pt idx="451">
                  <c:v>1.3343542736059442</c:v>
                </c:pt>
                <c:pt idx="452">
                  <c:v>1.3737680009210191</c:v>
                </c:pt>
                <c:pt idx="453">
                  <c:v>1.3621141532425578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1.4953702876481836</c:v>
                </c:pt>
                <c:pt idx="457">
                  <c:v>1.4022868936256478</c:v>
                </c:pt>
                <c:pt idx="458">
                  <c:v>1.2254676686868633</c:v>
                </c:pt>
                <c:pt idx="459">
                  <c:v>1.0819986378699076</c:v>
                </c:pt>
                <c:pt idx="460">
                  <c:v>1.160967156957164</c:v>
                </c:pt>
                <c:pt idx="461">
                  <c:v>1.2331504642780511</c:v>
                </c:pt>
                <c:pt idx="462">
                  <c:v>1.227004252968886</c:v>
                </c:pt>
                <c:pt idx="463">
                  <c:v>1.2428724653818763</c:v>
                </c:pt>
                <c:pt idx="464">
                  <c:v>1.3209244780916622</c:v>
                </c:pt>
                <c:pt idx="465">
                  <c:v>1.4292943245631153</c:v>
                </c:pt>
                <c:pt idx="466">
                  <c:v>1.4957697981973117</c:v>
                </c:pt>
                <c:pt idx="467">
                  <c:v>1.4998963500549931</c:v>
                </c:pt>
                <c:pt idx="468">
                  <c:v>1.5608164069542878</c:v>
                </c:pt>
                <c:pt idx="469">
                  <c:v>1.5190426426162607</c:v>
                </c:pt>
                <c:pt idx="470">
                  <c:v>1.5338206913044263</c:v>
                </c:pt>
                <c:pt idx="471">
                  <c:v>1.5151837633859608</c:v>
                </c:pt>
                <c:pt idx="472">
                  <c:v>1.4927541667086148</c:v>
                </c:pt>
                <c:pt idx="473">
                  <c:v>1.4211215738936052</c:v>
                </c:pt>
                <c:pt idx="474">
                  <c:v>1.3423635403387677</c:v>
                </c:pt>
                <c:pt idx="475">
                  <c:v>1.4655844297590548</c:v>
                </c:pt>
                <c:pt idx="476">
                  <c:v>1.416893532394834</c:v>
                </c:pt>
                <c:pt idx="477">
                  <c:v>1.3681780020315351</c:v>
                </c:pt>
                <c:pt idx="478">
                  <c:v>1.3538658308252569</c:v>
                </c:pt>
                <c:pt idx="479">
                  <c:v>1.3780696295753869</c:v>
                </c:pt>
                <c:pt idx="480">
                  <c:v>1.4024358006675417</c:v>
                </c:pt>
                <c:pt idx="481">
                  <c:v>1.4212714931206758</c:v>
                </c:pt>
                <c:pt idx="482">
                  <c:v>1.5656831168306433</c:v>
                </c:pt>
                <c:pt idx="483">
                  <c:v>1.6426944622154311</c:v>
                </c:pt>
                <c:pt idx="484">
                  <c:v>1.4311368728728615</c:v>
                </c:pt>
                <c:pt idx="485">
                  <c:v>1.3777098004663919</c:v>
                </c:pt>
                <c:pt idx="486">
                  <c:v>1.4226123864420566</c:v>
                </c:pt>
                <c:pt idx="487">
                  <c:v>1.6841179045232788</c:v>
                </c:pt>
                <c:pt idx="488">
                  <c:v>1.853301774493219</c:v>
                </c:pt>
                <c:pt idx="489">
                  <c:v>2.0145804841196342</c:v>
                </c:pt>
                <c:pt idx="490">
                  <c:v>2.0182533655833406</c:v>
                </c:pt>
                <c:pt idx="491">
                  <c:v>2.0393247419306419</c:v>
                </c:pt>
                <c:pt idx="492">
                  <c:v>2.2100993971959069</c:v>
                </c:pt>
                <c:pt idx="493">
                  <c:v>2.2704006569155735</c:v>
                </c:pt>
                <c:pt idx="494">
                  <c:v>2.2744658106842941</c:v>
                </c:pt>
                <c:pt idx="495">
                  <c:v>2.1916510147976536</c:v>
                </c:pt>
                <c:pt idx="496">
                  <c:v>2.2358015922647989</c:v>
                </c:pt>
                <c:pt idx="497">
                  <c:v>2.4105800938687301</c:v>
                </c:pt>
                <c:pt idx="498">
                  <c:v>2.5701564798452314</c:v>
                </c:pt>
                <c:pt idx="499">
                  <c:v>2.4754329588409139</c:v>
                </c:pt>
                <c:pt idx="500">
                  <c:v>2.4843313523561363</c:v>
                </c:pt>
                <c:pt idx="501">
                  <c:v>2.5057047074398908</c:v>
                </c:pt>
                <c:pt idx="502">
                  <c:v>2.79523394684584</c:v>
                </c:pt>
                <c:pt idx="503">
                  <c:v>2.8601155923801667</c:v>
                </c:pt>
                <c:pt idx="504">
                  <c:v>2.7721532212700439</c:v>
                </c:pt>
                <c:pt idx="505">
                  <c:v>3.1769054773199583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4.3641822628381108</c:v>
                </c:pt>
                <c:pt idx="509">
                  <c:v>5.0691075012149494</c:v>
                </c:pt>
                <c:pt idx="510">
                  <c:v>5.0941294938544797</c:v>
                </c:pt>
                <c:pt idx="511">
                  <c:v>5.5323915091560654</c:v>
                </c:pt>
                <c:pt idx="512">
                  <c:v>5.7244582841830702</c:v>
                </c:pt>
                <c:pt idx="513">
                  <c:v>5.6006109626899336</c:v>
                </c:pt>
                <c:pt idx="514">
                  <c:v>5.7705719103885205</c:v>
                </c:pt>
                <c:pt idx="515">
                  <c:v>6.7914171546604445</c:v>
                </c:pt>
                <c:pt idx="516">
                  <c:v>6.9078428419960414</c:v>
                </c:pt>
                <c:pt idx="517">
                  <c:v>7.0945357536565092</c:v>
                </c:pt>
                <c:pt idx="518">
                  <c:v>8.2008152873062929</c:v>
                </c:pt>
                <c:pt idx="519">
                  <c:v>10.277609018974459</c:v>
                </c:pt>
                <c:pt idx="520">
                  <c:v>11.409739264595235</c:v>
                </c:pt>
                <c:pt idx="521">
                  <c:v>11.99078486156508</c:v>
                </c:pt>
                <c:pt idx="522">
                  <c:v>13.402836547239669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15.973885581573457</c:v>
                </c:pt>
                <c:pt idx="526">
                  <c:v>14.989044778703743</c:v>
                </c:pt>
                <c:pt idx="527">
                  <c:v>14.529191926119617</c:v>
                </c:pt>
                <c:pt idx="528">
                  <c:v>14.496429114489279</c:v>
                </c:pt>
                <c:pt idx="529">
                  <c:v>16.353385589681221</c:v>
                </c:pt>
                <c:pt idx="530">
                  <c:v>22.716573059246898</c:v>
                </c:pt>
                <c:pt idx="531">
                  <c:v>26.942870850625301</c:v>
                </c:pt>
                <c:pt idx="532">
                  <c:v>33.214952450897364</c:v>
                </c:pt>
                <c:pt idx="533">
                  <c:v>35.35310820906988</c:v>
                </c:pt>
                <c:pt idx="534">
                  <c:v>40.879651290350608</c:v>
                </c:pt>
                <c:pt idx="535">
                  <c:v>42.739956751099704</c:v>
                </c:pt>
                <c:pt idx="536">
                  <c:v>49.111036443277648</c:v>
                </c:pt>
                <c:pt idx="537">
                  <c:v>69.538173930006408</c:v>
                </c:pt>
                <c:pt idx="538">
                  <c:v>116.69518600165672</c:v>
                </c:pt>
                <c:pt idx="539">
                  <c:v>231.89111217469201</c:v>
                </c:pt>
                <c:pt idx="540">
                  <c:v>-197.88947400232334</c:v>
                </c:pt>
                <c:pt idx="541">
                  <c:v>-105.75384301512099</c:v>
                </c:pt>
                <c:pt idx="542">
                  <c:v>-61.544417515525083</c:v>
                </c:pt>
                <c:pt idx="543">
                  <c:v>-51.465520742298729</c:v>
                </c:pt>
                <c:pt idx="544">
                  <c:v>-43.15808770042787</c:v>
                </c:pt>
                <c:pt idx="545">
                  <c:v>-39.373192459073138</c:v>
                </c:pt>
                <c:pt idx="546">
                  <c:v>-35.574533498079717</c:v>
                </c:pt>
                <c:pt idx="547">
                  <c:v>-31.831339351064646</c:v>
                </c:pt>
                <c:pt idx="548">
                  <c:v>-28.164487063695635</c:v>
                </c:pt>
                <c:pt idx="549">
                  <c:v>-24.257963247356486</c:v>
                </c:pt>
                <c:pt idx="550">
                  <c:v>-19.413473656769781</c:v>
                </c:pt>
                <c:pt idx="551">
                  <c:v>-18.173704361189355</c:v>
                </c:pt>
                <c:pt idx="552">
                  <c:v>-18.705574183985089</c:v>
                </c:pt>
                <c:pt idx="553">
                  <c:v>-19.5876132661055</c:v>
                </c:pt>
                <c:pt idx="554">
                  <c:v>-18.804199213860478</c:v>
                </c:pt>
                <c:pt idx="555">
                  <c:v>-18.513594341629435</c:v>
                </c:pt>
                <c:pt idx="556">
                  <c:v>-16.271048712274773</c:v>
                </c:pt>
                <c:pt idx="557">
                  <c:v>-13.717087235665279</c:v>
                </c:pt>
                <c:pt idx="558">
                  <c:v>-11.083292488413756</c:v>
                </c:pt>
                <c:pt idx="559">
                  <c:v>-7.7115443485504755</c:v>
                </c:pt>
                <c:pt idx="560">
                  <c:v>-5.9956041003398557</c:v>
                </c:pt>
                <c:pt idx="561">
                  <c:v>-3.6788134824142347</c:v>
                </c:pt>
                <c:pt idx="562">
                  <c:v>-1.5161756291108299</c:v>
                </c:pt>
                <c:pt idx="563">
                  <c:v>-1.6836406992404336</c:v>
                </c:pt>
                <c:pt idx="564">
                  <c:v>-0.46278298690959446</c:v>
                </c:pt>
                <c:pt idx="565">
                  <c:v>0.66075810260210799</c:v>
                </c:pt>
                <c:pt idx="566">
                  <c:v>-0.21371984904842664</c:v>
                </c:pt>
                <c:pt idx="567">
                  <c:v>-1.022277581452024</c:v>
                </c:pt>
                <c:pt idx="568">
                  <c:v>1.3683090912687168</c:v>
                </c:pt>
                <c:pt idx="569">
                  <c:v>0.94802065813571279</c:v>
                </c:pt>
                <c:pt idx="570">
                  <c:v>-0.54511603670555375</c:v>
                </c:pt>
                <c:pt idx="571">
                  <c:v>-2.1025778036609668</c:v>
                </c:pt>
                <c:pt idx="572">
                  <c:v>-3.1022288194169634</c:v>
                </c:pt>
                <c:pt idx="573">
                  <c:v>-5.7229416005227662</c:v>
                </c:pt>
                <c:pt idx="574">
                  <c:v>-6.6723659273347842</c:v>
                </c:pt>
                <c:pt idx="575">
                  <c:v>-6.9221114830909256</c:v>
                </c:pt>
                <c:pt idx="576">
                  <c:v>-6.8979772831893058</c:v>
                </c:pt>
                <c:pt idx="577">
                  <c:v>-6.3845820656690826</c:v>
                </c:pt>
                <c:pt idx="578">
                  <c:v>-6.1999695201811909</c:v>
                </c:pt>
                <c:pt idx="579">
                  <c:v>-6.1475430652517007</c:v>
                </c:pt>
                <c:pt idx="580">
                  <c:v>-4.020589634530694</c:v>
                </c:pt>
                <c:pt idx="581">
                  <c:v>-2.8440576578975731</c:v>
                </c:pt>
                <c:pt idx="582">
                  <c:v>-2.0332951576120308</c:v>
                </c:pt>
                <c:pt idx="583">
                  <c:v>-1.6811157581416931</c:v>
                </c:pt>
                <c:pt idx="584">
                  <c:v>-1.8018972266182653</c:v>
                </c:pt>
                <c:pt idx="585">
                  <c:v>-1.3205532488771463</c:v>
                </c:pt>
                <c:pt idx="586">
                  <c:v>-1.8844324413326867</c:v>
                </c:pt>
                <c:pt idx="587">
                  <c:v>-1.4187697462510622</c:v>
                </c:pt>
                <c:pt idx="588">
                  <c:v>-2.5176327745641292</c:v>
                </c:pt>
                <c:pt idx="589">
                  <c:v>-1.6486639344731016</c:v>
                </c:pt>
                <c:pt idx="590">
                  <c:v>-1.2222769302832295</c:v>
                </c:pt>
                <c:pt idx="591">
                  <c:v>0.13238425313707536</c:v>
                </c:pt>
                <c:pt idx="592">
                  <c:v>-0.12927039367916737</c:v>
                </c:pt>
                <c:pt idx="593">
                  <c:v>1.0073137042364284</c:v>
                </c:pt>
                <c:pt idx="594">
                  <c:v>0.97796621317990529</c:v>
                </c:pt>
                <c:pt idx="595">
                  <c:v>0.47554311152021039</c:v>
                </c:pt>
                <c:pt idx="596">
                  <c:v>0</c:v>
                </c:pt>
                <c:pt idx="597">
                  <c:v>0.45268715283630923</c:v>
                </c:pt>
                <c:pt idx="598">
                  <c:v>0.10995362409302864</c:v>
                </c:pt>
                <c:pt idx="599">
                  <c:v>0.64570454343743222</c:v>
                </c:pt>
                <c:pt idx="600">
                  <c:v>0.73280047786757063</c:v>
                </c:pt>
                <c:pt idx="601">
                  <c:v>0.81415081087983743</c:v>
                </c:pt>
                <c:pt idx="602">
                  <c:v>-9.9236290785031031E-2</c:v>
                </c:pt>
                <c:pt idx="603">
                  <c:v>-0.778797853280769</c:v>
                </c:pt>
                <c:pt idx="604">
                  <c:v>-0.76886508950810872</c:v>
                </c:pt>
                <c:pt idx="605">
                  <c:v>-9.39477262205453E-2</c:v>
                </c:pt>
                <c:pt idx="606">
                  <c:v>-0.36947044898680459</c:v>
                </c:pt>
                <c:pt idx="607">
                  <c:v>-0.36365443151166305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0.25508797758619933</c:v>
                </c:pt>
                <c:pt idx="611">
                  <c:v>0.50052568858223601</c:v>
                </c:pt>
                <c:pt idx="612">
                  <c:v>0.56628564422003158</c:v>
                </c:pt>
                <c:pt idx="613">
                  <c:v>0.39631597549473563</c:v>
                </c:pt>
                <c:pt idx="614">
                  <c:v>0.15458291412747333</c:v>
                </c:pt>
                <c:pt idx="615">
                  <c:v>0.15138679804684116</c:v>
                </c:pt>
                <c:pt idx="616">
                  <c:v>0.29626573509167159</c:v>
                </c:pt>
                <c:pt idx="617">
                  <c:v>0</c:v>
                </c:pt>
                <c:pt idx="618">
                  <c:v>-7.1130974870499755E-2</c:v>
                </c:pt>
                <c:pt idx="619">
                  <c:v>6.9733814365160268E-2</c:v>
                </c:pt>
                <c:pt idx="620">
                  <c:v>-6.8355558825728913E-2</c:v>
                </c:pt>
                <c:pt idx="621">
                  <c:v>-0.20190209098239559</c:v>
                </c:pt>
                <c:pt idx="622">
                  <c:v>-6.5850838365117945E-2</c:v>
                </c:pt>
                <c:pt idx="623">
                  <c:v>-0.12996884598361638</c:v>
                </c:pt>
                <c:pt idx="624">
                  <c:v>-6.3545343265064655E-2</c:v>
                </c:pt>
                <c:pt idx="625">
                  <c:v>-0.25092537401624959</c:v>
                </c:pt>
                <c:pt idx="626">
                  <c:v>6.1506258656821793E-2</c:v>
                </c:pt>
                <c:pt idx="627">
                  <c:v>0</c:v>
                </c:pt>
                <c:pt idx="628">
                  <c:v>0.35390020947976514</c:v>
                </c:pt>
                <c:pt idx="629">
                  <c:v>0.34687382741060663</c:v>
                </c:pt>
                <c:pt idx="630">
                  <c:v>0.39529350376717332</c:v>
                </c:pt>
                <c:pt idx="631">
                  <c:v>0.16563004949871341</c:v>
                </c:pt>
                <c:pt idx="632">
                  <c:v>-0.21735874448200462</c:v>
                </c:pt>
                <c:pt idx="633">
                  <c:v>-0.21382837623498599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0.44721773528277126</c:v>
                </c:pt>
                <c:pt idx="638">
                  <c:v>0.14540383306367777</c:v>
                </c:pt>
                <c:pt idx="639">
                  <c:v>0.14289285681106628</c:v>
                </c:pt>
                <c:pt idx="640">
                  <c:v>-4.6865947433923943E-2</c:v>
                </c:pt>
                <c:pt idx="641">
                  <c:v>-0.27598290513799723</c:v>
                </c:pt>
                <c:pt idx="642">
                  <c:v>-0.41077634809540992</c:v>
                </c:pt>
                <c:pt idx="643">
                  <c:v>-0.17948595573682546</c:v>
                </c:pt>
                <c:pt idx="644">
                  <c:v>-0.35561436364969612</c:v>
                </c:pt>
                <c:pt idx="645">
                  <c:v>-0.44003134735859806</c:v>
                </c:pt>
                <c:pt idx="646">
                  <c:v>-0.21749515060432109</c:v>
                </c:pt>
                <c:pt idx="647">
                  <c:v>0.17105164764418415</c:v>
                </c:pt>
                <c:pt idx="648">
                  <c:v>-8.3957671105433548E-2</c:v>
                </c:pt>
                <c:pt idx="649">
                  <c:v>-0.24879984658748194</c:v>
                </c:pt>
                <c:pt idx="650">
                  <c:v>-8.1671186840714408E-2</c:v>
                </c:pt>
                <c:pt idx="651">
                  <c:v>-4.0349694719232901E-2</c:v>
                </c:pt>
                <c:pt idx="652">
                  <c:v>-0.19841291143908329</c:v>
                </c:pt>
                <c:pt idx="653">
                  <c:v>-0.11745560376379076</c:v>
                </c:pt>
                <c:pt idx="654">
                  <c:v>0.19289198560682472</c:v>
                </c:pt>
                <c:pt idx="655">
                  <c:v>-7.5763329156139106E-2</c:v>
                </c:pt>
                <c:pt idx="656">
                  <c:v>3.7347833216266044E-2</c:v>
                </c:pt>
                <c:pt idx="657">
                  <c:v>0.25606856773515019</c:v>
                </c:pt>
                <c:pt idx="658">
                  <c:v>0.14352005520827113</c:v>
                </c:pt>
                <c:pt idx="659">
                  <c:v>-0.21213272272785466</c:v>
                </c:pt>
                <c:pt idx="660">
                  <c:v>3.4867532640132169E-2</c:v>
                </c:pt>
                <c:pt idx="661">
                  <c:v>6.874515547817886E-2</c:v>
                </c:pt>
                <c:pt idx="662">
                  <c:v>-0.40732818617661315</c:v>
                </c:pt>
                <c:pt idx="663">
                  <c:v>-0.70993490006475468</c:v>
                </c:pt>
                <c:pt idx="664">
                  <c:v>-3.3619001760099909E-2</c:v>
                </c:pt>
                <c:pt idx="665">
                  <c:v>0.19847138502538642</c:v>
                </c:pt>
                <c:pt idx="666">
                  <c:v>-0.32752199120652842</c:v>
                </c:pt>
                <c:pt idx="667">
                  <c:v>-0.3568267999495206</c:v>
                </c:pt>
                <c:pt idx="668">
                  <c:v>-0.29075162426092049</c:v>
                </c:pt>
                <c:pt idx="669">
                  <c:v>-0.61126534495747864</c:v>
                </c:pt>
                <c:pt idx="670">
                  <c:v>-0.84127934788458192</c:v>
                </c:pt>
                <c:pt idx="671">
                  <c:v>-0.55106998286841669</c:v>
                </c:pt>
                <c:pt idx="672">
                  <c:v>-0.4553445646816866</c:v>
                </c:pt>
                <c:pt idx="673">
                  <c:v>-0.51856334577845098</c:v>
                </c:pt>
                <c:pt idx="674">
                  <c:v>-0.42242187240746681</c:v>
                </c:pt>
                <c:pt idx="675">
                  <c:v>-9.6870779052783837E-2</c:v>
                </c:pt>
                <c:pt idx="676">
                  <c:v>-0.22478341949298267</c:v>
                </c:pt>
                <c:pt idx="677">
                  <c:v>-0.57659599668117434</c:v>
                </c:pt>
                <c:pt idx="678">
                  <c:v>-0.28885126529842786</c:v>
                </c:pt>
                <c:pt idx="679">
                  <c:v>-9.5493979359905737E-2</c:v>
                </c:pt>
                <c:pt idx="680">
                  <c:v>-0.15871720194699576</c:v>
                </c:pt>
                <c:pt idx="681">
                  <c:v>0</c:v>
                </c:pt>
                <c:pt idx="682">
                  <c:v>0.403230321377751</c:v>
                </c:pt>
                <c:pt idx="683">
                  <c:v>0.39633792673726154</c:v>
                </c:pt>
                <c:pt idx="684">
                  <c:v>0.26921786986855745</c:v>
                </c:pt>
                <c:pt idx="685">
                  <c:v>0.11836788579120189</c:v>
                </c:pt>
                <c:pt idx="686">
                  <c:v>-5.8856247264868392E-2</c:v>
                </c:pt>
                <c:pt idx="687">
                  <c:v>-0.41135581903410007</c:v>
                </c:pt>
                <c:pt idx="688">
                  <c:v>-0.38502443754857729</c:v>
                </c:pt>
                <c:pt idx="689">
                  <c:v>-0.2995836478374973</c:v>
                </c:pt>
                <c:pt idx="690">
                  <c:v>-0.30155147120507736</c:v>
                </c:pt>
                <c:pt idx="691">
                  <c:v>-0.33430210351484846</c:v>
                </c:pt>
                <c:pt idx="692">
                  <c:v>-0.27577190440730603</c:v>
                </c:pt>
                <c:pt idx="693">
                  <c:v>-0.27947855960740864</c:v>
                </c:pt>
                <c:pt idx="694">
                  <c:v>-0.31532689402640696</c:v>
                </c:pt>
                <c:pt idx="695">
                  <c:v>-0.1591775841679271</c:v>
                </c:pt>
                <c:pt idx="696">
                  <c:v>-0.19382164293310586</c:v>
                </c:pt>
                <c:pt idx="697">
                  <c:v>-0.2301035937677624</c:v>
                </c:pt>
                <c:pt idx="698">
                  <c:v>-3.3440193732478571E-2</c:v>
                </c:pt>
                <c:pt idx="699">
                  <c:v>-6.8028759329018751E-2</c:v>
                </c:pt>
                <c:pt idx="700">
                  <c:v>-0.10415364554443986</c:v>
                </c:pt>
                <c:pt idx="701">
                  <c:v>0.24766592922109434</c:v>
                </c:pt>
                <c:pt idx="702">
                  <c:v>0.14527308047718682</c:v>
                </c:pt>
                <c:pt idx="703">
                  <c:v>-0.44983636945520372</c:v>
                </c:pt>
                <c:pt idx="704">
                  <c:v>3.8894914100466721E-2</c:v>
                </c:pt>
                <c:pt idx="705">
                  <c:v>0</c:v>
                </c:pt>
                <c:pt idx="706">
                  <c:v>-8.5649033058180946E-2</c:v>
                </c:pt>
                <c:pt idx="707">
                  <c:v>0.13330867251692868</c:v>
                </c:pt>
                <c:pt idx="708">
                  <c:v>1.1822370444375652</c:v>
                </c:pt>
                <c:pt idx="709">
                  <c:v>0.39650778176311696</c:v>
                </c:pt>
                <c:pt idx="710">
                  <c:v>-0.53263950185629205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-0.30153378446512974</c:v>
                </c:pt>
                <c:pt idx="714">
                  <c:v>0.70573542716719107</c:v>
                </c:pt>
                <c:pt idx="715">
                  <c:v>1.1376396555302883</c:v>
                </c:pt>
                <c:pt idx="716">
                  <c:v>-2.3323380798062399</c:v>
                </c:pt>
                <c:pt idx="717">
                  <c:v>-8.7268307127259099</c:v>
                </c:pt>
                <c:pt idx="718">
                  <c:v>-16.506654119272127</c:v>
                </c:pt>
                <c:pt idx="719">
                  <c:v>8.5771068310220178E-3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762-7C46-AE2A-FEEDAACEE77D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1'!$V$6:$V$725</c:f>
              <c:numCache>
                <c:formatCode>General</c:formatCode>
                <c:ptCount val="720"/>
                <c:pt idx="0">
                  <c:v>7.6610409599062974</c:v>
                </c:pt>
                <c:pt idx="1">
                  <c:v>-1.099106821355335</c:v>
                </c:pt>
                <c:pt idx="2">
                  <c:v>-0.87942115440638213</c:v>
                </c:pt>
                <c:pt idx="3">
                  <c:v>0.49119738233959148</c:v>
                </c:pt>
                <c:pt idx="4">
                  <c:v>1.2467385024915016</c:v>
                </c:pt>
                <c:pt idx="5">
                  <c:v>1.0660025787200058</c:v>
                </c:pt>
                <c:pt idx="6">
                  <c:v>0.36659093712987634</c:v>
                </c:pt>
                <c:pt idx="7">
                  <c:v>-0.32113902180859272</c:v>
                </c:pt>
                <c:pt idx="8">
                  <c:v>0.36446059084955162</c:v>
                </c:pt>
                <c:pt idx="9">
                  <c:v>0.98960086315040607</c:v>
                </c:pt>
                <c:pt idx="10">
                  <c:v>1.4450638341916968</c:v>
                </c:pt>
                <c:pt idx="11">
                  <c:v>1.890071884983443</c:v>
                </c:pt>
                <c:pt idx="12">
                  <c:v>1.2260569027833672</c:v>
                </c:pt>
                <c:pt idx="13">
                  <c:v>0.631334592408759</c:v>
                </c:pt>
                <c:pt idx="14">
                  <c:v>0.27309381797360321</c:v>
                </c:pt>
                <c:pt idx="15">
                  <c:v>0.21201588090170412</c:v>
                </c:pt>
                <c:pt idx="16">
                  <c:v>0.1031110312726734</c:v>
                </c:pt>
                <c:pt idx="17">
                  <c:v>-0.25020897630794953</c:v>
                </c:pt>
                <c:pt idx="18">
                  <c:v>-0.48023913666433193</c:v>
                </c:pt>
                <c:pt idx="19">
                  <c:v>-0.51042535527040833</c:v>
                </c:pt>
                <c:pt idx="20">
                  <c:v>-0.49432149025925626</c:v>
                </c:pt>
                <c:pt idx="21">
                  <c:v>-0.26263823532065628</c:v>
                </c:pt>
                <c:pt idx="22">
                  <c:v>0.25915919970720186</c:v>
                </c:pt>
                <c:pt idx="23">
                  <c:v>0.60549241665797127</c:v>
                </c:pt>
                <c:pt idx="24">
                  <c:v>0.56664341335268209</c:v>
                </c:pt>
                <c:pt idx="25">
                  <c:v>0.57481617023388865</c:v>
                </c:pt>
                <c:pt idx="26">
                  <c:v>0.53592328364074393</c:v>
                </c:pt>
                <c:pt idx="27">
                  <c:v>0.67871337009596355</c:v>
                </c:pt>
                <c:pt idx="28">
                  <c:v>0.97487495321939266</c:v>
                </c:pt>
                <c:pt idx="29">
                  <c:v>0.66720553882141598</c:v>
                </c:pt>
                <c:pt idx="30">
                  <c:v>0.29076462340849518</c:v>
                </c:pt>
                <c:pt idx="31">
                  <c:v>0.29293796378323511</c:v>
                </c:pt>
                <c:pt idx="32">
                  <c:v>-0.29408041309111937</c:v>
                </c:pt>
                <c:pt idx="33">
                  <c:v>-0.34278636127319512</c:v>
                </c:pt>
                <c:pt idx="34">
                  <c:v>-0.29245472362524833</c:v>
                </c:pt>
                <c:pt idx="35">
                  <c:v>-0.33979941730451863</c:v>
                </c:pt>
                <c:pt idx="36">
                  <c:v>0.29379142714543255</c:v>
                </c:pt>
                <c:pt idx="37">
                  <c:v>0.29800751007869675</c:v>
                </c:pt>
                <c:pt idx="38">
                  <c:v>0.40528492071625305</c:v>
                </c:pt>
                <c:pt idx="39">
                  <c:v>0.20642487768591897</c:v>
                </c:pt>
                <c:pt idx="40">
                  <c:v>0.36647134257681491</c:v>
                </c:pt>
                <c:pt idx="41">
                  <c:v>0.64581587280917085</c:v>
                </c:pt>
                <c:pt idx="42">
                  <c:v>0.66412211910915342</c:v>
                </c:pt>
                <c:pt idx="43">
                  <c:v>-0.33805487747792312</c:v>
                </c:pt>
                <c:pt idx="44">
                  <c:v>0.34140542230044357</c:v>
                </c:pt>
                <c:pt idx="45">
                  <c:v>1.3560664523774111</c:v>
                </c:pt>
                <c:pt idx="46">
                  <c:v>0.6109903393203342</c:v>
                </c:pt>
                <c:pt idx="47">
                  <c:v>-0.8665560148113729</c:v>
                </c:pt>
                <c:pt idx="48">
                  <c:v>0.3102116518906835</c:v>
                </c:pt>
                <c:pt idx="49">
                  <c:v>0.19027963713718063</c:v>
                </c:pt>
                <c:pt idx="50">
                  <c:v>6.4419411469445326E-2</c:v>
                </c:pt>
                <c:pt idx="51">
                  <c:v>-0.45569042529405535</c:v>
                </c:pt>
                <c:pt idx="52">
                  <c:v>0.39497249693782044</c:v>
                </c:pt>
                <c:pt idx="53">
                  <c:v>0.74718675892416231</c:v>
                </c:pt>
                <c:pt idx="54">
                  <c:v>-0.55099643473396764</c:v>
                </c:pt>
                <c:pt idx="55">
                  <c:v>-2.1002459761099286</c:v>
                </c:pt>
                <c:pt idx="56">
                  <c:v>-0.73165581085802656</c:v>
                </c:pt>
                <c:pt idx="57">
                  <c:v>0.33662990577102786</c:v>
                </c:pt>
                <c:pt idx="58">
                  <c:v>-1.2199664713996414</c:v>
                </c:pt>
                <c:pt idx="59">
                  <c:v>-0.27024970247713448</c:v>
                </c:pt>
                <c:pt idx="60">
                  <c:v>1.3186939829345308</c:v>
                </c:pt>
                <c:pt idx="61">
                  <c:v>1.2311376431165344</c:v>
                </c:pt>
                <c:pt idx="62">
                  <c:v>0.37388887031390011</c:v>
                </c:pt>
                <c:pt idx="63">
                  <c:v>0.4606071757647478</c:v>
                </c:pt>
                <c:pt idx="64">
                  <c:v>0.1567682455076595</c:v>
                </c:pt>
                <c:pt idx="65">
                  <c:v>0.32045125195204982</c:v>
                </c:pt>
                <c:pt idx="66">
                  <c:v>-0.24391803590298447</c:v>
                </c:pt>
                <c:pt idx="67">
                  <c:v>-1.4636590555256024</c:v>
                </c:pt>
                <c:pt idx="68">
                  <c:v>-1.2119196312083718</c:v>
                </c:pt>
                <c:pt idx="69">
                  <c:v>8.0997230806420961E-2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-0.9186835417563709</c:v>
                </c:pt>
                <c:pt idx="73">
                  <c:v>-0.2523577490137705</c:v>
                </c:pt>
                <c:pt idx="74">
                  <c:v>-0.42539532321301632</c:v>
                </c:pt>
                <c:pt idx="75">
                  <c:v>-0.938344232180783</c:v>
                </c:pt>
                <c:pt idx="76">
                  <c:v>-0.51555154593584984</c:v>
                </c:pt>
                <c:pt idx="77">
                  <c:v>0.70161066435924069</c:v>
                </c:pt>
                <c:pt idx="78">
                  <c:v>0.90018741816644177</c:v>
                </c:pt>
                <c:pt idx="79">
                  <c:v>0.37153743204816281</c:v>
                </c:pt>
                <c:pt idx="80">
                  <c:v>-0.28319928144380002</c:v>
                </c:pt>
                <c:pt idx="81">
                  <c:v>9.5709273939517878E-2</c:v>
                </c:pt>
                <c:pt idx="82">
                  <c:v>0.19581021459640763</c:v>
                </c:pt>
                <c:pt idx="83">
                  <c:v>-0.69489715870303148</c:v>
                </c:pt>
                <c:pt idx="84">
                  <c:v>-1.3928485682287535</c:v>
                </c:pt>
                <c:pt idx="85">
                  <c:v>-1.9761401008262138</c:v>
                </c:pt>
                <c:pt idx="86">
                  <c:v>-2.0573501894881727</c:v>
                </c:pt>
                <c:pt idx="87">
                  <c:v>-2.2309809317278959</c:v>
                </c:pt>
                <c:pt idx="88">
                  <c:v>-1.8229352013911591</c:v>
                </c:pt>
                <c:pt idx="89">
                  <c:v>-1.150490672248762</c:v>
                </c:pt>
                <c:pt idx="90">
                  <c:v>-0.28948691228193213</c:v>
                </c:pt>
                <c:pt idx="91">
                  <c:v>-9.8336127500869466E-2</c:v>
                </c:pt>
                <c:pt idx="92">
                  <c:v>0</c:v>
                </c:pt>
                <c:pt idx="93">
                  <c:v>-0.81131415689489783</c:v>
                </c:pt>
                <c:pt idx="94">
                  <c:v>-1.2275124012675405</c:v>
                </c:pt>
                <c:pt idx="95">
                  <c:v>-1.532080087579855</c:v>
                </c:pt>
                <c:pt idx="96">
                  <c:v>-1.4347218462394176</c:v>
                </c:pt>
                <c:pt idx="97">
                  <c:v>-0.92874159693403546</c:v>
                </c:pt>
                <c:pt idx="98">
                  <c:v>0.20975125533092448</c:v>
                </c:pt>
                <c:pt idx="99">
                  <c:v>0.10686239888854862</c:v>
                </c:pt>
                <c:pt idx="100">
                  <c:v>-0.21790817988647684</c:v>
                </c:pt>
                <c:pt idx="101">
                  <c:v>-0.11094462645279411</c:v>
                </c:pt>
                <c:pt idx="102">
                  <c:v>0</c:v>
                </c:pt>
                <c:pt idx="103">
                  <c:v>0.3465847922100222</c:v>
                </c:pt>
                <c:pt idx="104">
                  <c:v>0.94846255813696356</c:v>
                </c:pt>
                <c:pt idx="105">
                  <c:v>0.85361058397595968</c:v>
                </c:pt>
                <c:pt idx="106">
                  <c:v>0</c:v>
                </c:pt>
                <c:pt idx="107">
                  <c:v>-1.0132685177379035</c:v>
                </c:pt>
                <c:pt idx="108">
                  <c:v>-1.66912390896697</c:v>
                </c:pt>
                <c:pt idx="109">
                  <c:v>-2.5596850457182807</c:v>
                </c:pt>
                <c:pt idx="110">
                  <c:v>-3.327875560431071</c:v>
                </c:pt>
                <c:pt idx="111">
                  <c:v>-3.0358009973523865</c:v>
                </c:pt>
                <c:pt idx="112">
                  <c:v>-2.5361029134236093</c:v>
                </c:pt>
                <c:pt idx="113">
                  <c:v>-1.7772704404428559</c:v>
                </c:pt>
                <c:pt idx="114">
                  <c:v>-1.1505676660878577</c:v>
                </c:pt>
                <c:pt idx="115">
                  <c:v>-0.26097587496944258</c:v>
                </c:pt>
                <c:pt idx="116">
                  <c:v>0.1328975767302773</c:v>
                </c:pt>
                <c:pt idx="117">
                  <c:v>0.27226892808556713</c:v>
                </c:pt>
                <c:pt idx="118">
                  <c:v>0</c:v>
                </c:pt>
                <c:pt idx="119">
                  <c:v>0.28545762091679172</c:v>
                </c:pt>
                <c:pt idx="120">
                  <c:v>-0.87429700934795862</c:v>
                </c:pt>
                <c:pt idx="121">
                  <c:v>-1.1795088756905732</c:v>
                </c:pt>
                <c:pt idx="122">
                  <c:v>-1.5010386148087249</c:v>
                </c:pt>
                <c:pt idx="123">
                  <c:v>-1.3694161084050358</c:v>
                </c:pt>
                <c:pt idx="124">
                  <c:v>-0.92745147051830201</c:v>
                </c:pt>
                <c:pt idx="125">
                  <c:v>-0.15767799252416692</c:v>
                </c:pt>
                <c:pt idx="126">
                  <c:v>0.9709135101292129</c:v>
                </c:pt>
                <c:pt idx="127">
                  <c:v>2.0060230954469254</c:v>
                </c:pt>
                <c:pt idx="128">
                  <c:v>0.517430269246692</c:v>
                </c:pt>
                <c:pt idx="129">
                  <c:v>-0.88651694444798035</c:v>
                </c:pt>
                <c:pt idx="130">
                  <c:v>-1.7946331692494022</c:v>
                </c:pt>
                <c:pt idx="131">
                  <c:v>-2.5565396166781569</c:v>
                </c:pt>
                <c:pt idx="132">
                  <c:v>-3.134489872025195</c:v>
                </c:pt>
                <c:pt idx="133">
                  <c:v>-2.0620260388554503</c:v>
                </c:pt>
                <c:pt idx="134">
                  <c:v>-0.9491914807745917</c:v>
                </c:pt>
                <c:pt idx="135">
                  <c:v>-1.1685193108041843</c:v>
                </c:pt>
                <c:pt idx="136">
                  <c:v>-2.1811476942338119</c:v>
                </c:pt>
                <c:pt idx="137">
                  <c:v>-2.0269405684905069</c:v>
                </c:pt>
                <c:pt idx="138">
                  <c:v>-2.6630244609474913</c:v>
                </c:pt>
                <c:pt idx="139">
                  <c:v>-3.5496228642818108</c:v>
                </c:pt>
                <c:pt idx="140">
                  <c:v>-2.96334892108597</c:v>
                </c:pt>
                <c:pt idx="141">
                  <c:v>-2.8130342478720158</c:v>
                </c:pt>
                <c:pt idx="142">
                  <c:v>-0.88400176388834872</c:v>
                </c:pt>
                <c:pt idx="143">
                  <c:v>0.45463126375220037</c:v>
                </c:pt>
                <c:pt idx="144">
                  <c:v>0</c:v>
                </c:pt>
                <c:pt idx="145">
                  <c:v>-0.48587397844823632</c:v>
                </c:pt>
                <c:pt idx="146">
                  <c:v>-0.99966212886892736</c:v>
                </c:pt>
                <c:pt idx="147">
                  <c:v>-1.5519985027789318</c:v>
                </c:pt>
                <c:pt idx="148">
                  <c:v>-2.3718404075707604</c:v>
                </c:pt>
                <c:pt idx="149">
                  <c:v>-2.4512901642795746</c:v>
                </c:pt>
                <c:pt idx="150">
                  <c:v>-0.28283605293903219</c:v>
                </c:pt>
                <c:pt idx="151">
                  <c:v>-0.87030454685650804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-4.3802206180043539</c:v>
                </c:pt>
                <c:pt idx="156">
                  <c:v>-1.7426045201476514</c:v>
                </c:pt>
                <c:pt idx="157">
                  <c:v>-3.6526030339985893</c:v>
                </c:pt>
                <c:pt idx="158">
                  <c:v>-0.38026156120254917</c:v>
                </c:pt>
                <c:pt idx="159">
                  <c:v>3.1961982382993224</c:v>
                </c:pt>
                <c:pt idx="160">
                  <c:v>2.1335344212582021</c:v>
                </c:pt>
                <c:pt idx="161">
                  <c:v>4.911398131462831</c:v>
                </c:pt>
                <c:pt idx="162">
                  <c:v>2.4014769439130257</c:v>
                </c:pt>
                <c:pt idx="163">
                  <c:v>-3.0915106018410872</c:v>
                </c:pt>
                <c:pt idx="164">
                  <c:v>-3.2189445112643034</c:v>
                </c:pt>
                <c:pt idx="165">
                  <c:v>-4.6181358575500875</c:v>
                </c:pt>
                <c:pt idx="166">
                  <c:v>-6.2413231276209347</c:v>
                </c:pt>
                <c:pt idx="167">
                  <c:v>-3.9321110928365623</c:v>
                </c:pt>
                <c:pt idx="168">
                  <c:v>-2.1613221149067567</c:v>
                </c:pt>
                <c:pt idx="169">
                  <c:v>0</c:v>
                </c:pt>
                <c:pt idx="170">
                  <c:v>-1.7651297113657862</c:v>
                </c:pt>
                <c:pt idx="171">
                  <c:v>-3.8106175703735281</c:v>
                </c:pt>
                <c:pt idx="172">
                  <c:v>2.2029741694933467</c:v>
                </c:pt>
                <c:pt idx="173">
                  <c:v>0</c:v>
                </c:pt>
                <c:pt idx="174">
                  <c:v>-1.5350685362726195</c:v>
                </c:pt>
                <c:pt idx="175">
                  <c:v>-3.7137714737202492</c:v>
                </c:pt>
                <c:pt idx="176">
                  <c:v>-9.3891827030748356</c:v>
                </c:pt>
                <c:pt idx="177">
                  <c:v>-19.13396201766226</c:v>
                </c:pt>
                <c:pt idx="178">
                  <c:v>-34.917994741900763</c:v>
                </c:pt>
                <c:pt idx="179">
                  <c:v>-11.60813197951915</c:v>
                </c:pt>
                <c:pt idx="180">
                  <c:v>-58.133118205575727</c:v>
                </c:pt>
                <c:pt idx="181">
                  <c:v>-35.029643433827346</c:v>
                </c:pt>
                <c:pt idx="182">
                  <c:v>-25.614528364167878</c:v>
                </c:pt>
                <c:pt idx="183">
                  <c:v>-14.163487613935558</c:v>
                </c:pt>
                <c:pt idx="184">
                  <c:v>-16.868356986069209</c:v>
                </c:pt>
                <c:pt idx="185">
                  <c:v>-10.903854181695904</c:v>
                </c:pt>
                <c:pt idx="186">
                  <c:v>-3.8521244206638858</c:v>
                </c:pt>
                <c:pt idx="187">
                  <c:v>-3.3766239422123046</c:v>
                </c:pt>
                <c:pt idx="188">
                  <c:v>-6.8368948874704136</c:v>
                </c:pt>
                <c:pt idx="189">
                  <c:v>-10.917688366940084</c:v>
                </c:pt>
                <c:pt idx="190">
                  <c:v>-11.435039020205011</c:v>
                </c:pt>
                <c:pt idx="191">
                  <c:v>-12.142469649322219</c:v>
                </c:pt>
                <c:pt idx="192">
                  <c:v>-11.157592421995181</c:v>
                </c:pt>
                <c:pt idx="193">
                  <c:v>-7.3436172626148464</c:v>
                </c:pt>
                <c:pt idx="194">
                  <c:v>0</c:v>
                </c:pt>
                <c:pt idx="195">
                  <c:v>1.7049768661155325</c:v>
                </c:pt>
                <c:pt idx="196">
                  <c:v>5.4002579822529313</c:v>
                </c:pt>
                <c:pt idx="197">
                  <c:v>9.4408940383472704</c:v>
                </c:pt>
                <c:pt idx="198">
                  <c:v>10.052133575870441</c:v>
                </c:pt>
                <c:pt idx="199">
                  <c:v>8.2089759765517893</c:v>
                </c:pt>
                <c:pt idx="200">
                  <c:v>9.1930735812785151</c:v>
                </c:pt>
                <c:pt idx="201">
                  <c:v>7.8699944877320958</c:v>
                </c:pt>
                <c:pt idx="202">
                  <c:v>6.3507389100946448</c:v>
                </c:pt>
                <c:pt idx="203">
                  <c:v>4.9538989372228768</c:v>
                </c:pt>
                <c:pt idx="204">
                  <c:v>5.6317480448004913</c:v>
                </c:pt>
                <c:pt idx="205">
                  <c:v>4.4122384669687174</c:v>
                </c:pt>
                <c:pt idx="206">
                  <c:v>3.3921200187112852</c:v>
                </c:pt>
                <c:pt idx="207">
                  <c:v>2.143495147224411</c:v>
                </c:pt>
                <c:pt idx="208">
                  <c:v>0.51070838317695288</c:v>
                </c:pt>
                <c:pt idx="209">
                  <c:v>0.99192756073313715</c:v>
                </c:pt>
                <c:pt idx="210">
                  <c:v>-1.4277836032358053</c:v>
                </c:pt>
                <c:pt idx="211">
                  <c:v>-2.0679153343684402</c:v>
                </c:pt>
                <c:pt idx="212">
                  <c:v>-2.0303053198689032</c:v>
                </c:pt>
                <c:pt idx="213">
                  <c:v>-1.5283280100927525</c:v>
                </c:pt>
                <c:pt idx="214">
                  <c:v>-1.0632555504736092</c:v>
                </c:pt>
                <c:pt idx="215">
                  <c:v>0.20526446787528899</c:v>
                </c:pt>
                <c:pt idx="216">
                  <c:v>0.59693113193656644</c:v>
                </c:pt>
                <c:pt idx="217">
                  <c:v>0.77106446949331153</c:v>
                </c:pt>
                <c:pt idx="218">
                  <c:v>0</c:v>
                </c:pt>
                <c:pt idx="219">
                  <c:v>0.72213301576389133</c:v>
                </c:pt>
                <c:pt idx="220">
                  <c:v>1.7470713256497201</c:v>
                </c:pt>
                <c:pt idx="221">
                  <c:v>1.6781780366782217</c:v>
                </c:pt>
                <c:pt idx="222">
                  <c:v>1.7933090027298171</c:v>
                </c:pt>
                <c:pt idx="223">
                  <c:v>3.4325916129189631</c:v>
                </c:pt>
                <c:pt idx="224">
                  <c:v>2.2499338883680049</c:v>
                </c:pt>
                <c:pt idx="225">
                  <c:v>2.8727217332212889</c:v>
                </c:pt>
                <c:pt idx="226">
                  <c:v>2.9133010634316134</c:v>
                </c:pt>
                <c:pt idx="227">
                  <c:v>1.8618822978078133</c:v>
                </c:pt>
                <c:pt idx="228">
                  <c:v>1.6709827049882473</c:v>
                </c:pt>
                <c:pt idx="229">
                  <c:v>0.49644172172778905</c:v>
                </c:pt>
                <c:pt idx="230">
                  <c:v>0.96966234212377855</c:v>
                </c:pt>
                <c:pt idx="231">
                  <c:v>2.3335428691441038</c:v>
                </c:pt>
                <c:pt idx="232">
                  <c:v>2.916918841633525</c:v>
                </c:pt>
                <c:pt idx="233">
                  <c:v>2.4796377007154118</c:v>
                </c:pt>
                <c:pt idx="234">
                  <c:v>2.1800829512787518</c:v>
                </c:pt>
                <c:pt idx="235">
                  <c:v>2.6965977607610281</c:v>
                </c:pt>
                <c:pt idx="236">
                  <c:v>1.922953289732112</c:v>
                </c:pt>
                <c:pt idx="237">
                  <c:v>0.55917717560843061</c:v>
                </c:pt>
                <c:pt idx="238">
                  <c:v>-0.72618771221156697</c:v>
                </c:pt>
                <c:pt idx="239">
                  <c:v>-8.9328689303137365E-2</c:v>
                </c:pt>
                <c:pt idx="240">
                  <c:v>0.52310240630465432</c:v>
                </c:pt>
                <c:pt idx="241">
                  <c:v>2.3614902685463042</c:v>
                </c:pt>
                <c:pt idx="242">
                  <c:v>1.4634182145012566</c:v>
                </c:pt>
                <c:pt idx="243">
                  <c:v>0.63092420290843287</c:v>
                </c:pt>
                <c:pt idx="244">
                  <c:v>-0.30921167570153435</c:v>
                </c:pt>
                <c:pt idx="245">
                  <c:v>0.67678104624693458</c:v>
                </c:pt>
                <c:pt idx="246">
                  <c:v>0.80688734139622686</c:v>
                </c:pt>
                <c:pt idx="247">
                  <c:v>1.2845429193749007</c:v>
                </c:pt>
                <c:pt idx="248">
                  <c:v>1.5801751857356539</c:v>
                </c:pt>
                <c:pt idx="249">
                  <c:v>1.3361038143688113</c:v>
                </c:pt>
                <c:pt idx="250">
                  <c:v>1.6703977880950427</c:v>
                </c:pt>
                <c:pt idx="251">
                  <c:v>1.2485070199150428</c:v>
                </c:pt>
                <c:pt idx="252">
                  <c:v>1.501816839864458</c:v>
                </c:pt>
                <c:pt idx="253">
                  <c:v>1.8624485445930103</c:v>
                </c:pt>
                <c:pt idx="254">
                  <c:v>1.7895136333465309</c:v>
                </c:pt>
                <c:pt idx="255">
                  <c:v>1.7254180512242003</c:v>
                </c:pt>
                <c:pt idx="256">
                  <c:v>1.5607436406544568</c:v>
                </c:pt>
                <c:pt idx="257">
                  <c:v>1.4570564492504117</c:v>
                </c:pt>
                <c:pt idx="258">
                  <c:v>1.600241625357905</c:v>
                </c:pt>
                <c:pt idx="259">
                  <c:v>1.5894912261964149</c:v>
                </c:pt>
                <c:pt idx="260">
                  <c:v>1.5769164503896265</c:v>
                </c:pt>
                <c:pt idx="261">
                  <c:v>1.3946109443294359</c:v>
                </c:pt>
                <c:pt idx="262">
                  <c:v>1.3042594339466371</c:v>
                </c:pt>
                <c:pt idx="263">
                  <c:v>1.0575802449978353</c:v>
                </c:pt>
                <c:pt idx="264">
                  <c:v>1.180083817544906</c:v>
                </c:pt>
                <c:pt idx="265">
                  <c:v>1.0329626609304607</c:v>
                </c:pt>
                <c:pt idx="266">
                  <c:v>1.0729453373759035</c:v>
                </c:pt>
                <c:pt idx="267">
                  <c:v>1.1826065686430063</c:v>
                </c:pt>
                <c:pt idx="268">
                  <c:v>1.31644857796679</c:v>
                </c:pt>
                <c:pt idx="269">
                  <c:v>1.333771152183433</c:v>
                </c:pt>
                <c:pt idx="270">
                  <c:v>1.226692219789852</c:v>
                </c:pt>
                <c:pt idx="271">
                  <c:v>1.2466024852576756</c:v>
                </c:pt>
                <c:pt idx="272">
                  <c:v>1.4156181341204757</c:v>
                </c:pt>
                <c:pt idx="273">
                  <c:v>1.4485550035679131</c:v>
                </c:pt>
                <c:pt idx="274">
                  <c:v>1.4202702808019632</c:v>
                </c:pt>
                <c:pt idx="275">
                  <c:v>1.5548505046994743</c:v>
                </c:pt>
                <c:pt idx="276">
                  <c:v>1.5715207373714346</c:v>
                </c:pt>
                <c:pt idx="277">
                  <c:v>1.5587331452725843</c:v>
                </c:pt>
                <c:pt idx="278">
                  <c:v>1.4692128529351627</c:v>
                </c:pt>
                <c:pt idx="279">
                  <c:v>1.4155869085257904</c:v>
                </c:pt>
                <c:pt idx="280">
                  <c:v>1.3424654130871343</c:v>
                </c:pt>
                <c:pt idx="281">
                  <c:v>1.3081682862463886</c:v>
                </c:pt>
                <c:pt idx="282">
                  <c:v>1.3251438960121638</c:v>
                </c:pt>
                <c:pt idx="283">
                  <c:v>1.3697684764469782</c:v>
                </c:pt>
                <c:pt idx="284">
                  <c:v>1.3139333413384238</c:v>
                </c:pt>
                <c:pt idx="285">
                  <c:v>1.3034065456956168</c:v>
                </c:pt>
                <c:pt idx="286">
                  <c:v>1.3051229158613944</c:v>
                </c:pt>
                <c:pt idx="287">
                  <c:v>1.2542483534689715</c:v>
                </c:pt>
                <c:pt idx="288">
                  <c:v>1.1100774876548476</c:v>
                </c:pt>
                <c:pt idx="289">
                  <c:v>1.1180550155278284</c:v>
                </c:pt>
                <c:pt idx="290">
                  <c:v>1.223584945425279</c:v>
                </c:pt>
                <c:pt idx="291">
                  <c:v>1.3373268599762338</c:v>
                </c:pt>
                <c:pt idx="292">
                  <c:v>1.2936915668172269</c:v>
                </c:pt>
                <c:pt idx="293">
                  <c:v>1.2026147447131172</c:v>
                </c:pt>
                <c:pt idx="294">
                  <c:v>1.1210175864037888</c:v>
                </c:pt>
                <c:pt idx="295">
                  <c:v>1.0539464431824577</c:v>
                </c:pt>
                <c:pt idx="296">
                  <c:v>1.0522999848215782</c:v>
                </c:pt>
                <c:pt idx="297">
                  <c:v>1.0796299689844764</c:v>
                </c:pt>
                <c:pt idx="298">
                  <c:v>1.2130411036099924</c:v>
                </c:pt>
                <c:pt idx="299">
                  <c:v>1.3405276707623197</c:v>
                </c:pt>
                <c:pt idx="300">
                  <c:v>1.4209588102980641</c:v>
                </c:pt>
                <c:pt idx="301">
                  <c:v>1.426442986335553</c:v>
                </c:pt>
                <c:pt idx="302">
                  <c:v>1.4504943929211707</c:v>
                </c:pt>
                <c:pt idx="303">
                  <c:v>1.467173507857952</c:v>
                </c:pt>
                <c:pt idx="304">
                  <c:v>1.481492954423919</c:v>
                </c:pt>
                <c:pt idx="305">
                  <c:v>1.404507345613857</c:v>
                </c:pt>
                <c:pt idx="306">
                  <c:v>1.3517777889682847</c:v>
                </c:pt>
                <c:pt idx="307">
                  <c:v>1.3151147613546883</c:v>
                </c:pt>
                <c:pt idx="308">
                  <c:v>1.3002623028208604</c:v>
                </c:pt>
                <c:pt idx="309">
                  <c:v>1.2541939804437721</c:v>
                </c:pt>
                <c:pt idx="310">
                  <c:v>1.18911974828109</c:v>
                </c:pt>
                <c:pt idx="311">
                  <c:v>1.2846245857539491</c:v>
                </c:pt>
                <c:pt idx="312">
                  <c:v>1.2944807127735423</c:v>
                </c:pt>
                <c:pt idx="313">
                  <c:v>1.2543255943261635</c:v>
                </c:pt>
                <c:pt idx="314">
                  <c:v>1.2853893197812174</c:v>
                </c:pt>
                <c:pt idx="315">
                  <c:v>1.3598057397563397</c:v>
                </c:pt>
                <c:pt idx="316">
                  <c:v>1.3227299362841998</c:v>
                </c:pt>
                <c:pt idx="317">
                  <c:v>1.2557346959083526</c:v>
                </c:pt>
                <c:pt idx="318">
                  <c:v>1.274773868445862</c:v>
                </c:pt>
                <c:pt idx="319">
                  <c:v>1.1985288611667191</c:v>
                </c:pt>
                <c:pt idx="320">
                  <c:v>1.2032686145782441</c:v>
                </c:pt>
                <c:pt idx="321">
                  <c:v>1.2424372463309281</c:v>
                </c:pt>
                <c:pt idx="322">
                  <c:v>1.3028783274357776</c:v>
                </c:pt>
                <c:pt idx="323">
                  <c:v>1.2452808945075355</c:v>
                </c:pt>
                <c:pt idx="324">
                  <c:v>1.3184398676974283</c:v>
                </c:pt>
                <c:pt idx="325">
                  <c:v>1.3225654064808012</c:v>
                </c:pt>
                <c:pt idx="326">
                  <c:v>1.3331338696103439</c:v>
                </c:pt>
                <c:pt idx="327">
                  <c:v>1.2718906342629652</c:v>
                </c:pt>
                <c:pt idx="328">
                  <c:v>1.3221835806440576</c:v>
                </c:pt>
                <c:pt idx="329">
                  <c:v>1.2868046409379352</c:v>
                </c:pt>
                <c:pt idx="330">
                  <c:v>1.2970856584365851</c:v>
                </c:pt>
                <c:pt idx="331">
                  <c:v>1.2709265612651552</c:v>
                </c:pt>
                <c:pt idx="332">
                  <c:v>1.3004376796658121</c:v>
                </c:pt>
                <c:pt idx="333">
                  <c:v>1.2490239977827582</c:v>
                </c:pt>
                <c:pt idx="334">
                  <c:v>1.275728680038299</c:v>
                </c:pt>
                <c:pt idx="335">
                  <c:v>1.2557655205601543</c:v>
                </c:pt>
                <c:pt idx="336">
                  <c:v>1.2759457580884246</c:v>
                </c:pt>
                <c:pt idx="337">
                  <c:v>1.2600929443269024</c:v>
                </c:pt>
                <c:pt idx="338">
                  <c:v>1.3145809690476633</c:v>
                </c:pt>
                <c:pt idx="339">
                  <c:v>1.3196232185059682</c:v>
                </c:pt>
                <c:pt idx="340">
                  <c:v>1.3107654891237384</c:v>
                </c:pt>
                <c:pt idx="341">
                  <c:v>1.3436585255962434</c:v>
                </c:pt>
                <c:pt idx="342">
                  <c:v>1.3139049467523509</c:v>
                </c:pt>
                <c:pt idx="343">
                  <c:v>1.3079151027375775</c:v>
                </c:pt>
                <c:pt idx="344">
                  <c:v>1.3009352584574629</c:v>
                </c:pt>
                <c:pt idx="345">
                  <c:v>1.2658481270381228</c:v>
                </c:pt>
                <c:pt idx="346">
                  <c:v>1.3084970302944297</c:v>
                </c:pt>
                <c:pt idx="347">
                  <c:v>1.3139187291329364</c:v>
                </c:pt>
                <c:pt idx="348">
                  <c:v>1.3375086412373245</c:v>
                </c:pt>
                <c:pt idx="349">
                  <c:v>1.3614933814373862</c:v>
                </c:pt>
                <c:pt idx="350">
                  <c:v>1.4186978836081758</c:v>
                </c:pt>
                <c:pt idx="351">
                  <c:v>1.5160268046424838</c:v>
                </c:pt>
                <c:pt idx="352">
                  <c:v>1.6164770367185723</c:v>
                </c:pt>
                <c:pt idx="353">
                  <c:v>1.9793848490192822</c:v>
                </c:pt>
                <c:pt idx="354">
                  <c:v>2.4719598698349099</c:v>
                </c:pt>
                <c:pt idx="355">
                  <c:v>3.2759622144189104</c:v>
                </c:pt>
                <c:pt idx="356">
                  <c:v>5.0075593808684209</c:v>
                </c:pt>
                <c:pt idx="357">
                  <c:v>7.648138815245793</c:v>
                </c:pt>
                <c:pt idx="358">
                  <c:v>14.464780404803154</c:v>
                </c:pt>
                <c:pt idx="359">
                  <c:v>48.800628933982409</c:v>
                </c:pt>
                <c:pt idx="360">
                  <c:v>-53.424761357988686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-9.1137600683401718</c:v>
                </c:pt>
                <c:pt idx="364">
                  <c:v>-6.8419139568016831</c:v>
                </c:pt>
                <c:pt idx="365">
                  <c:v>-5.6103207230262697</c:v>
                </c:pt>
                <c:pt idx="366">
                  <c:v>-4.5631604514762234</c:v>
                </c:pt>
                <c:pt idx="367">
                  <c:v>-3.7178570776135693</c:v>
                </c:pt>
                <c:pt idx="368">
                  <c:v>-3.0730007566788822</c:v>
                </c:pt>
                <c:pt idx="369">
                  <c:v>-2.4424092713995331</c:v>
                </c:pt>
                <c:pt idx="370">
                  <c:v>-1.9537961973239815</c:v>
                </c:pt>
                <c:pt idx="371">
                  <c:v>-1.5208257033100903</c:v>
                </c:pt>
                <c:pt idx="372">
                  <c:v>-1.1080443445809491</c:v>
                </c:pt>
                <c:pt idx="373">
                  <c:v>-0.7880259704501571</c:v>
                </c:pt>
                <c:pt idx="374">
                  <c:v>-0.47660665757748172</c:v>
                </c:pt>
                <c:pt idx="375">
                  <c:v>-0.22679033711835389</c:v>
                </c:pt>
                <c:pt idx="376">
                  <c:v>-4.5527696722994643E-3</c:v>
                </c:pt>
                <c:pt idx="377">
                  <c:v>0.20421092436919031</c:v>
                </c:pt>
                <c:pt idx="378">
                  <c:v>0.35596648645346635</c:v>
                </c:pt>
                <c:pt idx="379">
                  <c:v>0.50794634369547775</c:v>
                </c:pt>
                <c:pt idx="380">
                  <c:v>0.66085472175507043</c:v>
                </c:pt>
                <c:pt idx="381">
                  <c:v>0.74389864285712559</c:v>
                </c:pt>
                <c:pt idx="382">
                  <c:v>0.84279202110511853</c:v>
                </c:pt>
                <c:pt idx="383">
                  <c:v>0.93118506163056336</c:v>
                </c:pt>
                <c:pt idx="384">
                  <c:v>0.9784624888035196</c:v>
                </c:pt>
                <c:pt idx="385">
                  <c:v>1.0424952478355507</c:v>
                </c:pt>
                <c:pt idx="386">
                  <c:v>1.0771225045531729</c:v>
                </c:pt>
                <c:pt idx="387">
                  <c:v>1.1127628743772</c:v>
                </c:pt>
                <c:pt idx="388">
                  <c:v>1.1374290945053593</c:v>
                </c:pt>
                <c:pt idx="389">
                  <c:v>1.1701801298371663</c:v>
                </c:pt>
                <c:pt idx="390">
                  <c:v>1.1919914251530515</c:v>
                </c:pt>
                <c:pt idx="391">
                  <c:v>1.1957206467240913</c:v>
                </c:pt>
                <c:pt idx="392">
                  <c:v>1.2150103229928881</c:v>
                </c:pt>
                <c:pt idx="393">
                  <c:v>1.2292706014602546</c:v>
                </c:pt>
                <c:pt idx="394">
                  <c:v>1.247385383046957</c:v>
                </c:pt>
                <c:pt idx="395">
                  <c:v>1.2540529048173361</c:v>
                </c:pt>
                <c:pt idx="396">
                  <c:v>1.2678901401367284</c:v>
                </c:pt>
                <c:pt idx="397">
                  <c:v>1.2830197329967374</c:v>
                </c:pt>
                <c:pt idx="398">
                  <c:v>1.275509820814829</c:v>
                </c:pt>
                <c:pt idx="399">
                  <c:v>1.2819074297971684</c:v>
                </c:pt>
                <c:pt idx="400">
                  <c:v>1.2781741556368642</c:v>
                </c:pt>
                <c:pt idx="401">
                  <c:v>1.2793632799113874</c:v>
                </c:pt>
                <c:pt idx="402">
                  <c:v>1.2895946667193803</c:v>
                </c:pt>
                <c:pt idx="403">
                  <c:v>1.2792102338155789</c:v>
                </c:pt>
                <c:pt idx="404">
                  <c:v>1.2884439289256882</c:v>
                </c:pt>
                <c:pt idx="405">
                  <c:v>1.2840129796399029</c:v>
                </c:pt>
                <c:pt idx="406">
                  <c:v>1.2891058388475218</c:v>
                </c:pt>
                <c:pt idx="407">
                  <c:v>1.3074037880721863</c:v>
                </c:pt>
                <c:pt idx="408">
                  <c:v>1.2955026172736865</c:v>
                </c:pt>
                <c:pt idx="409">
                  <c:v>1.3112126679528822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1.3145801811848503</c:v>
                </c:pt>
                <c:pt idx="413">
                  <c:v>1.314422565085406</c:v>
                </c:pt>
                <c:pt idx="414">
                  <c:v>1.3199561485241731</c:v>
                </c:pt>
                <c:pt idx="415">
                  <c:v>1.3058693313634642</c:v>
                </c:pt>
                <c:pt idx="416">
                  <c:v>1.3039191921795916</c:v>
                </c:pt>
                <c:pt idx="417">
                  <c:v>1.2835849574619713</c:v>
                </c:pt>
                <c:pt idx="418">
                  <c:v>1.29040686529064</c:v>
                </c:pt>
                <c:pt idx="419">
                  <c:v>1.3056210475304129</c:v>
                </c:pt>
                <c:pt idx="420">
                  <c:v>1.3153515821675128</c:v>
                </c:pt>
                <c:pt idx="421">
                  <c:v>1.3225760010399021</c:v>
                </c:pt>
                <c:pt idx="422">
                  <c:v>1.3242107364966413</c:v>
                </c:pt>
                <c:pt idx="423">
                  <c:v>1.3322004694891068</c:v>
                </c:pt>
                <c:pt idx="424">
                  <c:v>1.3334784336079564</c:v>
                </c:pt>
                <c:pt idx="425">
                  <c:v>1.319078892693812</c:v>
                </c:pt>
                <c:pt idx="426">
                  <c:v>1.3227449820166037</c:v>
                </c:pt>
                <c:pt idx="427">
                  <c:v>1.3098479404889429</c:v>
                </c:pt>
                <c:pt idx="428">
                  <c:v>1.3324313279371385</c:v>
                </c:pt>
                <c:pt idx="429">
                  <c:v>1.3082571534163001</c:v>
                </c:pt>
                <c:pt idx="430">
                  <c:v>1.2899298847137946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1.2849628023735997</c:v>
                </c:pt>
                <c:pt idx="435">
                  <c:v>1.2888990685229849</c:v>
                </c:pt>
                <c:pt idx="436">
                  <c:v>1.292817493452425</c:v>
                </c:pt>
                <c:pt idx="437">
                  <c:v>1.3096498703002342</c:v>
                </c:pt>
                <c:pt idx="438">
                  <c:v>1.3178651530708383</c:v>
                </c:pt>
                <c:pt idx="439">
                  <c:v>1.3355042409757145</c:v>
                </c:pt>
                <c:pt idx="440">
                  <c:v>1.3382914488176594</c:v>
                </c:pt>
                <c:pt idx="441">
                  <c:v>1.3387728619332302</c:v>
                </c:pt>
                <c:pt idx="442">
                  <c:v>1.3568248646738044</c:v>
                </c:pt>
                <c:pt idx="443">
                  <c:v>1.35001282895411</c:v>
                </c:pt>
                <c:pt idx="444">
                  <c:v>1.3329732309486275</c:v>
                </c:pt>
                <c:pt idx="445">
                  <c:v>1.3257793357847765</c:v>
                </c:pt>
                <c:pt idx="446">
                  <c:v>1.3337291400785025</c:v>
                </c:pt>
                <c:pt idx="447">
                  <c:v>1.3092608857902668</c:v>
                </c:pt>
                <c:pt idx="448">
                  <c:v>1.3468471158739075</c:v>
                </c:pt>
                <c:pt idx="449">
                  <c:v>1.3323838309465501</c:v>
                </c:pt>
                <c:pt idx="450">
                  <c:v>1.3439070845166756</c:v>
                </c:pt>
                <c:pt idx="451">
                  <c:v>1.3533049968924136</c:v>
                </c:pt>
                <c:pt idx="452">
                  <c:v>1.347755383863583</c:v>
                </c:pt>
                <c:pt idx="453">
                  <c:v>1.3674395891764024</c:v>
                </c:pt>
                <c:pt idx="454">
                  <c:v>1.3808318163182454</c:v>
                </c:pt>
                <c:pt idx="455">
                  <c:v>1.3644667556206254</c:v>
                </c:pt>
                <c:pt idx="456">
                  <c:v>1.3528994054944692</c:v>
                </c:pt>
                <c:pt idx="457">
                  <c:v>1.3269989511471825</c:v>
                </c:pt>
                <c:pt idx="458">
                  <c:v>1.3411059023608769</c:v>
                </c:pt>
                <c:pt idx="459">
                  <c:v>1.2463455520761013</c:v>
                </c:pt>
                <c:pt idx="460">
                  <c:v>1.229354639739406</c:v>
                </c:pt>
                <c:pt idx="461">
                  <c:v>1.2459663399117937</c:v>
                </c:pt>
                <c:pt idx="462">
                  <c:v>1.2239603583992773</c:v>
                </c:pt>
                <c:pt idx="463">
                  <c:v>1.2770904767108588</c:v>
                </c:pt>
                <c:pt idx="464">
                  <c:v>1.4410928633307323</c:v>
                </c:pt>
                <c:pt idx="465">
                  <c:v>1.3782246819685982</c:v>
                </c:pt>
                <c:pt idx="466">
                  <c:v>1.3415120815499753</c:v>
                </c:pt>
                <c:pt idx="467">
                  <c:v>1.3505973952771344</c:v>
                </c:pt>
                <c:pt idx="468">
                  <c:v>1.3569335107700029</c:v>
                </c:pt>
                <c:pt idx="469">
                  <c:v>1.1723239563760757</c:v>
                </c:pt>
                <c:pt idx="470">
                  <c:v>1.2487253481180534</c:v>
                </c:pt>
                <c:pt idx="471">
                  <c:v>1.2651314786792076</c:v>
                </c:pt>
                <c:pt idx="472">
                  <c:v>1.0137473438495557</c:v>
                </c:pt>
                <c:pt idx="473">
                  <c:v>1.1140153691131383</c:v>
                </c:pt>
                <c:pt idx="474">
                  <c:v>1.4615591742612042</c:v>
                </c:pt>
                <c:pt idx="475">
                  <c:v>1.4213468077804403</c:v>
                </c:pt>
                <c:pt idx="476">
                  <c:v>1.5043526743632432</c:v>
                </c:pt>
                <c:pt idx="477">
                  <c:v>1.6802013442433024</c:v>
                </c:pt>
                <c:pt idx="478">
                  <c:v>1.5270171556452168</c:v>
                </c:pt>
                <c:pt idx="479">
                  <c:v>1.5134739831728987</c:v>
                </c:pt>
                <c:pt idx="480">
                  <c:v>1.3828629157284502</c:v>
                </c:pt>
                <c:pt idx="481">
                  <c:v>1.2823321194336574</c:v>
                </c:pt>
                <c:pt idx="482">
                  <c:v>1.4747563987884631</c:v>
                </c:pt>
                <c:pt idx="483">
                  <c:v>1.3233882713751186</c:v>
                </c:pt>
                <c:pt idx="484">
                  <c:v>1.1333675026964722</c:v>
                </c:pt>
                <c:pt idx="485">
                  <c:v>1.3819130275803617</c:v>
                </c:pt>
                <c:pt idx="486">
                  <c:v>1.5924420269528372</c:v>
                </c:pt>
                <c:pt idx="487">
                  <c:v>1.6464465716845265</c:v>
                </c:pt>
                <c:pt idx="488">
                  <c:v>1.8503216215901277</c:v>
                </c:pt>
                <c:pt idx="489">
                  <c:v>1.8018160505708587</c:v>
                </c:pt>
                <c:pt idx="490">
                  <c:v>1.9195065971751977</c:v>
                </c:pt>
                <c:pt idx="491">
                  <c:v>1.9975519973926701</c:v>
                </c:pt>
                <c:pt idx="492">
                  <c:v>1.6948267082431339</c:v>
                </c:pt>
                <c:pt idx="493">
                  <c:v>1.6558500474417501</c:v>
                </c:pt>
                <c:pt idx="494">
                  <c:v>1.5947977587753113</c:v>
                </c:pt>
                <c:pt idx="495">
                  <c:v>1.4309054246993687</c:v>
                </c:pt>
                <c:pt idx="496">
                  <c:v>1.2055369422733322</c:v>
                </c:pt>
                <c:pt idx="497">
                  <c:v>1.3729896732338223</c:v>
                </c:pt>
                <c:pt idx="498">
                  <c:v>1.5360732134748865</c:v>
                </c:pt>
                <c:pt idx="499">
                  <c:v>1.5114453081674102</c:v>
                </c:pt>
                <c:pt idx="500">
                  <c:v>1.6534846656706934</c:v>
                </c:pt>
                <c:pt idx="501">
                  <c:v>2.1434395724512179</c:v>
                </c:pt>
                <c:pt idx="502">
                  <c:v>2.1277192744186095</c:v>
                </c:pt>
                <c:pt idx="503">
                  <c:v>2.5116486417591832</c:v>
                </c:pt>
                <c:pt idx="504">
                  <c:v>2.8222825124660273</c:v>
                </c:pt>
                <c:pt idx="505">
                  <c:v>2.1341754552501602</c:v>
                </c:pt>
                <c:pt idx="506">
                  <c:v>2.7897243724719361</c:v>
                </c:pt>
                <c:pt idx="507">
                  <c:v>3.4693381788989668</c:v>
                </c:pt>
                <c:pt idx="508">
                  <c:v>3.0380617928671927</c:v>
                </c:pt>
                <c:pt idx="509">
                  <c:v>3.2613341791628629</c:v>
                </c:pt>
                <c:pt idx="510">
                  <c:v>3.5744513362186425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5.4398636122633306</c:v>
                </c:pt>
                <c:pt idx="514">
                  <c:v>5.8540199396831989</c:v>
                </c:pt>
                <c:pt idx="515">
                  <c:v>6.4228525085185693</c:v>
                </c:pt>
                <c:pt idx="516">
                  <c:v>7.5637038413003355</c:v>
                </c:pt>
                <c:pt idx="517">
                  <c:v>7.4049403132157989</c:v>
                </c:pt>
                <c:pt idx="518">
                  <c:v>7.5485946630922873</c:v>
                </c:pt>
                <c:pt idx="519">
                  <c:v>7.9228392733357875</c:v>
                </c:pt>
                <c:pt idx="520">
                  <c:v>8.5558109691531126</c:v>
                </c:pt>
                <c:pt idx="521">
                  <c:v>8.7785117011167042</c:v>
                </c:pt>
                <c:pt idx="522">
                  <c:v>9.2490328072789669</c:v>
                </c:pt>
                <c:pt idx="523">
                  <c:v>10.244920265258692</c:v>
                </c:pt>
                <c:pt idx="524">
                  <c:v>11.234619917468297</c:v>
                </c:pt>
                <c:pt idx="525">
                  <c:v>13.476141017438596</c:v>
                </c:pt>
                <c:pt idx="526">
                  <c:v>14.35414553334582</c:v>
                </c:pt>
                <c:pt idx="527">
                  <c:v>17.002854458600549</c:v>
                </c:pt>
                <c:pt idx="528">
                  <c:v>19.66149163225646</c:v>
                </c:pt>
                <c:pt idx="529">
                  <c:v>23.303654625278472</c:v>
                </c:pt>
                <c:pt idx="530">
                  <c:v>28.49160600515771</c:v>
                </c:pt>
                <c:pt idx="531">
                  <c:v>30.586785445077897</c:v>
                </c:pt>
                <c:pt idx="532">
                  <c:v>36.335547763787645</c:v>
                </c:pt>
                <c:pt idx="533">
                  <c:v>39.212241977609239</c:v>
                </c:pt>
                <c:pt idx="534">
                  <c:v>39.094123335451549</c:v>
                </c:pt>
                <c:pt idx="535">
                  <c:v>48.340435637986545</c:v>
                </c:pt>
                <c:pt idx="536">
                  <c:v>59.604556220436891</c:v>
                </c:pt>
                <c:pt idx="537">
                  <c:v>91.255160621429638</c:v>
                </c:pt>
                <c:pt idx="538">
                  <c:v>184.20030555230511</c:v>
                </c:pt>
                <c:pt idx="539">
                  <c:v>377.97149623713511</c:v>
                </c:pt>
                <c:pt idx="540">
                  <c:v>-393.47327134023772</c:v>
                </c:pt>
                <c:pt idx="541">
                  <c:v>-176.93320428721606</c:v>
                </c:pt>
                <c:pt idx="542">
                  <c:v>-86.390119444536793</c:v>
                </c:pt>
                <c:pt idx="543">
                  <c:v>-62.401186874037386</c:v>
                </c:pt>
                <c:pt idx="544">
                  <c:v>-56.924569661490274</c:v>
                </c:pt>
                <c:pt idx="545">
                  <c:v>-48.192635683655269</c:v>
                </c:pt>
                <c:pt idx="546">
                  <c:v>-41.26623072651774</c:v>
                </c:pt>
                <c:pt idx="547">
                  <c:v>-35.850973931559714</c:v>
                </c:pt>
                <c:pt idx="548">
                  <c:v>-33.968898760366663</c:v>
                </c:pt>
                <c:pt idx="549">
                  <c:v>-33.349561131269972</c:v>
                </c:pt>
                <c:pt idx="550">
                  <c:v>-28.670061423375024</c:v>
                </c:pt>
                <c:pt idx="551">
                  <c:v>-26.659709358168069</c:v>
                </c:pt>
                <c:pt idx="552">
                  <c:v>-23.252702225976893</c:v>
                </c:pt>
                <c:pt idx="553">
                  <c:v>-20.640421769489883</c:v>
                </c:pt>
                <c:pt idx="554">
                  <c:v>-17.202187725574891</c:v>
                </c:pt>
                <c:pt idx="555">
                  <c:v>-15.936797688168676</c:v>
                </c:pt>
                <c:pt idx="556">
                  <c:v>-13.860044682751218</c:v>
                </c:pt>
                <c:pt idx="557">
                  <c:v>-9.8795306396939697</c:v>
                </c:pt>
                <c:pt idx="558">
                  <c:v>-6.5675322919114878</c:v>
                </c:pt>
                <c:pt idx="559">
                  <c:v>-5.7835906006529205</c:v>
                </c:pt>
                <c:pt idx="560">
                  <c:v>-3.7602523234236394</c:v>
                </c:pt>
                <c:pt idx="561">
                  <c:v>-3.8965102347961849</c:v>
                </c:pt>
                <c:pt idx="562">
                  <c:v>-4.8367986994443619</c:v>
                </c:pt>
                <c:pt idx="563">
                  <c:v>-6.454305986833111</c:v>
                </c:pt>
                <c:pt idx="564">
                  <c:v>-7.3050330496640665</c:v>
                </c:pt>
                <c:pt idx="565">
                  <c:v>-7.3296538904459378</c:v>
                </c:pt>
                <c:pt idx="566">
                  <c:v>-7.987348142660359</c:v>
                </c:pt>
                <c:pt idx="567">
                  <c:v>-7.5555481298195524</c:v>
                </c:pt>
                <c:pt idx="568">
                  <c:v>-6.4519672418414853</c:v>
                </c:pt>
                <c:pt idx="569">
                  <c:v>-5.2484175891115425</c:v>
                </c:pt>
                <c:pt idx="570">
                  <c:v>-7.8138448019156561</c:v>
                </c:pt>
                <c:pt idx="571">
                  <c:v>-9.2523101440812088</c:v>
                </c:pt>
                <c:pt idx="572">
                  <c:v>-6.1700758018499569</c:v>
                </c:pt>
                <c:pt idx="573">
                  <c:v>-5.18696226587649</c:v>
                </c:pt>
                <c:pt idx="574">
                  <c:v>-5.1213361293991548</c:v>
                </c:pt>
                <c:pt idx="575">
                  <c:v>-3.5519325477194044</c:v>
                </c:pt>
                <c:pt idx="576">
                  <c:v>-1.8442357987022735</c:v>
                </c:pt>
                <c:pt idx="577">
                  <c:v>-2.2068677085566164</c:v>
                </c:pt>
                <c:pt idx="578">
                  <c:v>-3.7491552070859662</c:v>
                </c:pt>
                <c:pt idx="579">
                  <c:v>-3.0950645894236817</c:v>
                </c:pt>
                <c:pt idx="580">
                  <c:v>-0.7589214316283206</c:v>
                </c:pt>
                <c:pt idx="581">
                  <c:v>-0.55245253150364892</c:v>
                </c:pt>
                <c:pt idx="582">
                  <c:v>0.36074963565807794</c:v>
                </c:pt>
                <c:pt idx="583">
                  <c:v>0.17452609592269477</c:v>
                </c:pt>
                <c:pt idx="584">
                  <c:v>-0.68107497740938128</c:v>
                </c:pt>
                <c:pt idx="585">
                  <c:v>-1.8275265208901694</c:v>
                </c:pt>
                <c:pt idx="586">
                  <c:v>-2.9662404965570714</c:v>
                </c:pt>
                <c:pt idx="587">
                  <c:v>-3.0863745475014666</c:v>
                </c:pt>
                <c:pt idx="588">
                  <c:v>-3.7112110656604278</c:v>
                </c:pt>
                <c:pt idx="589">
                  <c:v>-4.6494215434076267</c:v>
                </c:pt>
                <c:pt idx="590">
                  <c:v>-4.6795077681667845</c:v>
                </c:pt>
                <c:pt idx="591">
                  <c:v>-1.9173848985752571</c:v>
                </c:pt>
                <c:pt idx="592">
                  <c:v>-1.734730762252426</c:v>
                </c:pt>
                <c:pt idx="593">
                  <c:v>-0.62043188518196324</c:v>
                </c:pt>
                <c:pt idx="594">
                  <c:v>0.15172507071598107</c:v>
                </c:pt>
                <c:pt idx="595">
                  <c:v>-0.44510561467256093</c:v>
                </c:pt>
                <c:pt idx="596">
                  <c:v>-0.7275957889985889</c:v>
                </c:pt>
                <c:pt idx="597">
                  <c:v>0.42701264402093181</c:v>
                </c:pt>
                <c:pt idx="598">
                  <c:v>0.41447286462312466</c:v>
                </c:pt>
                <c:pt idx="599">
                  <c:v>-0.13545017430635914</c:v>
                </c:pt>
                <c:pt idx="600">
                  <c:v>-0.39796402317837015</c:v>
                </c:pt>
                <c:pt idx="601">
                  <c:v>0.25948576782341337</c:v>
                </c:pt>
                <c:pt idx="602">
                  <c:v>0.1266636459838402</c:v>
                </c:pt>
                <c:pt idx="603">
                  <c:v>-0.2477986593777339</c:v>
                </c:pt>
                <c:pt idx="604">
                  <c:v>-0.12176396007992012</c:v>
                </c:pt>
                <c:pt idx="605">
                  <c:v>0.59200958382520463</c:v>
                </c:pt>
                <c:pt idx="606">
                  <c:v>0.11586264570083571</c:v>
                </c:pt>
                <c:pt idx="607">
                  <c:v>0.11358835254924086</c:v>
                </c:pt>
                <c:pt idx="608">
                  <c:v>0.88171503625168501</c:v>
                </c:pt>
                <c:pt idx="609">
                  <c:v>0.86167551247932539</c:v>
                </c:pt>
                <c:pt idx="610">
                  <c:v>0.83346388874106259</c:v>
                </c:pt>
                <c:pt idx="611">
                  <c:v>0.40797194781261303</c:v>
                </c:pt>
                <c:pt idx="612">
                  <c:v>0.79077362196959289</c:v>
                </c:pt>
                <c:pt idx="613">
                  <c:v>0.77262067910363763</c:v>
                </c:pt>
                <c:pt idx="614">
                  <c:v>0.84327899571036902</c:v>
                </c:pt>
                <c:pt idx="615">
                  <c:v>1.0018382410874056</c:v>
                </c:pt>
                <c:pt idx="616">
                  <c:v>0.1776014897501495</c:v>
                </c:pt>
                <c:pt idx="617">
                  <c:v>0.26065069664111157</c:v>
                </c:pt>
                <c:pt idx="618">
                  <c:v>8.5036279893755021E-2</c:v>
                </c:pt>
                <c:pt idx="619">
                  <c:v>0.24965642629547236</c:v>
                </c:pt>
                <c:pt idx="620">
                  <c:v>0.325290947138966</c:v>
                </c:pt>
                <c:pt idx="621">
                  <c:v>0.39816921813466227</c:v>
                </c:pt>
                <c:pt idx="622">
                  <c:v>0.61889702071509878</c:v>
                </c:pt>
                <c:pt idx="623">
                  <c:v>0.6058484290973587</c:v>
                </c:pt>
                <c:pt idx="624">
                  <c:v>0.66088029636289325</c:v>
                </c:pt>
                <c:pt idx="625">
                  <c:v>0.57464660431677883</c:v>
                </c:pt>
                <c:pt idx="626">
                  <c:v>0.41958938345601654</c:v>
                </c:pt>
                <c:pt idx="627">
                  <c:v>0.40998201026087949</c:v>
                </c:pt>
                <c:pt idx="628">
                  <c:v>0.33294259467326393</c:v>
                </c:pt>
                <c:pt idx="629">
                  <c:v>0.261243700642038</c:v>
                </c:pt>
                <c:pt idx="630">
                  <c:v>6.3968324379004057E-2</c:v>
                </c:pt>
                <c:pt idx="631">
                  <c:v>0</c:v>
                </c:pt>
                <c:pt idx="632">
                  <c:v>-0.12356938476247872</c:v>
                </c:pt>
                <c:pt idx="633">
                  <c:v>-0.18218818478918444</c:v>
                </c:pt>
                <c:pt idx="634">
                  <c:v>5.9603245209616525E-2</c:v>
                </c:pt>
                <c:pt idx="635">
                  <c:v>0.29226362795751143</c:v>
                </c:pt>
                <c:pt idx="636">
                  <c:v>0.11457435626130738</c:v>
                </c:pt>
                <c:pt idx="637">
                  <c:v>0.16853516451664718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-0.16012377242934905</c:v>
                </c:pt>
                <c:pt idx="641">
                  <c:v>-5.2338201319514013E-2</c:v>
                </c:pt>
                <c:pt idx="642">
                  <c:v>0</c:v>
                </c:pt>
                <c:pt idx="643">
                  <c:v>0.10102618285893911</c:v>
                </c:pt>
                <c:pt idx="644">
                  <c:v>-0.1994399864992463</c:v>
                </c:pt>
                <c:pt idx="645">
                  <c:v>-0.19676244720579547</c:v>
                </c:pt>
                <c:pt idx="646">
                  <c:v>-4.8455714927288757E-2</c:v>
                </c:pt>
                <c:pt idx="647">
                  <c:v>-0.19087126934643261</c:v>
                </c:pt>
                <c:pt idx="648">
                  <c:v>-0.23527991314004437</c:v>
                </c:pt>
                <c:pt idx="649">
                  <c:v>-0.27934694604793847</c:v>
                </c:pt>
                <c:pt idx="650">
                  <c:v>-0.22962452402335468</c:v>
                </c:pt>
                <c:pt idx="651">
                  <c:v>-0.36463286416959617</c:v>
                </c:pt>
                <c:pt idx="652">
                  <c:v>-0.45070744138483887</c:v>
                </c:pt>
                <c:pt idx="653">
                  <c:v>-0.49211816842332856</c:v>
                </c:pt>
                <c:pt idx="654">
                  <c:v>-0.35586982445814813</c:v>
                </c:pt>
                <c:pt idx="655">
                  <c:v>-0.30813857655806293</c:v>
                </c:pt>
                <c:pt idx="656">
                  <c:v>-0.34937798591724667</c:v>
                </c:pt>
                <c:pt idx="657">
                  <c:v>-8.6194329714123122E-2</c:v>
                </c:pt>
                <c:pt idx="658">
                  <c:v>0</c:v>
                </c:pt>
                <c:pt idx="659">
                  <c:v>-0.12566595655792348</c:v>
                </c:pt>
                <c:pt idx="660">
                  <c:v>0.123697905659371</c:v>
                </c:pt>
                <c:pt idx="661">
                  <c:v>0</c:v>
                </c:pt>
                <c:pt idx="662">
                  <c:v>-0.12010182621450112</c:v>
                </c:pt>
                <c:pt idx="663">
                  <c:v>0.11811579173022183</c:v>
                </c:pt>
                <c:pt idx="664">
                  <c:v>-0.23325496830968379</c:v>
                </c:pt>
                <c:pt idx="665">
                  <c:v>-0.54140604853138319</c:v>
                </c:pt>
                <c:pt idx="666">
                  <c:v>-0.3089173751854517</c:v>
                </c:pt>
                <c:pt idx="667">
                  <c:v>-0.6136787958347707</c:v>
                </c:pt>
                <c:pt idx="668">
                  <c:v>-0.57674390643316387</c:v>
                </c:pt>
                <c:pt idx="669">
                  <c:v>-0.11456740444297031</c:v>
                </c:pt>
                <c:pt idx="670">
                  <c:v>-0.30333999625393021</c:v>
                </c:pt>
                <c:pt idx="671">
                  <c:v>-0.22545154892607266</c:v>
                </c:pt>
                <c:pt idx="672">
                  <c:v>-0.11214078748553301</c:v>
                </c:pt>
                <c:pt idx="673">
                  <c:v>-0.25871586557594484</c:v>
                </c:pt>
                <c:pt idx="674">
                  <c:v>-0.33196816025771397</c:v>
                </c:pt>
                <c:pt idx="675">
                  <c:v>-0.18326289755286168</c:v>
                </c:pt>
                <c:pt idx="676">
                  <c:v>-0.18235695735471677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0.10555588969534244</c:v>
                </c:pt>
                <c:pt idx="680">
                  <c:v>0.13937202960101863</c:v>
                </c:pt>
                <c:pt idx="681">
                  <c:v>-0.10345689921195099</c:v>
                </c:pt>
                <c:pt idx="682">
                  <c:v>-0.30918109816787398</c:v>
                </c:pt>
                <c:pt idx="683">
                  <c:v>-0.48369550914938569</c:v>
                </c:pt>
                <c:pt idx="684">
                  <c:v>-0.52094959956477527</c:v>
                </c:pt>
                <c:pt idx="685">
                  <c:v>-0.31479011577933746</c:v>
                </c:pt>
                <c:pt idx="686">
                  <c:v>-0.28095338048850171</c:v>
                </c:pt>
                <c:pt idx="687">
                  <c:v>-3.4983892253953507E-2</c:v>
                </c:pt>
                <c:pt idx="688">
                  <c:v>6.9659804168835604E-2</c:v>
                </c:pt>
                <c:pt idx="689">
                  <c:v>0.1043494497212875</c:v>
                </c:pt>
                <c:pt idx="690">
                  <c:v>0.20723040670212464</c:v>
                </c:pt>
                <c:pt idx="691">
                  <c:v>0.27386132498988519</c:v>
                </c:pt>
                <c:pt idx="692">
                  <c:v>0.13596833716714002</c:v>
                </c:pt>
                <c:pt idx="693">
                  <c:v>-0.17091035918561714</c:v>
                </c:pt>
                <c:pt idx="694">
                  <c:v>0.10331989067205573</c:v>
                </c:pt>
                <c:pt idx="695">
                  <c:v>0</c:v>
                </c:pt>
                <c:pt idx="696">
                  <c:v>3.4783356800310215E-2</c:v>
                </c:pt>
                <c:pt idx="697">
                  <c:v>-0.24700068165664027</c:v>
                </c:pt>
                <c:pt idx="698">
                  <c:v>-0.5789529348701371</c:v>
                </c:pt>
                <c:pt idx="699">
                  <c:v>0.14792563191151961</c:v>
                </c:pt>
                <c:pt idx="700">
                  <c:v>-3.7597517791345687E-2</c:v>
                </c:pt>
                <c:pt idx="701">
                  <c:v>3.8388721288326474E-2</c:v>
                </c:pt>
                <c:pt idx="702">
                  <c:v>1.0543161594200701</c:v>
                </c:pt>
                <c:pt idx="703">
                  <c:v>0.62857789568518374</c:v>
                </c:pt>
                <c:pt idx="704">
                  <c:v>0.32053878260974916</c:v>
                </c:pt>
                <c:pt idx="705">
                  <c:v>-0.24893848124690449</c:v>
                </c:pt>
                <c:pt idx="706">
                  <c:v>-0.71256017123874615</c:v>
                </c:pt>
                <c:pt idx="707">
                  <c:v>-0.18679352620087364</c:v>
                </c:pt>
                <c:pt idx="708">
                  <c:v>-0.20226345900526263</c:v>
                </c:pt>
                <c:pt idx="709">
                  <c:v>-0.65120846177761049</c:v>
                </c:pt>
                <c:pt idx="710">
                  <c:v>-0.64851904795254711</c:v>
                </c:pt>
                <c:pt idx="711">
                  <c:v>-1.0692082733937411</c:v>
                </c:pt>
                <c:pt idx="712">
                  <c:v>-0.44700991742325036</c:v>
                </c:pt>
                <c:pt idx="713">
                  <c:v>0.8486683227929156</c:v>
                </c:pt>
                <c:pt idx="714">
                  <c:v>1.1802915985881877</c:v>
                </c:pt>
                <c:pt idx="715">
                  <c:v>0.23098054929610012</c:v>
                </c:pt>
                <c:pt idx="716">
                  <c:v>-1.5341514967727921</c:v>
                </c:pt>
                <c:pt idx="717">
                  <c:v>-4.1832160085691692</c:v>
                </c:pt>
                <c:pt idx="718">
                  <c:v>-7.8118709443438155</c:v>
                </c:pt>
                <c:pt idx="719">
                  <c:v>2.4790935720635222E-2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762-7C46-AE2A-FEEDAACEE77D}"/>
            </c:ext>
          </c:extLst>
        </c:ser>
        <c:ser>
          <c:idx val="3"/>
          <c:order val="3"/>
          <c:tx>
            <c:v>2000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1'!$AA$6:$AA$725</c:f>
              <c:numCache>
                <c:formatCode>General</c:formatCode>
                <c:ptCount val="720"/>
                <c:pt idx="0">
                  <c:v>6.893010148592456</c:v>
                </c:pt>
                <c:pt idx="1">
                  <c:v>-0.98869912895507717</c:v>
                </c:pt>
                <c:pt idx="2">
                  <c:v>0.79457223946614075</c:v>
                </c:pt>
                <c:pt idx="3">
                  <c:v>-0.29633251838775115</c:v>
                </c:pt>
                <c:pt idx="4">
                  <c:v>0.44847023311323247</c:v>
                </c:pt>
                <c:pt idx="5">
                  <c:v>9.502981286726947E-2</c:v>
                </c:pt>
                <c:pt idx="6">
                  <c:v>0.40649846711703458</c:v>
                </c:pt>
                <c:pt idx="7">
                  <c:v>7.1436596875234237E-2</c:v>
                </c:pt>
                <c:pt idx="8">
                  <c:v>-0.19426765688085168</c:v>
                </c:pt>
                <c:pt idx="9">
                  <c:v>-5.7821311819432231E-2</c:v>
                </c:pt>
                <c:pt idx="10">
                  <c:v>-0.16123719235116937</c:v>
                </c:pt>
                <c:pt idx="11">
                  <c:v>-0.10072383680823414</c:v>
                </c:pt>
                <c:pt idx="12">
                  <c:v>-0.27906549291906402</c:v>
                </c:pt>
                <c:pt idx="13">
                  <c:v>-0.17831445315756964</c:v>
                </c:pt>
                <c:pt idx="14">
                  <c:v>-0.12552221588348447</c:v>
                </c:pt>
                <c:pt idx="15">
                  <c:v>-0.20103137282031341</c:v>
                </c:pt>
                <c:pt idx="16">
                  <c:v>-0.42512769418437485</c:v>
                </c:pt>
                <c:pt idx="17">
                  <c:v>-0.44599853684069873</c:v>
                </c:pt>
                <c:pt idx="18">
                  <c:v>-0.1072697564380153</c:v>
                </c:pt>
                <c:pt idx="19">
                  <c:v>-6.9870546975118894E-2</c:v>
                </c:pt>
                <c:pt idx="20">
                  <c:v>-6.8486645490401968E-2</c:v>
                </c:pt>
                <c:pt idx="21">
                  <c:v>-0.20150653435575033</c:v>
                </c:pt>
                <c:pt idx="22">
                  <c:v>-3.3028729370510344E-2</c:v>
                </c:pt>
                <c:pt idx="23">
                  <c:v>-0.13032178985866361</c:v>
                </c:pt>
                <c:pt idx="24">
                  <c:v>3.2229051752901194E-2</c:v>
                </c:pt>
                <c:pt idx="25">
                  <c:v>-3.2147218699402083E-2</c:v>
                </c:pt>
                <c:pt idx="26">
                  <c:v>3.1938959229677759E-2</c:v>
                </c:pt>
                <c:pt idx="27">
                  <c:v>6.3646062580447291E-2</c:v>
                </c:pt>
                <c:pt idx="28">
                  <c:v>6.3826598457668304E-2</c:v>
                </c:pt>
                <c:pt idx="29">
                  <c:v>0.16037437165759727</c:v>
                </c:pt>
                <c:pt idx="30">
                  <c:v>3.2244941714603161E-2</c:v>
                </c:pt>
                <c:pt idx="31">
                  <c:v>0.22630282046379233</c:v>
                </c:pt>
                <c:pt idx="32">
                  <c:v>0.13051176519583998</c:v>
                </c:pt>
                <c:pt idx="33">
                  <c:v>-0.16445575078900629</c:v>
                </c:pt>
                <c:pt idx="34">
                  <c:v>-0.22998311632041549</c:v>
                </c:pt>
                <c:pt idx="35">
                  <c:v>9.8880959988615805E-2</c:v>
                </c:pt>
                <c:pt idx="36">
                  <c:v>6.6701784395003211E-2</c:v>
                </c:pt>
                <c:pt idx="37">
                  <c:v>-3.3558555080907576E-2</c:v>
                </c:pt>
                <c:pt idx="38">
                  <c:v>0.10176006393680131</c:v>
                </c:pt>
                <c:pt idx="39">
                  <c:v>0.10306242055195595</c:v>
                </c:pt>
                <c:pt idx="40">
                  <c:v>0.17353430262185102</c:v>
                </c:pt>
                <c:pt idx="41">
                  <c:v>0.21221865739139689</c:v>
                </c:pt>
                <c:pt idx="42">
                  <c:v>0.36005266374231099</c:v>
                </c:pt>
                <c:pt idx="43">
                  <c:v>-7.326700938291951E-2</c:v>
                </c:pt>
                <c:pt idx="44">
                  <c:v>0.18525785060058542</c:v>
                </c:pt>
                <c:pt idx="45">
                  <c:v>0.15084052305928808</c:v>
                </c:pt>
                <c:pt idx="46">
                  <c:v>0.46062617747650436</c:v>
                </c:pt>
                <c:pt idx="47">
                  <c:v>0</c:v>
                </c:pt>
                <c:pt idx="48">
                  <c:v>0</c:v>
                </c:pt>
                <c:pt idx="49">
                  <c:v>0.20175351144121351</c:v>
                </c:pt>
                <c:pt idx="50">
                  <c:v>0.24648352065879323</c:v>
                </c:pt>
                <c:pt idx="51">
                  <c:v>0.20973099282733701</c:v>
                </c:pt>
                <c:pt idx="52">
                  <c:v>4.2580862726957172E-2</c:v>
                </c:pt>
                <c:pt idx="53">
                  <c:v>0.30466435830985644</c:v>
                </c:pt>
                <c:pt idx="54">
                  <c:v>8.8460231584204546E-2</c:v>
                </c:pt>
                <c:pt idx="55">
                  <c:v>0.3607947578599226</c:v>
                </c:pt>
                <c:pt idx="56">
                  <c:v>0.36895902582467716</c:v>
                </c:pt>
                <c:pt idx="57">
                  <c:v>0.42585316846789584</c:v>
                </c:pt>
                <c:pt idx="58">
                  <c:v>4.8351851114073079E-2</c:v>
                </c:pt>
                <c:pt idx="59">
                  <c:v>0.19649258853760532</c:v>
                </c:pt>
                <c:pt idx="60">
                  <c:v>5.0037995897334486E-2</c:v>
                </c:pt>
                <c:pt idx="61">
                  <c:v>0.45983038725892894</c:v>
                </c:pt>
                <c:pt idx="62">
                  <c:v>-0.25992960935728782</c:v>
                </c:pt>
                <c:pt idx="63">
                  <c:v>0.10565826057050819</c:v>
                </c:pt>
                <c:pt idx="64">
                  <c:v>-0.26759195215042203</c:v>
                </c:pt>
                <c:pt idx="65">
                  <c:v>0.21764514899271559</c:v>
                </c:pt>
                <c:pt idx="66">
                  <c:v>-0.22071259698671575</c:v>
                </c:pt>
                <c:pt idx="67">
                  <c:v>-5.5946221941057486E-2</c:v>
                </c:pt>
                <c:pt idx="68">
                  <c:v>0</c:v>
                </c:pt>
                <c:pt idx="69">
                  <c:v>0.28946259273669933</c:v>
                </c:pt>
                <c:pt idx="70">
                  <c:v>0.23700326469984376</c:v>
                </c:pt>
                <c:pt idx="71">
                  <c:v>0</c:v>
                </c:pt>
                <c:pt idx="72">
                  <c:v>0.1844194166494991</c:v>
                </c:pt>
                <c:pt idx="73">
                  <c:v>0.18827545348122834</c:v>
                </c:pt>
                <c:pt idx="74">
                  <c:v>0.12803469008791291</c:v>
                </c:pt>
                <c:pt idx="75">
                  <c:v>-0.19467858405371422</c:v>
                </c:pt>
                <c:pt idx="76">
                  <c:v>-6.60170638075811E-2</c:v>
                </c:pt>
                <c:pt idx="77">
                  <c:v>-6.7213210779370799E-2</c:v>
                </c:pt>
                <c:pt idx="78">
                  <c:v>0.13629507958475731</c:v>
                </c:pt>
                <c:pt idx="79">
                  <c:v>-0.13922546057762966</c:v>
                </c:pt>
                <c:pt idx="80">
                  <c:v>0</c:v>
                </c:pt>
                <c:pt idx="81">
                  <c:v>0</c:v>
                </c:pt>
                <c:pt idx="82">
                  <c:v>0.14653905255517205</c:v>
                </c:pt>
                <c:pt idx="83">
                  <c:v>0.14944483677614118</c:v>
                </c:pt>
                <c:pt idx="84">
                  <c:v>0.30507609722753676</c:v>
                </c:pt>
                <c:pt idx="85">
                  <c:v>0.2336175137300783</c:v>
                </c:pt>
                <c:pt idx="86">
                  <c:v>0.15925631887755218</c:v>
                </c:pt>
                <c:pt idx="87">
                  <c:v>0.24421461786790172</c:v>
                </c:pt>
                <c:pt idx="88">
                  <c:v>-0.16556924546661275</c:v>
                </c:pt>
                <c:pt idx="89">
                  <c:v>8.4317085004335643E-2</c:v>
                </c:pt>
                <c:pt idx="90">
                  <c:v>0.34359279586525876</c:v>
                </c:pt>
                <c:pt idx="91">
                  <c:v>0.4409592499020204</c:v>
                </c:pt>
                <c:pt idx="92">
                  <c:v>-0.17993623857683361</c:v>
                </c:pt>
                <c:pt idx="93">
                  <c:v>-0.27406940218985082</c:v>
                </c:pt>
                <c:pt idx="94">
                  <c:v>-0.92614136095556598</c:v>
                </c:pt>
                <c:pt idx="95">
                  <c:v>-0.55902081717621566</c:v>
                </c:pt>
                <c:pt idx="96">
                  <c:v>-0.56690530256297855</c:v>
                </c:pt>
                <c:pt idx="97">
                  <c:v>0</c:v>
                </c:pt>
                <c:pt idx="98">
                  <c:v>0</c:v>
                </c:pt>
                <c:pt idx="99">
                  <c:v>0.50017736442706739</c:v>
                </c:pt>
                <c:pt idx="100">
                  <c:v>-0.20443662206077673</c:v>
                </c:pt>
                <c:pt idx="101">
                  <c:v>-0.20808126771482655</c:v>
                </c:pt>
                <c:pt idx="102">
                  <c:v>-0.63393354011021319</c:v>
                </c:pt>
                <c:pt idx="103">
                  <c:v>-0.10734258941963234</c:v>
                </c:pt>
                <c:pt idx="104">
                  <c:v>-0.4366558697669895</c:v>
                </c:pt>
                <c:pt idx="105">
                  <c:v>-0.22189334058533619</c:v>
                </c:pt>
                <c:pt idx="106">
                  <c:v>-0.33953659440363937</c:v>
                </c:pt>
                <c:pt idx="107">
                  <c:v>-0.57254486815277361</c:v>
                </c:pt>
                <c:pt idx="108">
                  <c:v>-0.46779078563361021</c:v>
                </c:pt>
                <c:pt idx="109">
                  <c:v>-0.59118925233468189</c:v>
                </c:pt>
                <c:pt idx="110">
                  <c:v>-0.12095416356860557</c:v>
                </c:pt>
                <c:pt idx="111">
                  <c:v>-0.49009575278594719</c:v>
                </c:pt>
                <c:pt idx="112">
                  <c:v>-0.50087572767818711</c:v>
                </c:pt>
                <c:pt idx="113">
                  <c:v>-1.1407497435318088</c:v>
                </c:pt>
                <c:pt idx="114">
                  <c:v>-1.024295521189251</c:v>
                </c:pt>
                <c:pt idx="115">
                  <c:v>-1.0428490729327284</c:v>
                </c:pt>
                <c:pt idx="116">
                  <c:v>-0.39627789922721834</c:v>
                </c:pt>
                <c:pt idx="117">
                  <c:v>-0.67280248303835122</c:v>
                </c:pt>
                <c:pt idx="118">
                  <c:v>-0.41125329344516387</c:v>
                </c:pt>
                <c:pt idx="119">
                  <c:v>-1.2545153421065007</c:v>
                </c:pt>
                <c:pt idx="120">
                  <c:v>-1.2719836304540293</c:v>
                </c:pt>
                <c:pt idx="121">
                  <c:v>-1.0002427821250242</c:v>
                </c:pt>
                <c:pt idx="122">
                  <c:v>-0.29230517149391977</c:v>
                </c:pt>
                <c:pt idx="123">
                  <c:v>-0.29854029728502235</c:v>
                </c:pt>
                <c:pt idx="124">
                  <c:v>-0.1525478435471668</c:v>
                </c:pt>
                <c:pt idx="125">
                  <c:v>-0.46753120834711487</c:v>
                </c:pt>
                <c:pt idx="126">
                  <c:v>-0.79463873671056373</c:v>
                </c:pt>
                <c:pt idx="127">
                  <c:v>-1.1325320110652939</c:v>
                </c:pt>
                <c:pt idx="128">
                  <c:v>-1.3160244184679981</c:v>
                </c:pt>
                <c:pt idx="129">
                  <c:v>-1.3439532472989155</c:v>
                </c:pt>
                <c:pt idx="130">
                  <c:v>-1.1907408169591778</c:v>
                </c:pt>
                <c:pt idx="131">
                  <c:v>0</c:v>
                </c:pt>
                <c:pt idx="132">
                  <c:v>0</c:v>
                </c:pt>
                <c:pt idx="133">
                  <c:v>0.3691129241401872</c:v>
                </c:pt>
                <c:pt idx="134">
                  <c:v>-0.37665139957684451</c:v>
                </c:pt>
                <c:pt idx="135">
                  <c:v>-0.1939325132960725</c:v>
                </c:pt>
                <c:pt idx="136">
                  <c:v>-0.99234914528379525</c:v>
                </c:pt>
                <c:pt idx="137">
                  <c:v>0.20448637146487014</c:v>
                </c:pt>
                <c:pt idx="138">
                  <c:v>-0.62597585269102685</c:v>
                </c:pt>
                <c:pt idx="139">
                  <c:v>1.0789985031210929</c:v>
                </c:pt>
                <c:pt idx="140">
                  <c:v>0.22244109927035216</c:v>
                </c:pt>
                <c:pt idx="141">
                  <c:v>-0.23013005614460763</c:v>
                </c:pt>
                <c:pt idx="142">
                  <c:v>-0.47292410899062637</c:v>
                </c:pt>
                <c:pt idx="143">
                  <c:v>-1.2131973472988211</c:v>
                </c:pt>
                <c:pt idx="144">
                  <c:v>-0.24922932487484156</c:v>
                </c:pt>
                <c:pt idx="145">
                  <c:v>0</c:v>
                </c:pt>
                <c:pt idx="146">
                  <c:v>0.80088911526022433</c:v>
                </c:pt>
                <c:pt idx="147">
                  <c:v>0</c:v>
                </c:pt>
                <c:pt idx="148">
                  <c:v>-0.2848348818143816</c:v>
                </c:pt>
                <c:pt idx="149">
                  <c:v>-1.1838644412400123</c:v>
                </c:pt>
                <c:pt idx="150">
                  <c:v>-0.61559986532983291</c:v>
                </c:pt>
                <c:pt idx="151">
                  <c:v>-0.94654155298869136</c:v>
                </c:pt>
                <c:pt idx="152">
                  <c:v>0.32952068869473938</c:v>
                </c:pt>
                <c:pt idx="153">
                  <c:v>0</c:v>
                </c:pt>
                <c:pt idx="154">
                  <c:v>0.35571465061245688</c:v>
                </c:pt>
                <c:pt idx="155">
                  <c:v>-1.1197606233456996</c:v>
                </c:pt>
                <c:pt idx="156">
                  <c:v>-1.5509015633477079</c:v>
                </c:pt>
                <c:pt idx="157">
                  <c:v>-0.81547607564335323</c:v>
                </c:pt>
                <c:pt idx="158">
                  <c:v>-2.1251988321367974</c:v>
                </c:pt>
                <c:pt idx="159">
                  <c:v>-1.7738856310219266</c:v>
                </c:pt>
                <c:pt idx="160">
                  <c:v>-2.8139514148805098</c:v>
                </c:pt>
                <c:pt idx="161">
                  <c:v>-2.9092096557022762</c:v>
                </c:pt>
                <c:pt idx="162">
                  <c:v>-4.1190386029934825</c:v>
                </c:pt>
                <c:pt idx="163">
                  <c:v>-1.1002417501058601</c:v>
                </c:pt>
                <c:pt idx="164">
                  <c:v>-2.2965211374612844</c:v>
                </c:pt>
                <c:pt idx="165">
                  <c:v>1.2416064344241697</c:v>
                </c:pt>
                <c:pt idx="166">
                  <c:v>-2.7023478465354303</c:v>
                </c:pt>
                <c:pt idx="167">
                  <c:v>-2.8460306025261026</c:v>
                </c:pt>
                <c:pt idx="168">
                  <c:v>-3.1290989073799489</c:v>
                </c:pt>
                <c:pt idx="169">
                  <c:v>0</c:v>
                </c:pt>
                <c:pt idx="170">
                  <c:v>0.95898900559392941</c:v>
                </c:pt>
                <c:pt idx="171">
                  <c:v>-3.1102462456037663</c:v>
                </c:pt>
                <c:pt idx="172">
                  <c:v>-1.1975833200276873</c:v>
                </c:pt>
                <c:pt idx="173">
                  <c:v>-5.466447087035907</c:v>
                </c:pt>
                <c:pt idx="174">
                  <c:v>0</c:v>
                </c:pt>
                <c:pt idx="175">
                  <c:v>-2.0116934500480239</c:v>
                </c:pt>
                <c:pt idx="176">
                  <c:v>-7.6340783476996714</c:v>
                </c:pt>
                <c:pt idx="177">
                  <c:v>-6.9270372826741653</c:v>
                </c:pt>
                <c:pt idx="178">
                  <c:v>-12.679980016949504</c:v>
                </c:pt>
                <c:pt idx="179">
                  <c:v>-37.961476521202854</c:v>
                </c:pt>
                <c:pt idx="180">
                  <c:v>-76.021854091674015</c:v>
                </c:pt>
                <c:pt idx="181">
                  <c:v>19.0282347888696</c:v>
                </c:pt>
                <c:pt idx="182">
                  <c:v>13.794110526775567</c:v>
                </c:pt>
                <c:pt idx="183">
                  <c:v>27.630628832438134</c:v>
                </c:pt>
                <c:pt idx="184">
                  <c:v>-9.885878313565069</c:v>
                </c:pt>
                <c:pt idx="185">
                  <c:v>-4.914468545735839</c:v>
                </c:pt>
                <c:pt idx="186">
                  <c:v>-1.347163223595204</c:v>
                </c:pt>
                <c:pt idx="187">
                  <c:v>1.1779592700707426</c:v>
                </c:pt>
                <c:pt idx="188">
                  <c:v>2.0333127633544072</c:v>
                </c:pt>
                <c:pt idx="189">
                  <c:v>0.93836558354758004</c:v>
                </c:pt>
                <c:pt idx="190">
                  <c:v>3.3260115557882286</c:v>
                </c:pt>
                <c:pt idx="191">
                  <c:v>-0.76182016798621743</c:v>
                </c:pt>
                <c:pt idx="192">
                  <c:v>2.0696178131912988</c:v>
                </c:pt>
                <c:pt idx="193">
                  <c:v>-0.65217059535025046</c:v>
                </c:pt>
                <c:pt idx="194">
                  <c:v>-1.1990492089572655</c:v>
                </c:pt>
                <c:pt idx="195">
                  <c:v>2.7662430754965439</c:v>
                </c:pt>
                <c:pt idx="196">
                  <c:v>0</c:v>
                </c:pt>
                <c:pt idx="197">
                  <c:v>0.98230943388490288</c:v>
                </c:pt>
                <c:pt idx="198">
                  <c:v>0.45904335568885879</c:v>
                </c:pt>
                <c:pt idx="199">
                  <c:v>2.6418142798205637</c:v>
                </c:pt>
                <c:pt idx="200">
                  <c:v>1.2386414043515463</c:v>
                </c:pt>
                <c:pt idx="201">
                  <c:v>3.1382107387616114</c:v>
                </c:pt>
                <c:pt idx="202">
                  <c:v>1.8653140513015982</c:v>
                </c:pt>
                <c:pt idx="203">
                  <c:v>2.8148935982536787</c:v>
                </c:pt>
                <c:pt idx="204">
                  <c:v>2.0140876321170538</c:v>
                </c:pt>
                <c:pt idx="205">
                  <c:v>1.9081943832674231</c:v>
                </c:pt>
                <c:pt idx="206">
                  <c:v>0.92290155598124723</c:v>
                </c:pt>
                <c:pt idx="207">
                  <c:v>0.87921719551329114</c:v>
                </c:pt>
                <c:pt idx="208">
                  <c:v>0.83900627211290024</c:v>
                </c:pt>
                <c:pt idx="209">
                  <c:v>0.2717580177873557</c:v>
                </c:pt>
                <c:pt idx="210">
                  <c:v>0</c:v>
                </c:pt>
                <c:pt idx="211">
                  <c:v>-0.50061191238242786</c:v>
                </c:pt>
                <c:pt idx="212">
                  <c:v>1.218989486493681</c:v>
                </c:pt>
                <c:pt idx="213">
                  <c:v>1.6337304902038099</c:v>
                </c:pt>
                <c:pt idx="214">
                  <c:v>2.247325561474995</c:v>
                </c:pt>
                <c:pt idx="215">
                  <c:v>1.9345499488285456</c:v>
                </c:pt>
                <c:pt idx="216">
                  <c:v>1.2446364423514833</c:v>
                </c:pt>
                <c:pt idx="217">
                  <c:v>1.4032544671055978</c:v>
                </c:pt>
                <c:pt idx="218">
                  <c:v>1.7423945833320833</c:v>
                </c:pt>
                <c:pt idx="219">
                  <c:v>0</c:v>
                </c:pt>
                <c:pt idx="220">
                  <c:v>-0.18148105888459548</c:v>
                </c:pt>
                <c:pt idx="221">
                  <c:v>2.6202503795751828</c:v>
                </c:pt>
                <c:pt idx="222">
                  <c:v>0.50951536351112992</c:v>
                </c:pt>
                <c:pt idx="223">
                  <c:v>1.6371138274818238</c:v>
                </c:pt>
                <c:pt idx="224">
                  <c:v>0.47617839874124074</c:v>
                </c:pt>
                <c:pt idx="225">
                  <c:v>1.5315886863754558</c:v>
                </c:pt>
                <c:pt idx="226">
                  <c:v>2.0822728935563544</c:v>
                </c:pt>
                <c:pt idx="227">
                  <c:v>1.0024390534797398</c:v>
                </c:pt>
                <c:pt idx="228">
                  <c:v>0.55654328110248807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1.6440705170104284</c:v>
                </c:pt>
                <c:pt idx="232">
                  <c:v>1.4684533012352841</c:v>
                </c:pt>
                <c:pt idx="233">
                  <c:v>1.1856633608063305</c:v>
                </c:pt>
                <c:pt idx="234">
                  <c:v>0.92056200312124048</c:v>
                </c:pt>
                <c:pt idx="235">
                  <c:v>0.55948756210467798</c:v>
                </c:pt>
                <c:pt idx="236">
                  <c:v>1.0875287505111757</c:v>
                </c:pt>
                <c:pt idx="237">
                  <c:v>1.1603839546824162</c:v>
                </c:pt>
                <c:pt idx="238">
                  <c:v>1.4250378232171084</c:v>
                </c:pt>
                <c:pt idx="239">
                  <c:v>1.6799470435237724</c:v>
                </c:pt>
                <c:pt idx="240">
                  <c:v>1.3380557829256881</c:v>
                </c:pt>
                <c:pt idx="241">
                  <c:v>1.0190677980499845</c:v>
                </c:pt>
                <c:pt idx="242">
                  <c:v>1.0784756719102839</c:v>
                </c:pt>
                <c:pt idx="243">
                  <c:v>1.3062103801647702</c:v>
                </c:pt>
                <c:pt idx="244">
                  <c:v>1.3533731227832051</c:v>
                </c:pt>
                <c:pt idx="245">
                  <c:v>1.3047460303493725</c:v>
                </c:pt>
                <c:pt idx="246">
                  <c:v>1.424655804599434</c:v>
                </c:pt>
                <c:pt idx="247">
                  <c:v>1.2291988183381319</c:v>
                </c:pt>
                <c:pt idx="248">
                  <c:v>1.1856440433161035</c:v>
                </c:pt>
                <c:pt idx="249">
                  <c:v>1.0838312574587623</c:v>
                </c:pt>
                <c:pt idx="250">
                  <c:v>1.0463496817586744</c:v>
                </c:pt>
                <c:pt idx="251">
                  <c:v>1.2235516774781001</c:v>
                </c:pt>
                <c:pt idx="252">
                  <c:v>1.0489302177491358</c:v>
                </c:pt>
                <c:pt idx="253">
                  <c:v>1.2765033632265634</c:v>
                </c:pt>
                <c:pt idx="254">
                  <c:v>1.3557120369075264</c:v>
                </c:pt>
                <c:pt idx="255">
                  <c:v>1.3718000232372323</c:v>
                </c:pt>
                <c:pt idx="256">
                  <c:v>1.2700929854886491</c:v>
                </c:pt>
                <c:pt idx="257">
                  <c:v>1.2298091740744812</c:v>
                </c:pt>
                <c:pt idx="258">
                  <c:v>1.1370471452844944</c:v>
                </c:pt>
                <c:pt idx="259">
                  <c:v>1.1538237649104883</c:v>
                </c:pt>
                <c:pt idx="260">
                  <c:v>1.2686622546119566</c:v>
                </c:pt>
                <c:pt idx="261">
                  <c:v>1.2303392319558886</c:v>
                </c:pt>
                <c:pt idx="262">
                  <c:v>1.2368416469176617</c:v>
                </c:pt>
                <c:pt idx="263">
                  <c:v>1.2865573206231886</c:v>
                </c:pt>
                <c:pt idx="264">
                  <c:v>1.2861206230498368</c:v>
                </c:pt>
                <c:pt idx="265">
                  <c:v>1.2912124387227011</c:v>
                </c:pt>
                <c:pt idx="266">
                  <c:v>1.2042646434126396</c:v>
                </c:pt>
                <c:pt idx="267">
                  <c:v>1.1257359443632644</c:v>
                </c:pt>
                <c:pt idx="268">
                  <c:v>1.1674915949762461</c:v>
                </c:pt>
                <c:pt idx="269">
                  <c:v>1.2007743225740077</c:v>
                </c:pt>
                <c:pt idx="270">
                  <c:v>1.3802547115625898</c:v>
                </c:pt>
                <c:pt idx="271">
                  <c:v>1.5037679931040808</c:v>
                </c:pt>
                <c:pt idx="272">
                  <c:v>1.6506523132266355</c:v>
                </c:pt>
                <c:pt idx="273">
                  <c:v>1.4557255886686926</c:v>
                </c:pt>
                <c:pt idx="274">
                  <c:v>1.4610144495599475</c:v>
                </c:pt>
                <c:pt idx="275">
                  <c:v>1.2591083932171792</c:v>
                </c:pt>
                <c:pt idx="276">
                  <c:v>1.30174598749154</c:v>
                </c:pt>
                <c:pt idx="277">
                  <c:v>1.2277896725050563</c:v>
                </c:pt>
                <c:pt idx="278">
                  <c:v>1.3143145676224401</c:v>
                </c:pt>
                <c:pt idx="279">
                  <c:v>1.2692487941746529</c:v>
                </c:pt>
                <c:pt idx="280">
                  <c:v>1.300204740324137</c:v>
                </c:pt>
                <c:pt idx="281">
                  <c:v>1.27131513031459</c:v>
                </c:pt>
                <c:pt idx="282">
                  <c:v>1.2756125784225838</c:v>
                </c:pt>
                <c:pt idx="283">
                  <c:v>1.3145533936960743</c:v>
                </c:pt>
                <c:pt idx="284">
                  <c:v>1.3889546207698553</c:v>
                </c:pt>
                <c:pt idx="285">
                  <c:v>1.3586700794889348</c:v>
                </c:pt>
                <c:pt idx="286">
                  <c:v>1.3445284833281272</c:v>
                </c:pt>
                <c:pt idx="287">
                  <c:v>1.3100292161678464</c:v>
                </c:pt>
                <c:pt idx="288">
                  <c:v>1.2760035799701201</c:v>
                </c:pt>
                <c:pt idx="289">
                  <c:v>1.3152757324715858</c:v>
                </c:pt>
                <c:pt idx="290">
                  <c:v>1.2611843830228355</c:v>
                </c:pt>
                <c:pt idx="291">
                  <c:v>1.3604595076823112</c:v>
                </c:pt>
                <c:pt idx="292">
                  <c:v>1.3475820326047683</c:v>
                </c:pt>
                <c:pt idx="293">
                  <c:v>1.4094249634527432</c:v>
                </c:pt>
                <c:pt idx="294">
                  <c:v>1.3948961677795426</c:v>
                </c:pt>
                <c:pt idx="295">
                  <c:v>1.3882771583300169</c:v>
                </c:pt>
                <c:pt idx="296">
                  <c:v>1.3697323020800567</c:v>
                </c:pt>
                <c:pt idx="297">
                  <c:v>1.3829409248576805</c:v>
                </c:pt>
                <c:pt idx="298">
                  <c:v>1.3359107794914122</c:v>
                </c:pt>
                <c:pt idx="299">
                  <c:v>1.3244841419752071</c:v>
                </c:pt>
                <c:pt idx="300">
                  <c:v>1.310968716553554</c:v>
                </c:pt>
                <c:pt idx="301">
                  <c:v>1.3509948335961843</c:v>
                </c:pt>
                <c:pt idx="302">
                  <c:v>1.3400373845874807</c:v>
                </c:pt>
                <c:pt idx="303">
                  <c:v>1.3359809383707038</c:v>
                </c:pt>
                <c:pt idx="304">
                  <c:v>1.3414975499191928</c:v>
                </c:pt>
                <c:pt idx="305">
                  <c:v>1.3257825374962853</c:v>
                </c:pt>
                <c:pt idx="306">
                  <c:v>1.3535686888535661</c:v>
                </c:pt>
                <c:pt idx="307">
                  <c:v>1.3432451667158429</c:v>
                </c:pt>
                <c:pt idx="308">
                  <c:v>1.3605400113523147</c:v>
                </c:pt>
                <c:pt idx="309">
                  <c:v>1.3397172152444465</c:v>
                </c:pt>
                <c:pt idx="310">
                  <c:v>1.3284835796587462</c:v>
                </c:pt>
                <c:pt idx="311">
                  <c:v>1.2850846113293199</c:v>
                </c:pt>
                <c:pt idx="312">
                  <c:v>1.3258324309502723</c:v>
                </c:pt>
                <c:pt idx="313">
                  <c:v>1.3029854481826377</c:v>
                </c:pt>
                <c:pt idx="314">
                  <c:v>1.3044146850835538</c:v>
                </c:pt>
                <c:pt idx="315">
                  <c:v>1.2661330377743347</c:v>
                </c:pt>
                <c:pt idx="316">
                  <c:v>1.2952387823940543</c:v>
                </c:pt>
                <c:pt idx="317">
                  <c:v>1.3036611245804803</c:v>
                </c:pt>
                <c:pt idx="318">
                  <c:v>1.3072917987231316</c:v>
                </c:pt>
                <c:pt idx="319">
                  <c:v>1.2938252973307329</c:v>
                </c:pt>
                <c:pt idx="320">
                  <c:v>1.3005666345202251</c:v>
                </c:pt>
                <c:pt idx="321">
                  <c:v>1.2953785665550734</c:v>
                </c:pt>
                <c:pt idx="322">
                  <c:v>1.2956104188006812</c:v>
                </c:pt>
                <c:pt idx="323">
                  <c:v>1.3165271478656102</c:v>
                </c:pt>
                <c:pt idx="324">
                  <c:v>1.3026429406251063</c:v>
                </c:pt>
                <c:pt idx="325">
                  <c:v>1.3097845385799662</c:v>
                </c:pt>
                <c:pt idx="326">
                  <c:v>1.2913111102686523</c:v>
                </c:pt>
                <c:pt idx="327">
                  <c:v>1.2956628995515129</c:v>
                </c:pt>
                <c:pt idx="328">
                  <c:v>1.2875177061904337</c:v>
                </c:pt>
                <c:pt idx="329">
                  <c:v>1.3103840020816104</c:v>
                </c:pt>
                <c:pt idx="330">
                  <c:v>1.304951274895809</c:v>
                </c:pt>
                <c:pt idx="331">
                  <c:v>1.3173423821646035</c:v>
                </c:pt>
                <c:pt idx="332">
                  <c:v>1.2814845080132387</c:v>
                </c:pt>
                <c:pt idx="333">
                  <c:v>1.3018611820925419</c:v>
                </c:pt>
                <c:pt idx="334">
                  <c:v>1.2971431868772283</c:v>
                </c:pt>
                <c:pt idx="335">
                  <c:v>1.286835875956523</c:v>
                </c:pt>
                <c:pt idx="336">
                  <c:v>1.2827480063217116</c:v>
                </c:pt>
                <c:pt idx="337">
                  <c:v>1.2721787726863063</c:v>
                </c:pt>
                <c:pt idx="338">
                  <c:v>1.288195644257174</c:v>
                </c:pt>
                <c:pt idx="339">
                  <c:v>1.264149790927906</c:v>
                </c:pt>
                <c:pt idx="340">
                  <c:v>1.263582008075083</c:v>
                </c:pt>
                <c:pt idx="341">
                  <c:v>1.2709949699192147</c:v>
                </c:pt>
                <c:pt idx="342">
                  <c:v>1.2720354397435116</c:v>
                </c:pt>
                <c:pt idx="343">
                  <c:v>1.2557495287331912</c:v>
                </c:pt>
                <c:pt idx="344">
                  <c:v>1.2479160787241619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1.2411636411026592</c:v>
                </c:pt>
                <c:pt idx="348">
                  <c:v>1.2614366407530202</c:v>
                </c:pt>
                <c:pt idx="349">
                  <c:v>1.2358806677860319</c:v>
                </c:pt>
                <c:pt idx="350">
                  <c:v>1.1973148621960195</c:v>
                </c:pt>
                <c:pt idx="351">
                  <c:v>1.2415498839870096</c:v>
                </c:pt>
                <c:pt idx="352">
                  <c:v>1.2182947872912844</c:v>
                </c:pt>
                <c:pt idx="353">
                  <c:v>1.2796499298295296</c:v>
                </c:pt>
                <c:pt idx="354">
                  <c:v>1.4431221287492313</c:v>
                </c:pt>
                <c:pt idx="355">
                  <c:v>1.5634512069380211</c:v>
                </c:pt>
                <c:pt idx="356">
                  <c:v>2.1703860450862593</c:v>
                </c:pt>
                <c:pt idx="357">
                  <c:v>3.0658043394907382</c:v>
                </c:pt>
                <c:pt idx="358">
                  <c:v>5.7717118836688766</c:v>
                </c:pt>
                <c:pt idx="359">
                  <c:v>20.687350720418028</c:v>
                </c:pt>
                <c:pt idx="360">
                  <c:v>-24.998594634821156</c:v>
                </c:pt>
                <c:pt idx="361">
                  <c:v>-10.144205928419444</c:v>
                </c:pt>
                <c:pt idx="362">
                  <c:v>-7.2953580414182877</c:v>
                </c:pt>
                <c:pt idx="363">
                  <c:v>-6.4870026555119598</c:v>
                </c:pt>
                <c:pt idx="364">
                  <c:v>-5.5440735963870447</c:v>
                </c:pt>
                <c:pt idx="365">
                  <c:v>-5.1645682552972287</c:v>
                </c:pt>
                <c:pt idx="366">
                  <c:v>-4.7143604123145755</c:v>
                </c:pt>
                <c:pt idx="367">
                  <c:v>-4.2582015192502691</c:v>
                </c:pt>
                <c:pt idx="368">
                  <c:v>-3.8716474495068263</c:v>
                </c:pt>
                <c:pt idx="369">
                  <c:v>-3.4182338596215716</c:v>
                </c:pt>
                <c:pt idx="370">
                  <c:v>-3.0832491462344298</c:v>
                </c:pt>
                <c:pt idx="371">
                  <c:v>-2.7366601898727132</c:v>
                </c:pt>
                <c:pt idx="372">
                  <c:v>-2.3516071785343451</c:v>
                </c:pt>
                <c:pt idx="373">
                  <c:v>-2.0381998867541236</c:v>
                </c:pt>
                <c:pt idx="374">
                  <c:v>-1.6622649844580464</c:v>
                </c:pt>
                <c:pt idx="375">
                  <c:v>-1.3269338947270672</c:v>
                </c:pt>
                <c:pt idx="376">
                  <c:v>-1.0021657843820952</c:v>
                </c:pt>
                <c:pt idx="377">
                  <c:v>-0.69133071127441803</c:v>
                </c:pt>
                <c:pt idx="378">
                  <c:v>-0.39360558494155395</c:v>
                </c:pt>
                <c:pt idx="379">
                  <c:v>-0.13031470233538719</c:v>
                </c:pt>
                <c:pt idx="380">
                  <c:v>9.4074845752655623E-2</c:v>
                </c:pt>
                <c:pt idx="381">
                  <c:v>0.32896204742776808</c:v>
                </c:pt>
                <c:pt idx="382">
                  <c:v>0.54901292123390188</c:v>
                </c:pt>
                <c:pt idx="383">
                  <c:v>0.73207401843680875</c:v>
                </c:pt>
                <c:pt idx="384">
                  <c:v>0.87596935395317477</c:v>
                </c:pt>
                <c:pt idx="385">
                  <c:v>1.0006239825403149</c:v>
                </c:pt>
                <c:pt idx="386">
                  <c:v>1.0900913016572624</c:v>
                </c:pt>
                <c:pt idx="387">
                  <c:v>1.1535060691794385</c:v>
                </c:pt>
                <c:pt idx="388">
                  <c:v>1.1918897873802625</c:v>
                </c:pt>
                <c:pt idx="389">
                  <c:v>1.2291034344091161</c:v>
                </c:pt>
                <c:pt idx="390">
                  <c:v>1.2575201389466635</c:v>
                </c:pt>
                <c:pt idx="391">
                  <c:v>1.2669277146947306</c:v>
                </c:pt>
                <c:pt idx="392">
                  <c:v>1.2691293670322195</c:v>
                </c:pt>
                <c:pt idx="393">
                  <c:v>1.2822637622382203</c:v>
                </c:pt>
                <c:pt idx="394">
                  <c:v>1.2880573632979255</c:v>
                </c:pt>
                <c:pt idx="395">
                  <c:v>1.2942462922112132</c:v>
                </c:pt>
                <c:pt idx="396">
                  <c:v>1.2965643067959567</c:v>
                </c:pt>
                <c:pt idx="397">
                  <c:v>1.2957936040411941</c:v>
                </c:pt>
                <c:pt idx="398">
                  <c:v>1.2983071991257751</c:v>
                </c:pt>
                <c:pt idx="399">
                  <c:v>1.2988028956009636</c:v>
                </c:pt>
                <c:pt idx="400">
                  <c:v>1.302442026568178</c:v>
                </c:pt>
                <c:pt idx="401">
                  <c:v>1.3026907282140128</c:v>
                </c:pt>
                <c:pt idx="402">
                  <c:v>1.3063703310769357</c:v>
                </c:pt>
                <c:pt idx="403">
                  <c:v>1.3064935478752959</c:v>
                </c:pt>
                <c:pt idx="404">
                  <c:v>1.3074801119003494</c:v>
                </c:pt>
                <c:pt idx="405">
                  <c:v>1.306830779742697</c:v>
                </c:pt>
                <c:pt idx="406">
                  <c:v>1.308127040808535</c:v>
                </c:pt>
                <c:pt idx="407">
                  <c:v>1.3101952693325727</c:v>
                </c:pt>
                <c:pt idx="408">
                  <c:v>1.3077142846138348</c:v>
                </c:pt>
                <c:pt idx="409">
                  <c:v>1.3100672137398715</c:v>
                </c:pt>
                <c:pt idx="410">
                  <c:v>1.3148880550791577</c:v>
                </c:pt>
                <c:pt idx="411">
                  <c:v>1.3152316043706562</c:v>
                </c:pt>
                <c:pt idx="412">
                  <c:v>1.3094126141063749</c:v>
                </c:pt>
                <c:pt idx="413">
                  <c:v>1.3194821532203331</c:v>
                </c:pt>
                <c:pt idx="414">
                  <c:v>1.3205422351344742</c:v>
                </c:pt>
                <c:pt idx="415">
                  <c:v>1.3334960012618111</c:v>
                </c:pt>
                <c:pt idx="416">
                  <c:v>1.3165339432105168</c:v>
                </c:pt>
                <c:pt idx="417">
                  <c:v>1.3145470611085215</c:v>
                </c:pt>
                <c:pt idx="418">
                  <c:v>1.3208839379141979</c:v>
                </c:pt>
                <c:pt idx="419">
                  <c:v>1.3308395603220378</c:v>
                </c:pt>
                <c:pt idx="420">
                  <c:v>1.3341893614050317</c:v>
                </c:pt>
                <c:pt idx="421">
                  <c:v>1.3341420950007281</c:v>
                </c:pt>
                <c:pt idx="422">
                  <c:v>1.333419960663397</c:v>
                </c:pt>
                <c:pt idx="423">
                  <c:v>1.3359255578051434</c:v>
                </c:pt>
                <c:pt idx="424">
                  <c:v>1.3310270822295314</c:v>
                </c:pt>
                <c:pt idx="425">
                  <c:v>1.3293753109696169</c:v>
                </c:pt>
                <c:pt idx="426">
                  <c:v>1.3344422698114866</c:v>
                </c:pt>
                <c:pt idx="427">
                  <c:v>1.3332373196077816</c:v>
                </c:pt>
                <c:pt idx="428">
                  <c:v>1.3359529628846958</c:v>
                </c:pt>
                <c:pt idx="429">
                  <c:v>1.3278033004696415</c:v>
                </c:pt>
                <c:pt idx="430">
                  <c:v>1.3317153729690618</c:v>
                </c:pt>
                <c:pt idx="431">
                  <c:v>1.3332059896441188</c:v>
                </c:pt>
                <c:pt idx="432">
                  <c:v>1.358307696000117</c:v>
                </c:pt>
                <c:pt idx="433">
                  <c:v>1.3399038020616563</c:v>
                </c:pt>
                <c:pt idx="434">
                  <c:v>1.3359786640995353</c:v>
                </c:pt>
                <c:pt idx="435">
                  <c:v>1.3197137642752066</c:v>
                </c:pt>
                <c:pt idx="436">
                  <c:v>1.3331271746781157</c:v>
                </c:pt>
                <c:pt idx="437">
                  <c:v>1.3501866049530209</c:v>
                </c:pt>
                <c:pt idx="438">
                  <c:v>1.3467370225364139</c:v>
                </c:pt>
                <c:pt idx="439">
                  <c:v>1.3456279653079628</c:v>
                </c:pt>
                <c:pt idx="440">
                  <c:v>1.3521737183828981</c:v>
                </c:pt>
                <c:pt idx="441">
                  <c:v>1.3567276199539795</c:v>
                </c:pt>
                <c:pt idx="442">
                  <c:v>1.3666689749617829</c:v>
                </c:pt>
                <c:pt idx="443">
                  <c:v>1.3565265667282629</c:v>
                </c:pt>
                <c:pt idx="444">
                  <c:v>1.371599954887621</c:v>
                </c:pt>
                <c:pt idx="445">
                  <c:v>1.4380524816563693</c:v>
                </c:pt>
                <c:pt idx="446">
                  <c:v>1.4888726841510069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1.3191119809052252</c:v>
                </c:pt>
                <c:pt idx="450">
                  <c:v>1.2370293363376457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1.3542674621349104</c:v>
                </c:pt>
                <c:pt idx="454">
                  <c:v>1.3746126148208357</c:v>
                </c:pt>
                <c:pt idx="455">
                  <c:v>1.4182019789602227</c:v>
                </c:pt>
                <c:pt idx="456">
                  <c:v>1.3828003494152301</c:v>
                </c:pt>
                <c:pt idx="457">
                  <c:v>1.3993121530870893</c:v>
                </c:pt>
                <c:pt idx="458">
                  <c:v>1.3908005074660443</c:v>
                </c:pt>
                <c:pt idx="459">
                  <c:v>1.4243203304405077</c:v>
                </c:pt>
                <c:pt idx="460">
                  <c:v>1.373268569776867</c:v>
                </c:pt>
                <c:pt idx="461">
                  <c:v>1.3949802424397622</c:v>
                </c:pt>
                <c:pt idx="462">
                  <c:v>1.3203032100068601</c:v>
                </c:pt>
                <c:pt idx="463">
                  <c:v>1.2940178273382399</c:v>
                </c:pt>
                <c:pt idx="464">
                  <c:v>1.2783172288327826</c:v>
                </c:pt>
                <c:pt idx="465">
                  <c:v>1.3803122592697188</c:v>
                </c:pt>
                <c:pt idx="466">
                  <c:v>1.4151817280515422</c:v>
                </c:pt>
                <c:pt idx="467">
                  <c:v>1.3767190118351811</c:v>
                </c:pt>
                <c:pt idx="468">
                  <c:v>1.3472773089258669</c:v>
                </c:pt>
                <c:pt idx="469">
                  <c:v>1.2994251244431425</c:v>
                </c:pt>
                <c:pt idx="470">
                  <c:v>1.2954812911920113</c:v>
                </c:pt>
                <c:pt idx="471">
                  <c:v>1.2573380485630694</c:v>
                </c:pt>
                <c:pt idx="472">
                  <c:v>1.3233389093172032</c:v>
                </c:pt>
                <c:pt idx="473">
                  <c:v>1.2656421353723548</c:v>
                </c:pt>
                <c:pt idx="474">
                  <c:v>1.3434645821481419</c:v>
                </c:pt>
                <c:pt idx="475">
                  <c:v>1.2058386882442036</c:v>
                </c:pt>
                <c:pt idx="476">
                  <c:v>1.2403793253151321</c:v>
                </c:pt>
                <c:pt idx="477">
                  <c:v>1.2142469285529474</c:v>
                </c:pt>
                <c:pt idx="478">
                  <c:v>1.4137189629849818</c:v>
                </c:pt>
                <c:pt idx="479">
                  <c:v>1.3664892314932631</c:v>
                </c:pt>
                <c:pt idx="480">
                  <c:v>1.3383466388673715</c:v>
                </c:pt>
                <c:pt idx="481">
                  <c:v>1.225854839932969</c:v>
                </c:pt>
                <c:pt idx="482">
                  <c:v>1.2179739920886774</c:v>
                </c:pt>
                <c:pt idx="483">
                  <c:v>1.2029039734029574</c:v>
                </c:pt>
                <c:pt idx="484">
                  <c:v>1.2962152170946095</c:v>
                </c:pt>
                <c:pt idx="485">
                  <c:v>1.3378345339830038</c:v>
                </c:pt>
                <c:pt idx="486">
                  <c:v>1.2041356241956662</c:v>
                </c:pt>
                <c:pt idx="487">
                  <c:v>1.0596815530112305</c:v>
                </c:pt>
                <c:pt idx="488">
                  <c:v>1.1860037441371318</c:v>
                </c:pt>
                <c:pt idx="489">
                  <c:v>1.3262340512613013</c:v>
                </c:pt>
                <c:pt idx="490">
                  <c:v>1.2959048206581927</c:v>
                </c:pt>
                <c:pt idx="491">
                  <c:v>1.3093365044439293</c:v>
                </c:pt>
                <c:pt idx="492">
                  <c:v>1.2088694896376235</c:v>
                </c:pt>
                <c:pt idx="493">
                  <c:v>1.4756283914411004</c:v>
                </c:pt>
                <c:pt idx="494">
                  <c:v>1.3649042406601339</c:v>
                </c:pt>
                <c:pt idx="495">
                  <c:v>1.4566459502890967</c:v>
                </c:pt>
                <c:pt idx="496">
                  <c:v>1.3422213795425162</c:v>
                </c:pt>
                <c:pt idx="497">
                  <c:v>1.3519125340578459</c:v>
                </c:pt>
                <c:pt idx="498">
                  <c:v>1.0411947764781708</c:v>
                </c:pt>
                <c:pt idx="499">
                  <c:v>1.2614764105498937</c:v>
                </c:pt>
                <c:pt idx="500">
                  <c:v>1.537335853665887</c:v>
                </c:pt>
                <c:pt idx="501">
                  <c:v>1.6981647254290217</c:v>
                </c:pt>
                <c:pt idx="502">
                  <c:v>1.5073617196364351</c:v>
                </c:pt>
                <c:pt idx="503">
                  <c:v>1.3523879707896267</c:v>
                </c:pt>
                <c:pt idx="504">
                  <c:v>1.400251413096868</c:v>
                </c:pt>
                <c:pt idx="505">
                  <c:v>1.404149542938069</c:v>
                </c:pt>
                <c:pt idx="506">
                  <c:v>1.6891659665069008</c:v>
                </c:pt>
                <c:pt idx="507">
                  <c:v>1.6441296053722136</c:v>
                </c:pt>
                <c:pt idx="508">
                  <c:v>2.1993875399256004</c:v>
                </c:pt>
                <c:pt idx="509">
                  <c:v>1.9765716120062582</c:v>
                </c:pt>
                <c:pt idx="510">
                  <c:v>1.589030489575364</c:v>
                </c:pt>
                <c:pt idx="511">
                  <c:v>1.1403453277381546</c:v>
                </c:pt>
                <c:pt idx="512">
                  <c:v>1.7955846898091845</c:v>
                </c:pt>
                <c:pt idx="513">
                  <c:v>2.0475544386785782</c:v>
                </c:pt>
                <c:pt idx="514">
                  <c:v>2.1205307712041388</c:v>
                </c:pt>
                <c:pt idx="515">
                  <c:v>2.0667409454849368</c:v>
                </c:pt>
                <c:pt idx="516">
                  <c:v>2.52672464336157</c:v>
                </c:pt>
                <c:pt idx="517">
                  <c:v>3.1608702875669707</c:v>
                </c:pt>
                <c:pt idx="518">
                  <c:v>3.0255483696146519</c:v>
                </c:pt>
                <c:pt idx="519">
                  <c:v>3.5106452602386282</c:v>
                </c:pt>
                <c:pt idx="520">
                  <c:v>4.4425277831967795</c:v>
                </c:pt>
                <c:pt idx="521">
                  <c:v>5.8586039495733591</c:v>
                </c:pt>
                <c:pt idx="522">
                  <c:v>6.5890726434989535</c:v>
                </c:pt>
                <c:pt idx="523">
                  <c:v>7.1534604566911186</c:v>
                </c:pt>
                <c:pt idx="524">
                  <c:v>7.2746274564471474</c:v>
                </c:pt>
                <c:pt idx="525">
                  <c:v>8.2895375929667683</c:v>
                </c:pt>
                <c:pt idx="526">
                  <c:v>10.400056721287944</c:v>
                </c:pt>
                <c:pt idx="527">
                  <c:v>12.305623145198222</c:v>
                </c:pt>
                <c:pt idx="528">
                  <c:v>14.656916205782469</c:v>
                </c:pt>
                <c:pt idx="529">
                  <c:v>17.932757837268412</c:v>
                </c:pt>
                <c:pt idx="530">
                  <c:v>21.683225914959159</c:v>
                </c:pt>
                <c:pt idx="531">
                  <c:v>23.325796460383685</c:v>
                </c:pt>
                <c:pt idx="532">
                  <c:v>27.897227390323248</c:v>
                </c:pt>
                <c:pt idx="533">
                  <c:v>31.726026526253865</c:v>
                </c:pt>
                <c:pt idx="534">
                  <c:v>43.121446881020823</c:v>
                </c:pt>
                <c:pt idx="535">
                  <c:v>55.390577419413624</c:v>
                </c:pt>
                <c:pt idx="536">
                  <c:v>77.00161402838576</c:v>
                </c:pt>
                <c:pt idx="537">
                  <c:v>104.31405184995454</c:v>
                </c:pt>
                <c:pt idx="538">
                  <c:v>200.89937165365865</c:v>
                </c:pt>
                <c:pt idx="539">
                  <c:v>422.42069340390924</c:v>
                </c:pt>
                <c:pt idx="540">
                  <c:v>-449.25000646682952</c:v>
                </c:pt>
                <c:pt idx="541">
                  <c:v>-224.37470476433367</c:v>
                </c:pt>
                <c:pt idx="542">
                  <c:v>-131.76151394444366</c:v>
                </c:pt>
                <c:pt idx="543">
                  <c:v>-90.487145611512332</c:v>
                </c:pt>
                <c:pt idx="544">
                  <c:v>-82.218651966082732</c:v>
                </c:pt>
                <c:pt idx="545">
                  <c:v>-74.795194632341008</c:v>
                </c:pt>
                <c:pt idx="546">
                  <c:v>-62.035123721650898</c:v>
                </c:pt>
                <c:pt idx="547">
                  <c:v>-52.495957268407302</c:v>
                </c:pt>
                <c:pt idx="548">
                  <c:v>-46.155933557389233</c:v>
                </c:pt>
                <c:pt idx="549">
                  <c:v>-45.871216178198523</c:v>
                </c:pt>
                <c:pt idx="550">
                  <c:v>-38.869356527713052</c:v>
                </c:pt>
                <c:pt idx="551">
                  <c:v>-37.148668879098054</c:v>
                </c:pt>
                <c:pt idx="552">
                  <c:v>-35.138210195913942</c:v>
                </c:pt>
                <c:pt idx="553">
                  <c:v>-32.721794154829652</c:v>
                </c:pt>
                <c:pt idx="554">
                  <c:v>-29.044598212929277</c:v>
                </c:pt>
                <c:pt idx="555">
                  <c:v>-26.871110673856808</c:v>
                </c:pt>
                <c:pt idx="556">
                  <c:v>-26.417660047198805</c:v>
                </c:pt>
                <c:pt idx="557">
                  <c:v>-24.255792094470454</c:v>
                </c:pt>
                <c:pt idx="558">
                  <c:v>-23.341544736496729</c:v>
                </c:pt>
                <c:pt idx="559">
                  <c:v>-20.613335430815603</c:v>
                </c:pt>
                <c:pt idx="560">
                  <c:v>-17.765644380227183</c:v>
                </c:pt>
                <c:pt idx="561">
                  <c:v>-16.9092747318596</c:v>
                </c:pt>
                <c:pt idx="562">
                  <c:v>-16.09511914469844</c:v>
                </c:pt>
                <c:pt idx="563">
                  <c:v>-13.823342099379319</c:v>
                </c:pt>
                <c:pt idx="564">
                  <c:v>-12.387389220097267</c:v>
                </c:pt>
                <c:pt idx="565">
                  <c:v>-11.191864818457958</c:v>
                </c:pt>
                <c:pt idx="566">
                  <c:v>-9.8947934106519533</c:v>
                </c:pt>
                <c:pt idx="567">
                  <c:v>-8.7552020363177547</c:v>
                </c:pt>
                <c:pt idx="568">
                  <c:v>-7.3457107925101175</c:v>
                </c:pt>
                <c:pt idx="569">
                  <c:v>-7.614401915024005</c:v>
                </c:pt>
                <c:pt idx="570">
                  <c:v>-7.4721955292061564</c:v>
                </c:pt>
                <c:pt idx="571">
                  <c:v>-7.0491547776434258</c:v>
                </c:pt>
                <c:pt idx="572">
                  <c:v>-6.1474234110501342</c:v>
                </c:pt>
                <c:pt idx="573">
                  <c:v>-4.2998182986990514</c:v>
                </c:pt>
                <c:pt idx="574">
                  <c:v>-2.8142680083570437</c:v>
                </c:pt>
                <c:pt idx="575">
                  <c:v>-2.1897783644640905</c:v>
                </c:pt>
                <c:pt idx="576">
                  <c:v>-1.8745159674957146</c:v>
                </c:pt>
                <c:pt idx="577">
                  <c:v>-1.0463884782141015</c:v>
                </c:pt>
                <c:pt idx="578">
                  <c:v>-1.0211587975982801</c:v>
                </c:pt>
                <c:pt idx="579">
                  <c:v>-0.99114890007975587</c:v>
                </c:pt>
                <c:pt idx="580">
                  <c:v>-1.2109832061851236</c:v>
                </c:pt>
                <c:pt idx="581">
                  <c:v>0</c:v>
                </c:pt>
                <c:pt idx="582">
                  <c:v>0.22998022417213515</c:v>
                </c:pt>
                <c:pt idx="583">
                  <c:v>0.22256416049891894</c:v>
                </c:pt>
                <c:pt idx="584">
                  <c:v>-0.43396220118749551</c:v>
                </c:pt>
                <c:pt idx="585">
                  <c:v>0</c:v>
                </c:pt>
                <c:pt idx="586">
                  <c:v>0.61827896119761883</c:v>
                </c:pt>
                <c:pt idx="587">
                  <c:v>0.19958999942896663</c:v>
                </c:pt>
                <c:pt idx="588">
                  <c:v>0.19451421767030802</c:v>
                </c:pt>
                <c:pt idx="589">
                  <c:v>0.75370350056271473</c:v>
                </c:pt>
                <c:pt idx="590">
                  <c:v>0.91957209730940448</c:v>
                </c:pt>
                <c:pt idx="591">
                  <c:v>1.0663032826590026</c:v>
                </c:pt>
                <c:pt idx="592">
                  <c:v>1.0348279190937297</c:v>
                </c:pt>
                <c:pt idx="593">
                  <c:v>0.50301423560198189</c:v>
                </c:pt>
                <c:pt idx="594">
                  <c:v>0.16344963328843914</c:v>
                </c:pt>
                <c:pt idx="595">
                  <c:v>0</c:v>
                </c:pt>
                <c:pt idx="596">
                  <c:v>-0.46854895763890636</c:v>
                </c:pt>
                <c:pt idx="597">
                  <c:v>-0.30602562762976898</c:v>
                </c:pt>
                <c:pt idx="598">
                  <c:v>0</c:v>
                </c:pt>
                <c:pt idx="599">
                  <c:v>0</c:v>
                </c:pt>
                <c:pt idx="600">
                  <c:v>-0.42971976817831981</c:v>
                </c:pt>
                <c:pt idx="601">
                  <c:v>-0.84406455464507069</c:v>
                </c:pt>
                <c:pt idx="602">
                  <c:v>-0.69157844872895058</c:v>
                </c:pt>
                <c:pt idx="603">
                  <c:v>-0.13565335900707476</c:v>
                </c:pt>
                <c:pt idx="604">
                  <c:v>0.13312607338920721</c:v>
                </c:pt>
                <c:pt idx="605">
                  <c:v>-0.25952580176856399</c:v>
                </c:pt>
                <c:pt idx="606">
                  <c:v>-0.51095376165292294</c:v>
                </c:pt>
                <c:pt idx="607">
                  <c:v>-0.50349264085628398</c:v>
                </c:pt>
                <c:pt idx="608">
                  <c:v>-0.98741076306297526</c:v>
                </c:pt>
                <c:pt idx="609">
                  <c:v>-0.48919308061775701</c:v>
                </c:pt>
                <c:pt idx="610">
                  <c:v>-0.83911943029119784</c:v>
                </c:pt>
                <c:pt idx="611">
                  <c:v>-0.83224386736243461</c:v>
                </c:pt>
                <c:pt idx="612">
                  <c:v>-1.0517667422586345</c:v>
                </c:pt>
                <c:pt idx="613">
                  <c:v>-1.045320355424102</c:v>
                </c:pt>
                <c:pt idx="614">
                  <c:v>-1.0321242149315852</c:v>
                </c:pt>
                <c:pt idx="615">
                  <c:v>-0.56675515445373403</c:v>
                </c:pt>
                <c:pt idx="616">
                  <c:v>-0.5589148842359527</c:v>
                </c:pt>
                <c:pt idx="617">
                  <c:v>-0.44066611694735602</c:v>
                </c:pt>
                <c:pt idx="618">
                  <c:v>-0.76081183651432238</c:v>
                </c:pt>
                <c:pt idx="619">
                  <c:v>-0.64404746641567445</c:v>
                </c:pt>
                <c:pt idx="620">
                  <c:v>-0.6356621423703428</c:v>
                </c:pt>
                <c:pt idx="621">
                  <c:v>-0.10457370549727511</c:v>
                </c:pt>
                <c:pt idx="622">
                  <c:v>0.10216926934693436</c:v>
                </c:pt>
                <c:pt idx="623">
                  <c:v>0.20107828913680173</c:v>
                </c:pt>
                <c:pt idx="624">
                  <c:v>0</c:v>
                </c:pt>
                <c:pt idx="625">
                  <c:v>0</c:v>
                </c:pt>
                <c:pt idx="626">
                  <c:v>9.460601830426997E-2</c:v>
                </c:pt>
                <c:pt idx="627">
                  <c:v>9.2803762638187223E-2</c:v>
                </c:pt>
                <c:pt idx="628">
                  <c:v>9.0753891152899308E-2</c:v>
                </c:pt>
                <c:pt idx="629">
                  <c:v>-0.17880072584363385</c:v>
                </c:pt>
                <c:pt idx="630">
                  <c:v>-0.35219401808170897</c:v>
                </c:pt>
                <c:pt idx="631">
                  <c:v>-0.43424965977332275</c:v>
                </c:pt>
                <c:pt idx="632">
                  <c:v>0.76727643386686295</c:v>
                </c:pt>
                <c:pt idx="633">
                  <c:v>1.3189676835061466</c:v>
                </c:pt>
                <c:pt idx="634">
                  <c:v>1.9750427137829747</c:v>
                </c:pt>
                <c:pt idx="635">
                  <c:v>1.2902763502104271</c:v>
                </c:pt>
                <c:pt idx="636">
                  <c:v>0.88135307013489594</c:v>
                </c:pt>
                <c:pt idx="637">
                  <c:v>0.14327572017236218</c:v>
                </c:pt>
                <c:pt idx="638">
                  <c:v>0.27984376321882742</c:v>
                </c:pt>
                <c:pt idx="639">
                  <c:v>0.20594940380359708</c:v>
                </c:pt>
                <c:pt idx="640">
                  <c:v>0.40366744481315658</c:v>
                </c:pt>
                <c:pt idx="641">
                  <c:v>0.13117334002439832</c:v>
                </c:pt>
                <c:pt idx="642">
                  <c:v>-0.12944510102786375</c:v>
                </c:pt>
                <c:pt idx="643">
                  <c:v>-0.12691680107411368</c:v>
                </c:pt>
                <c:pt idx="644">
                  <c:v>0.12517146939712662</c:v>
                </c:pt>
                <c:pt idx="645">
                  <c:v>6.1443260807312605E-2</c:v>
                </c:pt>
                <c:pt idx="646">
                  <c:v>0</c:v>
                </c:pt>
                <c:pt idx="647">
                  <c:v>5.9292511405721865E-2</c:v>
                </c:pt>
                <c:pt idx="648">
                  <c:v>-0.23336226560822124</c:v>
                </c:pt>
                <c:pt idx="649">
                  <c:v>-0.28863411307952302</c:v>
                </c:pt>
                <c:pt idx="650">
                  <c:v>-0.45653248148112763</c:v>
                </c:pt>
                <c:pt idx="651">
                  <c:v>-0.28356516812825139</c:v>
                </c:pt>
                <c:pt idx="652">
                  <c:v>-0.33585815338994979</c:v>
                </c:pt>
                <c:pt idx="653">
                  <c:v>0</c:v>
                </c:pt>
                <c:pt idx="654">
                  <c:v>0</c:v>
                </c:pt>
                <c:pt idx="655">
                  <c:v>0.10697914188913685</c:v>
                </c:pt>
                <c:pt idx="656">
                  <c:v>-0.1582322534531227</c:v>
                </c:pt>
                <c:pt idx="657">
                  <c:v>-0.15595752441096214</c:v>
                </c:pt>
                <c:pt idx="658">
                  <c:v>-0.46381813924248155</c:v>
                </c:pt>
                <c:pt idx="659">
                  <c:v>-0.40972288451476663</c:v>
                </c:pt>
                <c:pt idx="660">
                  <c:v>-0.45797945187398897</c:v>
                </c:pt>
                <c:pt idx="661">
                  <c:v>-0.45652832409357946</c:v>
                </c:pt>
                <c:pt idx="662">
                  <c:v>-0.65680766846593786</c:v>
                </c:pt>
                <c:pt idx="663">
                  <c:v>-0.65557130075243508</c:v>
                </c:pt>
                <c:pt idx="664">
                  <c:v>-0.45324599847963987</c:v>
                </c:pt>
                <c:pt idx="665">
                  <c:v>-0.40113313232369457</c:v>
                </c:pt>
                <c:pt idx="666">
                  <c:v>0</c:v>
                </c:pt>
                <c:pt idx="667">
                  <c:v>-4.895419300004443E-2</c:v>
                </c:pt>
                <c:pt idx="668">
                  <c:v>0.19314984345066544</c:v>
                </c:pt>
                <c:pt idx="669">
                  <c:v>0.18933604704358842</c:v>
                </c:pt>
                <c:pt idx="670">
                  <c:v>0.23253959126212895</c:v>
                </c:pt>
                <c:pt idx="671">
                  <c:v>0.18217234125080756</c:v>
                </c:pt>
                <c:pt idx="672">
                  <c:v>0.3584054446803307</c:v>
                </c:pt>
                <c:pt idx="673">
                  <c:v>0.13141790660677719</c:v>
                </c:pt>
                <c:pt idx="674">
                  <c:v>0.3019395029345342</c:v>
                </c:pt>
                <c:pt idx="675">
                  <c:v>4.2377520333548371E-2</c:v>
                </c:pt>
                <c:pt idx="676">
                  <c:v>0.20909866306099373</c:v>
                </c:pt>
                <c:pt idx="677">
                  <c:v>0.28691170855127218</c:v>
                </c:pt>
                <c:pt idx="678">
                  <c:v>0.28185782121982789</c:v>
                </c:pt>
                <c:pt idx="679">
                  <c:v>0.35435638546225035</c:v>
                </c:pt>
                <c:pt idx="680">
                  <c:v>0.46412398087762952</c:v>
                </c:pt>
                <c:pt idx="681">
                  <c:v>0.34079178827593604</c:v>
                </c:pt>
                <c:pt idx="682">
                  <c:v>0.11177216084297424</c:v>
                </c:pt>
                <c:pt idx="683">
                  <c:v>0.18443418899617381</c:v>
                </c:pt>
                <c:pt idx="684">
                  <c:v>0</c:v>
                </c:pt>
                <c:pt idx="685">
                  <c:v>0</c:v>
                </c:pt>
                <c:pt idx="686">
                  <c:v>-7.225544464416124E-2</c:v>
                </c:pt>
                <c:pt idx="687">
                  <c:v>-7.1795322009238216E-2</c:v>
                </c:pt>
                <c:pt idx="688">
                  <c:v>-0.1075613438662192</c:v>
                </c:pt>
                <c:pt idx="689">
                  <c:v>0.14351775780393616</c:v>
                </c:pt>
                <c:pt idx="690">
                  <c:v>-0.25095354991896535</c:v>
                </c:pt>
                <c:pt idx="691">
                  <c:v>-0.2162408014050807</c:v>
                </c:pt>
                <c:pt idx="692">
                  <c:v>-0.14480704246170406</c:v>
                </c:pt>
                <c:pt idx="693">
                  <c:v>-0.10957208120722466</c:v>
                </c:pt>
                <c:pt idx="694">
                  <c:v>-0.11064755514502617</c:v>
                </c:pt>
                <c:pt idx="695">
                  <c:v>-0.11129351665673931</c:v>
                </c:pt>
                <c:pt idx="696">
                  <c:v>-0.18806769997229369</c:v>
                </c:pt>
                <c:pt idx="697">
                  <c:v>-0.30651444237102604</c:v>
                </c:pt>
                <c:pt idx="698">
                  <c:v>0</c:v>
                </c:pt>
                <c:pt idx="699">
                  <c:v>7.9140131855927345E-2</c:v>
                </c:pt>
                <c:pt idx="700">
                  <c:v>4.0224965479360039E-2</c:v>
                </c:pt>
                <c:pt idx="701">
                  <c:v>-8.2188531784672267E-2</c:v>
                </c:pt>
                <c:pt idx="702">
                  <c:v>0.12714412443849754</c:v>
                </c:pt>
                <c:pt idx="703">
                  <c:v>4.3481222327174232E-2</c:v>
                </c:pt>
                <c:pt idx="704">
                  <c:v>0.2236516692820677</c:v>
                </c:pt>
                <c:pt idx="705">
                  <c:v>0.36827390689374884</c:v>
                </c:pt>
                <c:pt idx="706">
                  <c:v>0.48398665911093952</c:v>
                </c:pt>
                <c:pt idx="707">
                  <c:v>0.59582469903319624</c:v>
                </c:pt>
                <c:pt idx="708">
                  <c:v>0.63440860283509448</c:v>
                </c:pt>
                <c:pt idx="709">
                  <c:v>0.33447506399553889</c:v>
                </c:pt>
                <c:pt idx="710">
                  <c:v>0.23815901281618571</c:v>
                </c:pt>
                <c:pt idx="711">
                  <c:v>0.52905485182249001</c:v>
                </c:pt>
                <c:pt idx="712">
                  <c:v>0.43413300553646617</c:v>
                </c:pt>
                <c:pt idx="713">
                  <c:v>0.57433349707893222</c:v>
                </c:pt>
                <c:pt idx="714">
                  <c:v>0.28711874316387775</c:v>
                </c:pt>
                <c:pt idx="715">
                  <c:v>0.67611089264293323</c:v>
                </c:pt>
                <c:pt idx="716">
                  <c:v>0.59326248177336571</c:v>
                </c:pt>
                <c:pt idx="717">
                  <c:v>0.99072677802842957</c:v>
                </c:pt>
                <c:pt idx="718">
                  <c:v>0.327919147072048</c:v>
                </c:pt>
                <c:pt idx="719">
                  <c:v>-2.7223371005842415E-4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762-7C46-AE2A-FEEDAACEE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2891087"/>
        <c:axId val="2125931647"/>
      </c:scatterChart>
      <c:valAx>
        <c:axId val="2032891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</a:t>
                </a:r>
                <a:r>
                  <a:rPr lang="en-GB" baseline="0"/>
                  <a:t> (deg)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322814124470373"/>
              <c:y val="0.831388787390054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931647"/>
        <c:crosses val="autoZero"/>
        <c:crossBetween val="midCat"/>
      </c:valAx>
      <c:valAx>
        <c:axId val="212593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</a:t>
                </a:r>
              </a:p>
            </c:rich>
          </c:tx>
          <c:layout>
            <c:manualLayout>
              <c:xMode val="edge"/>
              <c:yMode val="edge"/>
              <c:x val="2.7508844526725491E-2"/>
              <c:y val="0.389606126874401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8910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P / CA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1'!$J$6:$J$725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96-2A43-A36F-506FBB3BD2E1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1'!$O$6:$O$725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496-2A43-A36F-506FBB3BD2E1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1'!$T$6:$T$725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496-2A43-A36F-506FBB3BD2E1}"/>
            </c:ext>
          </c:extLst>
        </c:ser>
        <c:ser>
          <c:idx val="3"/>
          <c:order val="3"/>
          <c:tx>
            <c:v>2000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1'!$Y$6:$Y$725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496-2A43-A36F-506FBB3BD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688"/>
        <c:axId val="5045072"/>
      </c:scatterChart>
      <c:valAx>
        <c:axId val="5044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 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5072"/>
        <c:crosses val="autoZero"/>
        <c:crossBetween val="midCat"/>
      </c:valAx>
      <c:valAx>
        <c:axId val="50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4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/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1'!$I$6:$I$725</c:f>
              <c:numCache>
                <c:formatCode>General</c:formatCode>
                <c:ptCount val="720"/>
                <c:pt idx="0">
                  <c:v>1.097</c:v>
                </c:pt>
                <c:pt idx="1">
                  <c:v>1.135</c:v>
                </c:pt>
                <c:pt idx="2">
                  <c:v>1.149</c:v>
                </c:pt>
                <c:pt idx="3">
                  <c:v>1.161</c:v>
                </c:pt>
                <c:pt idx="4">
                  <c:v>1.173</c:v>
                </c:pt>
                <c:pt idx="5">
                  <c:v>1.153</c:v>
                </c:pt>
                <c:pt idx="6">
                  <c:v>1.115</c:v>
                </c:pt>
                <c:pt idx="7">
                  <c:v>1.069</c:v>
                </c:pt>
                <c:pt idx="8">
                  <c:v>1.03</c:v>
                </c:pt>
                <c:pt idx="9">
                  <c:v>0.999</c:v>
                </c:pt>
                <c:pt idx="10">
                  <c:v>0.93799999999999994</c:v>
                </c:pt>
                <c:pt idx="11">
                  <c:v>0.86</c:v>
                </c:pt>
                <c:pt idx="12">
                  <c:v>0.78400000000000003</c:v>
                </c:pt>
                <c:pt idx="13">
                  <c:v>0.70799999999999996</c:v>
                </c:pt>
                <c:pt idx="14">
                  <c:v>0.64800000000000002</c:v>
                </c:pt>
                <c:pt idx="15">
                  <c:v>0.61699999999999999</c:v>
                </c:pt>
                <c:pt idx="16">
                  <c:v>0.6</c:v>
                </c:pt>
                <c:pt idx="17">
                  <c:v>0.6</c:v>
                </c:pt>
                <c:pt idx="18">
                  <c:v>0.60499999999999998</c:v>
                </c:pt>
                <c:pt idx="19">
                  <c:v>0.60699999999999998</c:v>
                </c:pt>
                <c:pt idx="20">
                  <c:v>0.60699999999999998</c:v>
                </c:pt>
                <c:pt idx="21">
                  <c:v>0.61</c:v>
                </c:pt>
                <c:pt idx="22">
                  <c:v>0.61499999999999999</c:v>
                </c:pt>
                <c:pt idx="23">
                  <c:v>0.63</c:v>
                </c:pt>
                <c:pt idx="24">
                  <c:v>0.65500000000000003</c:v>
                </c:pt>
                <c:pt idx="25">
                  <c:v>0.67700000000000005</c:v>
                </c:pt>
                <c:pt idx="26">
                  <c:v>0.68200000000000005</c:v>
                </c:pt>
                <c:pt idx="27">
                  <c:v>0.70199999999999996</c:v>
                </c:pt>
                <c:pt idx="28">
                  <c:v>0.69699999999999995</c:v>
                </c:pt>
                <c:pt idx="29">
                  <c:v>0.71599999999999997</c:v>
                </c:pt>
                <c:pt idx="30">
                  <c:v>0.71299999999999997</c:v>
                </c:pt>
                <c:pt idx="31">
                  <c:v>0.72699999999999998</c:v>
                </c:pt>
                <c:pt idx="32">
                  <c:v>0.72499999999999998</c:v>
                </c:pt>
                <c:pt idx="33">
                  <c:v>0.72399999999999998</c:v>
                </c:pt>
                <c:pt idx="34">
                  <c:v>0.71199999999999997</c:v>
                </c:pt>
                <c:pt idx="35">
                  <c:v>0.69</c:v>
                </c:pt>
                <c:pt idx="36">
                  <c:v>0.68200000000000005</c:v>
                </c:pt>
                <c:pt idx="37">
                  <c:v>0.66500000000000004</c:v>
                </c:pt>
                <c:pt idx="38">
                  <c:v>0.65300000000000002</c:v>
                </c:pt>
                <c:pt idx="39">
                  <c:v>0.60299999999999998</c:v>
                </c:pt>
                <c:pt idx="40">
                  <c:v>0.56599999999999995</c:v>
                </c:pt>
                <c:pt idx="41">
                  <c:v>0.54700000000000004</c:v>
                </c:pt>
                <c:pt idx="42">
                  <c:v>0.52300000000000002</c:v>
                </c:pt>
                <c:pt idx="43">
                  <c:v>0.50700000000000001</c:v>
                </c:pt>
                <c:pt idx="44">
                  <c:v>0.48899999999999999</c:v>
                </c:pt>
                <c:pt idx="45">
                  <c:v>0.503</c:v>
                </c:pt>
                <c:pt idx="46">
                  <c:v>0.51400000000000001</c:v>
                </c:pt>
                <c:pt idx="47">
                  <c:v>0.51500000000000001</c:v>
                </c:pt>
                <c:pt idx="48">
                  <c:v>0.52400000000000002</c:v>
                </c:pt>
                <c:pt idx="49">
                  <c:v>0.53100000000000003</c:v>
                </c:pt>
                <c:pt idx="50">
                  <c:v>0.53600000000000003</c:v>
                </c:pt>
                <c:pt idx="51">
                  <c:v>0.55400000000000005</c:v>
                </c:pt>
                <c:pt idx="52">
                  <c:v>0.57699999999999996</c:v>
                </c:pt>
                <c:pt idx="53">
                  <c:v>0.59499999999999997</c:v>
                </c:pt>
                <c:pt idx="54">
                  <c:v>0.61099999999999999</c:v>
                </c:pt>
                <c:pt idx="55">
                  <c:v>0.624</c:v>
                </c:pt>
                <c:pt idx="56">
                  <c:v>0.65400000000000003</c:v>
                </c:pt>
                <c:pt idx="57">
                  <c:v>0.65400000000000003</c:v>
                </c:pt>
                <c:pt idx="58">
                  <c:v>0.63400000000000001</c:v>
                </c:pt>
                <c:pt idx="59">
                  <c:v>0.58799999999999997</c:v>
                </c:pt>
                <c:pt idx="60">
                  <c:v>0.54600000000000004</c:v>
                </c:pt>
                <c:pt idx="61">
                  <c:v>0.51400000000000001</c:v>
                </c:pt>
                <c:pt idx="62">
                  <c:v>0.48499999999999999</c:v>
                </c:pt>
                <c:pt idx="63">
                  <c:v>0.46899999999999997</c:v>
                </c:pt>
                <c:pt idx="64">
                  <c:v>0.45400000000000001</c:v>
                </c:pt>
                <c:pt idx="65">
                  <c:v>0.44700000000000001</c:v>
                </c:pt>
                <c:pt idx="66">
                  <c:v>0.44800000000000001</c:v>
                </c:pt>
                <c:pt idx="67">
                  <c:v>0.44400000000000001</c:v>
                </c:pt>
                <c:pt idx="68">
                  <c:v>0.44</c:v>
                </c:pt>
                <c:pt idx="69">
                  <c:v>0.437</c:v>
                </c:pt>
                <c:pt idx="70">
                  <c:v>0.436</c:v>
                </c:pt>
                <c:pt idx="71">
                  <c:v>0.42799999999999999</c:v>
                </c:pt>
                <c:pt idx="72">
                  <c:v>0.42199999999999999</c:v>
                </c:pt>
                <c:pt idx="73">
                  <c:v>0.42299999999999999</c:v>
                </c:pt>
                <c:pt idx="74">
                  <c:v>0.42599999999999999</c:v>
                </c:pt>
                <c:pt idx="75">
                  <c:v>0.434</c:v>
                </c:pt>
                <c:pt idx="76">
                  <c:v>0.45100000000000001</c:v>
                </c:pt>
                <c:pt idx="77">
                  <c:v>0.47099999999999997</c:v>
                </c:pt>
                <c:pt idx="78">
                  <c:v>0.498</c:v>
                </c:pt>
                <c:pt idx="79">
                  <c:v>0.52900000000000003</c:v>
                </c:pt>
                <c:pt idx="80">
                  <c:v>0.55700000000000005</c:v>
                </c:pt>
                <c:pt idx="81">
                  <c:v>0.57499999999999996</c:v>
                </c:pt>
                <c:pt idx="82">
                  <c:v>0.58899999999999997</c:v>
                </c:pt>
                <c:pt idx="83">
                  <c:v>0.59199999999999997</c:v>
                </c:pt>
                <c:pt idx="84">
                  <c:v>0.59799999999999998</c:v>
                </c:pt>
                <c:pt idx="85">
                  <c:v>0.59599999999999997</c:v>
                </c:pt>
                <c:pt idx="86">
                  <c:v>0.58799999999999997</c:v>
                </c:pt>
                <c:pt idx="87">
                  <c:v>0.57899999999999996</c:v>
                </c:pt>
                <c:pt idx="88">
                  <c:v>0.56999999999999995</c:v>
                </c:pt>
                <c:pt idx="89">
                  <c:v>0.57299999999999995</c:v>
                </c:pt>
                <c:pt idx="90">
                  <c:v>0.58399999999999996</c:v>
                </c:pt>
                <c:pt idx="91">
                  <c:v>0.60399999999999998</c:v>
                </c:pt>
                <c:pt idx="92">
                  <c:v>0.624</c:v>
                </c:pt>
                <c:pt idx="93">
                  <c:v>0.64300000000000002</c:v>
                </c:pt>
                <c:pt idx="94">
                  <c:v>0.65300000000000002</c:v>
                </c:pt>
                <c:pt idx="95">
                  <c:v>0.66100000000000003</c:v>
                </c:pt>
                <c:pt idx="96">
                  <c:v>0.66500000000000004</c:v>
                </c:pt>
                <c:pt idx="97">
                  <c:v>0.65700000000000003</c:v>
                </c:pt>
                <c:pt idx="98">
                  <c:v>0.64500000000000002</c:v>
                </c:pt>
                <c:pt idx="99">
                  <c:v>0.63200000000000001</c:v>
                </c:pt>
                <c:pt idx="100">
                  <c:v>0.61899999999999999</c:v>
                </c:pt>
                <c:pt idx="101">
                  <c:v>0.60899999999999999</c:v>
                </c:pt>
                <c:pt idx="102">
                  <c:v>0.59899999999999998</c:v>
                </c:pt>
                <c:pt idx="103">
                  <c:v>0.58499999999999996</c:v>
                </c:pt>
                <c:pt idx="104">
                  <c:v>0.56999999999999995</c:v>
                </c:pt>
                <c:pt idx="105">
                  <c:v>0.54900000000000004</c:v>
                </c:pt>
                <c:pt idx="106">
                  <c:v>0.52900000000000003</c:v>
                </c:pt>
                <c:pt idx="107">
                  <c:v>0.51700000000000002</c:v>
                </c:pt>
                <c:pt idx="108">
                  <c:v>0.51300000000000001</c:v>
                </c:pt>
                <c:pt idx="109">
                  <c:v>0.51700000000000002</c:v>
                </c:pt>
                <c:pt idx="110">
                  <c:v>0.52</c:v>
                </c:pt>
                <c:pt idx="111">
                  <c:v>0.52</c:v>
                </c:pt>
                <c:pt idx="112">
                  <c:v>0.52300000000000002</c:v>
                </c:pt>
                <c:pt idx="113">
                  <c:v>0.52500000000000002</c:v>
                </c:pt>
                <c:pt idx="114">
                  <c:v>0.52900000000000003</c:v>
                </c:pt>
                <c:pt idx="115">
                  <c:v>0.52200000000000002</c:v>
                </c:pt>
                <c:pt idx="116">
                  <c:v>0.51</c:v>
                </c:pt>
                <c:pt idx="117">
                  <c:v>0.50600000000000001</c:v>
                </c:pt>
                <c:pt idx="118">
                  <c:v>0.50700000000000001</c:v>
                </c:pt>
                <c:pt idx="119">
                  <c:v>0.51500000000000001</c:v>
                </c:pt>
                <c:pt idx="120">
                  <c:v>0.52600000000000002</c:v>
                </c:pt>
                <c:pt idx="121">
                  <c:v>0.53600000000000003</c:v>
                </c:pt>
                <c:pt idx="122">
                  <c:v>0.54700000000000004</c:v>
                </c:pt>
                <c:pt idx="123">
                  <c:v>0.55600000000000005</c:v>
                </c:pt>
                <c:pt idx="124">
                  <c:v>0.56000000000000005</c:v>
                </c:pt>
                <c:pt idx="125">
                  <c:v>0.56200000000000006</c:v>
                </c:pt>
                <c:pt idx="126">
                  <c:v>0.56699999999999995</c:v>
                </c:pt>
                <c:pt idx="127">
                  <c:v>0.57399999999999995</c:v>
                </c:pt>
                <c:pt idx="128">
                  <c:v>0.58099999999999996</c:v>
                </c:pt>
                <c:pt idx="129">
                  <c:v>0.59099999999999997</c:v>
                </c:pt>
                <c:pt idx="130">
                  <c:v>0.60399999999999998</c:v>
                </c:pt>
                <c:pt idx="131">
                  <c:v>0.624</c:v>
                </c:pt>
                <c:pt idx="132">
                  <c:v>0.64800000000000002</c:v>
                </c:pt>
                <c:pt idx="133">
                  <c:v>0.66700000000000004</c:v>
                </c:pt>
                <c:pt idx="134">
                  <c:v>0.67900000000000005</c:v>
                </c:pt>
                <c:pt idx="135">
                  <c:v>0.69299999999999995</c:v>
                </c:pt>
                <c:pt idx="136">
                  <c:v>0.70499999999999996</c:v>
                </c:pt>
                <c:pt idx="137">
                  <c:v>0.72099999999999997</c:v>
                </c:pt>
                <c:pt idx="138">
                  <c:v>0.73699999999999999</c:v>
                </c:pt>
                <c:pt idx="139">
                  <c:v>0.752</c:v>
                </c:pt>
                <c:pt idx="140">
                  <c:v>0.77</c:v>
                </c:pt>
                <c:pt idx="141">
                  <c:v>0.78600000000000003</c:v>
                </c:pt>
                <c:pt idx="142">
                  <c:v>0.79700000000000004</c:v>
                </c:pt>
                <c:pt idx="143">
                  <c:v>0.81</c:v>
                </c:pt>
                <c:pt idx="144">
                  <c:v>0.82099999999999995</c:v>
                </c:pt>
                <c:pt idx="145">
                  <c:v>0.82599999999999996</c:v>
                </c:pt>
                <c:pt idx="146">
                  <c:v>0.82599999999999996</c:v>
                </c:pt>
                <c:pt idx="147">
                  <c:v>0.82</c:v>
                </c:pt>
                <c:pt idx="148">
                  <c:v>0.81200000000000006</c:v>
                </c:pt>
                <c:pt idx="149">
                  <c:v>0.81299999999999994</c:v>
                </c:pt>
                <c:pt idx="150">
                  <c:v>0.82</c:v>
                </c:pt>
                <c:pt idx="151">
                  <c:v>0.82799999999999996</c:v>
                </c:pt>
                <c:pt idx="152">
                  <c:v>0.83699999999999997</c:v>
                </c:pt>
                <c:pt idx="153">
                  <c:v>0.84199999999999997</c:v>
                </c:pt>
                <c:pt idx="154">
                  <c:v>0.85399999999999998</c:v>
                </c:pt>
                <c:pt idx="155">
                  <c:v>0.874</c:v>
                </c:pt>
                <c:pt idx="156">
                  <c:v>0.89200000000000002</c:v>
                </c:pt>
                <c:pt idx="157">
                  <c:v>0.90800000000000003</c:v>
                </c:pt>
                <c:pt idx="158">
                  <c:v>0.92400000000000004</c:v>
                </c:pt>
                <c:pt idx="159">
                  <c:v>0.93400000000000005</c:v>
                </c:pt>
                <c:pt idx="160">
                  <c:v>0.94</c:v>
                </c:pt>
                <c:pt idx="161">
                  <c:v>0.93700000000000006</c:v>
                </c:pt>
                <c:pt idx="162">
                  <c:v>0.92900000000000005</c:v>
                </c:pt>
                <c:pt idx="163">
                  <c:v>0.92</c:v>
                </c:pt>
                <c:pt idx="164">
                  <c:v>0.91200000000000003</c:v>
                </c:pt>
                <c:pt idx="165">
                  <c:v>0.90600000000000003</c:v>
                </c:pt>
                <c:pt idx="166">
                  <c:v>0.89800000000000002</c:v>
                </c:pt>
                <c:pt idx="167">
                  <c:v>0.89300000000000002</c:v>
                </c:pt>
                <c:pt idx="168">
                  <c:v>0.9</c:v>
                </c:pt>
                <c:pt idx="169">
                  <c:v>0.91</c:v>
                </c:pt>
                <c:pt idx="170">
                  <c:v>0.92900000000000005</c:v>
                </c:pt>
                <c:pt idx="171">
                  <c:v>0.95099999999999996</c:v>
                </c:pt>
                <c:pt idx="172">
                  <c:v>0.96599999999999997</c:v>
                </c:pt>
                <c:pt idx="173">
                  <c:v>0.98</c:v>
                </c:pt>
                <c:pt idx="174">
                  <c:v>1.004</c:v>
                </c:pt>
                <c:pt idx="175">
                  <c:v>1.036</c:v>
                </c:pt>
                <c:pt idx="176">
                  <c:v>1.0569999999999999</c:v>
                </c:pt>
                <c:pt idx="177">
                  <c:v>1.0720000000000001</c:v>
                </c:pt>
                <c:pt idx="178">
                  <c:v>1.089</c:v>
                </c:pt>
                <c:pt idx="179">
                  <c:v>1.1180000000000001</c:v>
                </c:pt>
                <c:pt idx="180">
                  <c:v>1.143</c:v>
                </c:pt>
                <c:pt idx="181">
                  <c:v>1.167</c:v>
                </c:pt>
                <c:pt idx="182">
                  <c:v>1.1930000000000001</c:v>
                </c:pt>
                <c:pt idx="183">
                  <c:v>1.224</c:v>
                </c:pt>
                <c:pt idx="184">
                  <c:v>1.2589999999999999</c:v>
                </c:pt>
                <c:pt idx="185">
                  <c:v>1.28</c:v>
                </c:pt>
                <c:pt idx="186">
                  <c:v>1.2929999999999999</c:v>
                </c:pt>
                <c:pt idx="187">
                  <c:v>1.298</c:v>
                </c:pt>
                <c:pt idx="188">
                  <c:v>1.2969999999999999</c:v>
                </c:pt>
                <c:pt idx="189">
                  <c:v>1.29</c:v>
                </c:pt>
                <c:pt idx="190">
                  <c:v>1.2649999999999999</c:v>
                </c:pt>
                <c:pt idx="191">
                  <c:v>1.23</c:v>
                </c:pt>
                <c:pt idx="192">
                  <c:v>1.2</c:v>
                </c:pt>
                <c:pt idx="193">
                  <c:v>1.1719999999999999</c:v>
                </c:pt>
                <c:pt idx="194">
                  <c:v>1.149</c:v>
                </c:pt>
                <c:pt idx="195">
                  <c:v>1.123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1.117</c:v>
                </c:pt>
                <c:pt idx="199">
                  <c:v>1.137</c:v>
                </c:pt>
                <c:pt idx="200">
                  <c:v>1.161</c:v>
                </c:pt>
                <c:pt idx="201">
                  <c:v>1.1870000000000001</c:v>
                </c:pt>
                <c:pt idx="202">
                  <c:v>1.218</c:v>
                </c:pt>
                <c:pt idx="203">
                  <c:v>1.2430000000000001</c:v>
                </c:pt>
                <c:pt idx="204">
                  <c:v>1.268</c:v>
                </c:pt>
                <c:pt idx="205">
                  <c:v>1.2869999999999999</c:v>
                </c:pt>
                <c:pt idx="206">
                  <c:v>1.3049999999999999</c:v>
                </c:pt>
                <c:pt idx="207">
                  <c:v>1.3220000000000001</c:v>
                </c:pt>
                <c:pt idx="208">
                  <c:v>1.3380000000000001</c:v>
                </c:pt>
                <c:pt idx="209">
                  <c:v>1.353</c:v>
                </c:pt>
                <c:pt idx="210">
                  <c:v>1.375</c:v>
                </c:pt>
                <c:pt idx="211">
                  <c:v>1.401</c:v>
                </c:pt>
                <c:pt idx="212">
                  <c:v>1.4219999999999999</c:v>
                </c:pt>
                <c:pt idx="213">
                  <c:v>1.448</c:v>
                </c:pt>
                <c:pt idx="214">
                  <c:v>1.476</c:v>
                </c:pt>
                <c:pt idx="215">
                  <c:v>1.504</c:v>
                </c:pt>
                <c:pt idx="216">
                  <c:v>1.5389999999999999</c:v>
                </c:pt>
                <c:pt idx="217">
                  <c:v>1.5720000000000001</c:v>
                </c:pt>
                <c:pt idx="218">
                  <c:v>1.5920000000000001</c:v>
                </c:pt>
                <c:pt idx="219">
                  <c:v>1.609</c:v>
                </c:pt>
                <c:pt idx="220">
                  <c:v>1.625</c:v>
                </c:pt>
                <c:pt idx="221">
                  <c:v>1.6339999999999999</c:v>
                </c:pt>
                <c:pt idx="222">
                  <c:v>1.641</c:v>
                </c:pt>
                <c:pt idx="223">
                  <c:v>1.64</c:v>
                </c:pt>
                <c:pt idx="224">
                  <c:v>1.6359999999999999</c:v>
                </c:pt>
                <c:pt idx="225">
                  <c:v>1.6220000000000001</c:v>
                </c:pt>
                <c:pt idx="226">
                  <c:v>1.607</c:v>
                </c:pt>
                <c:pt idx="227">
                  <c:v>1.5920000000000001</c:v>
                </c:pt>
                <c:pt idx="228">
                  <c:v>1.5780000000000001</c:v>
                </c:pt>
                <c:pt idx="229">
                  <c:v>1.5660000000000001</c:v>
                </c:pt>
                <c:pt idx="230">
                  <c:v>1.5580000000000001</c:v>
                </c:pt>
                <c:pt idx="231">
                  <c:v>1.5509999999999999</c:v>
                </c:pt>
                <c:pt idx="232">
                  <c:v>1.5620000000000001</c:v>
                </c:pt>
                <c:pt idx="233">
                  <c:v>1.575</c:v>
                </c:pt>
                <c:pt idx="234">
                  <c:v>1.583</c:v>
                </c:pt>
                <c:pt idx="235">
                  <c:v>1.5840000000000001</c:v>
                </c:pt>
                <c:pt idx="236">
                  <c:v>1.5840000000000001</c:v>
                </c:pt>
                <c:pt idx="237">
                  <c:v>1.5920000000000001</c:v>
                </c:pt>
                <c:pt idx="238">
                  <c:v>1.5960000000000001</c:v>
                </c:pt>
                <c:pt idx="239">
                  <c:v>1.5960000000000001</c:v>
                </c:pt>
                <c:pt idx="240">
                  <c:v>1.5940000000000001</c:v>
                </c:pt>
                <c:pt idx="241">
                  <c:v>1.633</c:v>
                </c:pt>
                <c:pt idx="242">
                  <c:v>1.6639999999999999</c:v>
                </c:pt>
                <c:pt idx="243">
                  <c:v>1.694</c:v>
                </c:pt>
                <c:pt idx="244">
                  <c:v>1.7250000000000001</c:v>
                </c:pt>
                <c:pt idx="245">
                  <c:v>1.728</c:v>
                </c:pt>
                <c:pt idx="246">
                  <c:v>1.77</c:v>
                </c:pt>
                <c:pt idx="247">
                  <c:v>1.7909999999999999</c:v>
                </c:pt>
                <c:pt idx="248">
                  <c:v>1.804</c:v>
                </c:pt>
                <c:pt idx="249">
                  <c:v>1.83</c:v>
                </c:pt>
                <c:pt idx="250">
                  <c:v>1.8480000000000001</c:v>
                </c:pt>
                <c:pt idx="251">
                  <c:v>1.8759999999999999</c:v>
                </c:pt>
                <c:pt idx="252">
                  <c:v>1.8979999999999999</c:v>
                </c:pt>
                <c:pt idx="253">
                  <c:v>1.915</c:v>
                </c:pt>
                <c:pt idx="254">
                  <c:v>1.9359999999999999</c:v>
                </c:pt>
                <c:pt idx="255">
                  <c:v>1.9710000000000001</c:v>
                </c:pt>
                <c:pt idx="256">
                  <c:v>1.9770000000000001</c:v>
                </c:pt>
                <c:pt idx="257">
                  <c:v>1.9990000000000001</c:v>
                </c:pt>
                <c:pt idx="258">
                  <c:v>2.0139999999999998</c:v>
                </c:pt>
                <c:pt idx="259">
                  <c:v>2.036</c:v>
                </c:pt>
                <c:pt idx="260">
                  <c:v>2.0609999999999999</c:v>
                </c:pt>
                <c:pt idx="261">
                  <c:v>2.0920000000000001</c:v>
                </c:pt>
                <c:pt idx="262">
                  <c:v>2.113</c:v>
                </c:pt>
                <c:pt idx="263">
                  <c:v>2.1480000000000001</c:v>
                </c:pt>
                <c:pt idx="264">
                  <c:v>2.1850000000000001</c:v>
                </c:pt>
                <c:pt idx="265">
                  <c:v>2.2210000000000001</c:v>
                </c:pt>
                <c:pt idx="266">
                  <c:v>2.2519999999999998</c:v>
                </c:pt>
                <c:pt idx="267">
                  <c:v>2.266</c:v>
                </c:pt>
                <c:pt idx="268">
                  <c:v>2.294</c:v>
                </c:pt>
                <c:pt idx="269">
                  <c:v>2.3159999999999998</c:v>
                </c:pt>
                <c:pt idx="270">
                  <c:v>2.36</c:v>
                </c:pt>
                <c:pt idx="271">
                  <c:v>2.415</c:v>
                </c:pt>
                <c:pt idx="272">
                  <c:v>2.4710000000000001</c:v>
                </c:pt>
                <c:pt idx="273">
                  <c:v>2.5419999999999998</c:v>
                </c:pt>
                <c:pt idx="274">
                  <c:v>2.6019999999999999</c:v>
                </c:pt>
                <c:pt idx="275">
                  <c:v>2.6520000000000001</c:v>
                </c:pt>
                <c:pt idx="276">
                  <c:v>2.6970000000000001</c:v>
                </c:pt>
                <c:pt idx="277">
                  <c:v>2.7280000000000002</c:v>
                </c:pt>
                <c:pt idx="278">
                  <c:v>2.7669999999999999</c:v>
                </c:pt>
                <c:pt idx="279">
                  <c:v>2.8140000000000001</c:v>
                </c:pt>
                <c:pt idx="280">
                  <c:v>2.8610000000000002</c:v>
                </c:pt>
                <c:pt idx="281">
                  <c:v>2.9239999999999999</c:v>
                </c:pt>
                <c:pt idx="282">
                  <c:v>2.9849999999999999</c:v>
                </c:pt>
                <c:pt idx="283">
                  <c:v>3.0539999999999998</c:v>
                </c:pt>
                <c:pt idx="284">
                  <c:v>3.12</c:v>
                </c:pt>
                <c:pt idx="285">
                  <c:v>3.177</c:v>
                </c:pt>
                <c:pt idx="286">
                  <c:v>3.2480000000000002</c:v>
                </c:pt>
                <c:pt idx="287">
                  <c:v>3.3239999999999998</c:v>
                </c:pt>
                <c:pt idx="288">
                  <c:v>3.4060000000000001</c:v>
                </c:pt>
                <c:pt idx="289">
                  <c:v>3.5059999999999998</c:v>
                </c:pt>
                <c:pt idx="290">
                  <c:v>3.6120000000000001</c:v>
                </c:pt>
                <c:pt idx="291">
                  <c:v>3.7229999999999999</c:v>
                </c:pt>
                <c:pt idx="292">
                  <c:v>3.8290000000000002</c:v>
                </c:pt>
                <c:pt idx="293">
                  <c:v>3.9359999999999999</c:v>
                </c:pt>
                <c:pt idx="294">
                  <c:v>4.0469999999999997</c:v>
                </c:pt>
                <c:pt idx="295">
                  <c:v>4.1619999999999999</c:v>
                </c:pt>
                <c:pt idx="296">
                  <c:v>4.282</c:v>
                </c:pt>
                <c:pt idx="297">
                  <c:v>4.4050000000000002</c:v>
                </c:pt>
                <c:pt idx="298">
                  <c:v>4.5220000000000002</c:v>
                </c:pt>
                <c:pt idx="299">
                  <c:v>4.6459999999999999</c:v>
                </c:pt>
                <c:pt idx="300">
                  <c:v>4.7859999999999996</c:v>
                </c:pt>
                <c:pt idx="301">
                  <c:v>4.9429999999999996</c:v>
                </c:pt>
                <c:pt idx="302">
                  <c:v>5.093</c:v>
                </c:pt>
                <c:pt idx="303">
                  <c:v>5.2290000000000001</c:v>
                </c:pt>
                <c:pt idx="304">
                  <c:v>5.3639999999999999</c:v>
                </c:pt>
                <c:pt idx="305">
                  <c:v>5.5069999999999997</c:v>
                </c:pt>
                <c:pt idx="306">
                  <c:v>5.6749999999999998</c:v>
                </c:pt>
                <c:pt idx="307">
                  <c:v>5.8550000000000004</c:v>
                </c:pt>
                <c:pt idx="308">
                  <c:v>6.0419999999999998</c:v>
                </c:pt>
                <c:pt idx="309">
                  <c:v>6.2450000000000001</c:v>
                </c:pt>
                <c:pt idx="310">
                  <c:v>6.45</c:v>
                </c:pt>
                <c:pt idx="311">
                  <c:v>6.6609999999999996</c:v>
                </c:pt>
                <c:pt idx="312">
                  <c:v>6.8840000000000003</c:v>
                </c:pt>
                <c:pt idx="313">
                  <c:v>7.117</c:v>
                </c:pt>
                <c:pt idx="314">
                  <c:v>7.3689999999999998</c:v>
                </c:pt>
                <c:pt idx="315">
                  <c:v>7.6449999999999996</c:v>
                </c:pt>
                <c:pt idx="316">
                  <c:v>7.9340000000000002</c:v>
                </c:pt>
                <c:pt idx="317">
                  <c:v>8.2270000000000003</c:v>
                </c:pt>
                <c:pt idx="318">
                  <c:v>8.4990000000000006</c:v>
                </c:pt>
                <c:pt idx="319">
                  <c:v>8.77</c:v>
                </c:pt>
                <c:pt idx="320">
                  <c:v>9.0670000000000002</c:v>
                </c:pt>
                <c:pt idx="321">
                  <c:v>9.3940000000000001</c:v>
                </c:pt>
                <c:pt idx="322">
                  <c:v>9.7140000000000004</c:v>
                </c:pt>
                <c:pt idx="323">
                  <c:v>10.035</c:v>
                </c:pt>
                <c:pt idx="324">
                  <c:v>10.407999999999999</c:v>
                </c:pt>
                <c:pt idx="325">
                  <c:v>10.798999999999999</c:v>
                </c:pt>
                <c:pt idx="326">
                  <c:v>11.192</c:v>
                </c:pt>
                <c:pt idx="327">
                  <c:v>11.635</c:v>
                </c:pt>
                <c:pt idx="328">
                  <c:v>12.102</c:v>
                </c:pt>
                <c:pt idx="329">
                  <c:v>12.555999999999999</c:v>
                </c:pt>
                <c:pt idx="330">
                  <c:v>13.071999999999999</c:v>
                </c:pt>
                <c:pt idx="331">
                  <c:v>13.625999999999999</c:v>
                </c:pt>
                <c:pt idx="332">
                  <c:v>14.154</c:v>
                </c:pt>
                <c:pt idx="333">
                  <c:v>14.74</c:v>
                </c:pt>
                <c:pt idx="334">
                  <c:v>15.327</c:v>
                </c:pt>
                <c:pt idx="335">
                  <c:v>15.914999999999999</c:v>
                </c:pt>
                <c:pt idx="336">
                  <c:v>16.559000000000001</c:v>
                </c:pt>
                <c:pt idx="337">
                  <c:v>17.222000000000001</c:v>
                </c:pt>
                <c:pt idx="338">
                  <c:v>17.88</c:v>
                </c:pt>
                <c:pt idx="339">
                  <c:v>18.545999999999999</c:v>
                </c:pt>
                <c:pt idx="340">
                  <c:v>19.245000000000001</c:v>
                </c:pt>
                <c:pt idx="341">
                  <c:v>19.945</c:v>
                </c:pt>
                <c:pt idx="342">
                  <c:v>20.672000000000001</c:v>
                </c:pt>
                <c:pt idx="343">
                  <c:v>21.431999999999999</c:v>
                </c:pt>
                <c:pt idx="344">
                  <c:v>22.13</c:v>
                </c:pt>
                <c:pt idx="345">
                  <c:v>22.93</c:v>
                </c:pt>
                <c:pt idx="346">
                  <c:v>23.710999999999999</c:v>
                </c:pt>
                <c:pt idx="347">
                  <c:v>24.533000000000001</c:v>
                </c:pt>
                <c:pt idx="348">
                  <c:v>25.387</c:v>
                </c:pt>
                <c:pt idx="349">
                  <c:v>26.248000000000001</c:v>
                </c:pt>
                <c:pt idx="350">
                  <c:v>27.166</c:v>
                </c:pt>
                <c:pt idx="351">
                  <c:v>28.198</c:v>
                </c:pt>
                <c:pt idx="352">
                  <c:v>29.257999999999999</c:v>
                </c:pt>
                <c:pt idx="353">
                  <c:v>30.443999999999999</c:v>
                </c:pt>
                <c:pt idx="354">
                  <c:v>31.701000000000001</c:v>
                </c:pt>
                <c:pt idx="355">
                  <c:v>33.122</c:v>
                </c:pt>
                <c:pt idx="356">
                  <c:v>34.731000000000002</c:v>
                </c:pt>
                <c:pt idx="357">
                  <c:v>36.497</c:v>
                </c:pt>
                <c:pt idx="358">
                  <c:v>38.408999999999999</c:v>
                </c:pt>
                <c:pt idx="359">
                  <c:v>40.463999999999999</c:v>
                </c:pt>
                <c:pt idx="360">
                  <c:v>42.695999999999998</c:v>
                </c:pt>
                <c:pt idx="361">
                  <c:v>45.061999999999998</c:v>
                </c:pt>
                <c:pt idx="362">
                  <c:v>47.484000000000002</c:v>
                </c:pt>
                <c:pt idx="363">
                  <c:v>49.917999999999999</c:v>
                </c:pt>
                <c:pt idx="364">
                  <c:v>52.290999999999997</c:v>
                </c:pt>
                <c:pt idx="365">
                  <c:v>54.579000000000001</c:v>
                </c:pt>
                <c:pt idx="366">
                  <c:v>56.743000000000002</c:v>
                </c:pt>
                <c:pt idx="367">
                  <c:v>58.783000000000001</c:v>
                </c:pt>
                <c:pt idx="368">
                  <c:v>60.654000000000003</c:v>
                </c:pt>
                <c:pt idx="369">
                  <c:v>62.323</c:v>
                </c:pt>
                <c:pt idx="370">
                  <c:v>63.784999999999997</c:v>
                </c:pt>
                <c:pt idx="371">
                  <c:v>65.007000000000005</c:v>
                </c:pt>
                <c:pt idx="372">
                  <c:v>65.954999999999998</c:v>
                </c:pt>
                <c:pt idx="373">
                  <c:v>66.623999999999995</c:v>
                </c:pt>
                <c:pt idx="374">
                  <c:v>66.995000000000005</c:v>
                </c:pt>
                <c:pt idx="375">
                  <c:v>67.102999999999994</c:v>
                </c:pt>
                <c:pt idx="376">
                  <c:v>66.965000000000003</c:v>
                </c:pt>
                <c:pt idx="377">
                  <c:v>66.587000000000003</c:v>
                </c:pt>
                <c:pt idx="378">
                  <c:v>65.992999999999995</c:v>
                </c:pt>
                <c:pt idx="379">
                  <c:v>65.225999999999999</c:v>
                </c:pt>
                <c:pt idx="380">
                  <c:v>64.296999999999997</c:v>
                </c:pt>
                <c:pt idx="381">
                  <c:v>63.241999999999997</c:v>
                </c:pt>
                <c:pt idx="382">
                  <c:v>62.070999999999998</c:v>
                </c:pt>
                <c:pt idx="383">
                  <c:v>60.823</c:v>
                </c:pt>
                <c:pt idx="384">
                  <c:v>59.526000000000003</c:v>
                </c:pt>
                <c:pt idx="385">
                  <c:v>58.192</c:v>
                </c:pt>
                <c:pt idx="386">
                  <c:v>56.872999999999998</c:v>
                </c:pt>
                <c:pt idx="387">
                  <c:v>55.53</c:v>
                </c:pt>
                <c:pt idx="388">
                  <c:v>53.966000000000001</c:v>
                </c:pt>
                <c:pt idx="389">
                  <c:v>52.212000000000003</c:v>
                </c:pt>
                <c:pt idx="390">
                  <c:v>50.463000000000001</c:v>
                </c:pt>
                <c:pt idx="391">
                  <c:v>48.777000000000001</c:v>
                </c:pt>
                <c:pt idx="392">
                  <c:v>47.113</c:v>
                </c:pt>
                <c:pt idx="393">
                  <c:v>45.473999999999997</c:v>
                </c:pt>
                <c:pt idx="394">
                  <c:v>43.912999999999997</c:v>
                </c:pt>
                <c:pt idx="395">
                  <c:v>42.363</c:v>
                </c:pt>
                <c:pt idx="396">
                  <c:v>40.877000000000002</c:v>
                </c:pt>
                <c:pt idx="397">
                  <c:v>39.445999999999998</c:v>
                </c:pt>
                <c:pt idx="398">
                  <c:v>38.058</c:v>
                </c:pt>
                <c:pt idx="399">
                  <c:v>36.728000000000002</c:v>
                </c:pt>
                <c:pt idx="400">
                  <c:v>35.447000000000003</c:v>
                </c:pt>
                <c:pt idx="401">
                  <c:v>34.210999999999999</c:v>
                </c:pt>
                <c:pt idx="402">
                  <c:v>33.018999999999998</c:v>
                </c:pt>
                <c:pt idx="403">
                  <c:v>31.885999999999999</c:v>
                </c:pt>
                <c:pt idx="404">
                  <c:v>30.783000000000001</c:v>
                </c:pt>
                <c:pt idx="405">
                  <c:v>29.736000000000001</c:v>
                </c:pt>
                <c:pt idx="406">
                  <c:v>28.736999999999998</c:v>
                </c:pt>
                <c:pt idx="407">
                  <c:v>27.771999999999998</c:v>
                </c:pt>
                <c:pt idx="408">
                  <c:v>26.86</c:v>
                </c:pt>
                <c:pt idx="409">
                  <c:v>26.001999999999999</c:v>
                </c:pt>
                <c:pt idx="410">
                  <c:v>25.167999999999999</c:v>
                </c:pt>
                <c:pt idx="411">
                  <c:v>24.381</c:v>
                </c:pt>
                <c:pt idx="412">
                  <c:v>23.623000000000001</c:v>
                </c:pt>
                <c:pt idx="413">
                  <c:v>22.887</c:v>
                </c:pt>
                <c:pt idx="414">
                  <c:v>22.178999999999998</c:v>
                </c:pt>
                <c:pt idx="415">
                  <c:v>21.492999999999999</c:v>
                </c:pt>
                <c:pt idx="416">
                  <c:v>20.829000000000001</c:v>
                </c:pt>
                <c:pt idx="417">
                  <c:v>20.206</c:v>
                </c:pt>
                <c:pt idx="418">
                  <c:v>19.594999999999999</c:v>
                </c:pt>
                <c:pt idx="419">
                  <c:v>19.013999999999999</c:v>
                </c:pt>
                <c:pt idx="420">
                  <c:v>18.47</c:v>
                </c:pt>
                <c:pt idx="421">
                  <c:v>17.943999999999999</c:v>
                </c:pt>
                <c:pt idx="422">
                  <c:v>17.449000000000002</c:v>
                </c:pt>
                <c:pt idx="423">
                  <c:v>16.972999999999999</c:v>
                </c:pt>
                <c:pt idx="424">
                  <c:v>16.533000000000001</c:v>
                </c:pt>
                <c:pt idx="425">
                  <c:v>16.116</c:v>
                </c:pt>
                <c:pt idx="426">
                  <c:v>15.72</c:v>
                </c:pt>
                <c:pt idx="427">
                  <c:v>15.345000000000001</c:v>
                </c:pt>
                <c:pt idx="428">
                  <c:v>14.981999999999999</c:v>
                </c:pt>
                <c:pt idx="429">
                  <c:v>14.631</c:v>
                </c:pt>
                <c:pt idx="430">
                  <c:v>14.291</c:v>
                </c:pt>
                <c:pt idx="431">
                  <c:v>13.961</c:v>
                </c:pt>
                <c:pt idx="432">
                  <c:v>13.651999999999999</c:v>
                </c:pt>
                <c:pt idx="433">
                  <c:v>13.332000000000001</c:v>
                </c:pt>
                <c:pt idx="434">
                  <c:v>13.028</c:v>
                </c:pt>
                <c:pt idx="435">
                  <c:v>12.73</c:v>
                </c:pt>
                <c:pt idx="436">
                  <c:v>12.439</c:v>
                </c:pt>
                <c:pt idx="437">
                  <c:v>12.16</c:v>
                </c:pt>
                <c:pt idx="438">
                  <c:v>11.884</c:v>
                </c:pt>
                <c:pt idx="439">
                  <c:v>11.63</c:v>
                </c:pt>
                <c:pt idx="440">
                  <c:v>11.39</c:v>
                </c:pt>
                <c:pt idx="441">
                  <c:v>11.151</c:v>
                </c:pt>
                <c:pt idx="442">
                  <c:v>10.920999999999999</c:v>
                </c:pt>
                <c:pt idx="443">
                  <c:v>10.696999999999999</c:v>
                </c:pt>
                <c:pt idx="444">
                  <c:v>10.493</c:v>
                </c:pt>
                <c:pt idx="445">
                  <c:v>10.294</c:v>
                </c:pt>
                <c:pt idx="446">
                  <c:v>10.087</c:v>
                </c:pt>
                <c:pt idx="447">
                  <c:v>9.89</c:v>
                </c:pt>
                <c:pt idx="448">
                  <c:v>9.7110000000000003</c:v>
                </c:pt>
                <c:pt idx="449">
                  <c:v>9.5370000000000008</c:v>
                </c:pt>
                <c:pt idx="450">
                  <c:v>9.3680000000000003</c:v>
                </c:pt>
                <c:pt idx="451">
                  <c:v>9.1999999999999993</c:v>
                </c:pt>
                <c:pt idx="452">
                  <c:v>9.0380000000000003</c:v>
                </c:pt>
                <c:pt idx="453">
                  <c:v>8.8840000000000003</c:v>
                </c:pt>
                <c:pt idx="454">
                  <c:v>8.7390000000000008</c:v>
                </c:pt>
                <c:pt idx="455">
                  <c:v>8.6039999999999992</c:v>
                </c:pt>
                <c:pt idx="456">
                  <c:v>8.4710000000000001</c:v>
                </c:pt>
                <c:pt idx="457">
                  <c:v>8.3379999999999992</c:v>
                </c:pt>
                <c:pt idx="458">
                  <c:v>8.2100000000000009</c:v>
                </c:pt>
                <c:pt idx="459">
                  <c:v>8.0760000000000005</c:v>
                </c:pt>
                <c:pt idx="460">
                  <c:v>7.9450000000000003</c:v>
                </c:pt>
                <c:pt idx="461">
                  <c:v>7.819</c:v>
                </c:pt>
                <c:pt idx="462">
                  <c:v>7.694</c:v>
                </c:pt>
                <c:pt idx="463">
                  <c:v>7.5709999999999997</c:v>
                </c:pt>
                <c:pt idx="464">
                  <c:v>7.4569999999999999</c:v>
                </c:pt>
                <c:pt idx="465">
                  <c:v>7.3570000000000002</c:v>
                </c:pt>
                <c:pt idx="466">
                  <c:v>7.2640000000000002</c:v>
                </c:pt>
                <c:pt idx="467">
                  <c:v>7.173</c:v>
                </c:pt>
                <c:pt idx="468">
                  <c:v>7.0960000000000001</c:v>
                </c:pt>
                <c:pt idx="469">
                  <c:v>7.0250000000000004</c:v>
                </c:pt>
                <c:pt idx="470">
                  <c:v>6.9530000000000003</c:v>
                </c:pt>
                <c:pt idx="471">
                  <c:v>6.8869999999999996</c:v>
                </c:pt>
                <c:pt idx="472">
                  <c:v>6.8230000000000004</c:v>
                </c:pt>
                <c:pt idx="473">
                  <c:v>6.7629999999999999</c:v>
                </c:pt>
                <c:pt idx="474">
                  <c:v>6.7030000000000003</c:v>
                </c:pt>
                <c:pt idx="475">
                  <c:v>6.6390000000000002</c:v>
                </c:pt>
                <c:pt idx="476">
                  <c:v>6.5750000000000002</c:v>
                </c:pt>
                <c:pt idx="477">
                  <c:v>6.5129999999999999</c:v>
                </c:pt>
                <c:pt idx="478">
                  <c:v>6.4589999999999996</c:v>
                </c:pt>
                <c:pt idx="479">
                  <c:v>6.3920000000000003</c:v>
                </c:pt>
                <c:pt idx="480">
                  <c:v>6.3250000000000002</c:v>
                </c:pt>
                <c:pt idx="481">
                  <c:v>6.2610000000000001</c:v>
                </c:pt>
                <c:pt idx="482">
                  <c:v>6.2009999999999996</c:v>
                </c:pt>
                <c:pt idx="483">
                  <c:v>6.1550000000000002</c:v>
                </c:pt>
                <c:pt idx="484">
                  <c:v>6.109</c:v>
                </c:pt>
                <c:pt idx="485">
                  <c:v>6.0609999999999999</c:v>
                </c:pt>
                <c:pt idx="486">
                  <c:v>6.0270000000000001</c:v>
                </c:pt>
                <c:pt idx="487">
                  <c:v>6.0060000000000002</c:v>
                </c:pt>
                <c:pt idx="488">
                  <c:v>5.992</c:v>
                </c:pt>
                <c:pt idx="489">
                  <c:v>5.9729999999999999</c:v>
                </c:pt>
                <c:pt idx="490">
                  <c:v>5.9420000000000002</c:v>
                </c:pt>
                <c:pt idx="491">
                  <c:v>5.9119999999999999</c:v>
                </c:pt>
                <c:pt idx="492">
                  <c:v>5.8810000000000002</c:v>
                </c:pt>
                <c:pt idx="493">
                  <c:v>5.8529999999999998</c:v>
                </c:pt>
                <c:pt idx="494">
                  <c:v>5.8140000000000001</c:v>
                </c:pt>
                <c:pt idx="495">
                  <c:v>5.7679999999999998</c:v>
                </c:pt>
                <c:pt idx="496">
                  <c:v>5.7089999999999996</c:v>
                </c:pt>
                <c:pt idx="497">
                  <c:v>5.6470000000000002</c:v>
                </c:pt>
                <c:pt idx="498">
                  <c:v>5.5810000000000004</c:v>
                </c:pt>
                <c:pt idx="499">
                  <c:v>5.5179999999999998</c:v>
                </c:pt>
                <c:pt idx="500">
                  <c:v>5.4489999999999998</c:v>
                </c:pt>
                <c:pt idx="501">
                  <c:v>5.3739999999999997</c:v>
                </c:pt>
                <c:pt idx="502">
                  <c:v>5.2930000000000001</c:v>
                </c:pt>
                <c:pt idx="503">
                  <c:v>5.2140000000000004</c:v>
                </c:pt>
                <c:pt idx="504">
                  <c:v>5.1379999999999999</c:v>
                </c:pt>
                <c:pt idx="505">
                  <c:v>5.0629999999999997</c:v>
                </c:pt>
                <c:pt idx="506">
                  <c:v>4.9939999999999998</c:v>
                </c:pt>
                <c:pt idx="507">
                  <c:v>4.9349999999999996</c:v>
                </c:pt>
                <c:pt idx="508">
                  <c:v>4.8920000000000003</c:v>
                </c:pt>
                <c:pt idx="509">
                  <c:v>4.8550000000000004</c:v>
                </c:pt>
                <c:pt idx="510">
                  <c:v>4.8129999999999997</c:v>
                </c:pt>
                <c:pt idx="511">
                  <c:v>4.7869999999999999</c:v>
                </c:pt>
                <c:pt idx="512">
                  <c:v>4.7759999999999998</c:v>
                </c:pt>
                <c:pt idx="513">
                  <c:v>4.7629999999999999</c:v>
                </c:pt>
                <c:pt idx="514">
                  <c:v>4.74</c:v>
                </c:pt>
                <c:pt idx="515">
                  <c:v>4.7</c:v>
                </c:pt>
                <c:pt idx="516">
                  <c:v>4.6550000000000002</c:v>
                </c:pt>
                <c:pt idx="517">
                  <c:v>4.6130000000000004</c:v>
                </c:pt>
                <c:pt idx="518">
                  <c:v>4.5679999999999996</c:v>
                </c:pt>
                <c:pt idx="519">
                  <c:v>4.5190000000000001</c:v>
                </c:pt>
                <c:pt idx="520">
                  <c:v>4.4660000000000002</c:v>
                </c:pt>
                <c:pt idx="521">
                  <c:v>4.42</c:v>
                </c:pt>
                <c:pt idx="522">
                  <c:v>4.3730000000000002</c:v>
                </c:pt>
                <c:pt idx="523">
                  <c:v>4.3090000000000002</c:v>
                </c:pt>
                <c:pt idx="524">
                  <c:v>4.2270000000000003</c:v>
                </c:pt>
                <c:pt idx="525">
                  <c:v>4.1399999999999997</c:v>
                </c:pt>
                <c:pt idx="526">
                  <c:v>4.0679999999999996</c:v>
                </c:pt>
                <c:pt idx="527">
                  <c:v>4</c:v>
                </c:pt>
                <c:pt idx="528">
                  <c:v>3.9279999999999999</c:v>
                </c:pt>
                <c:pt idx="529">
                  <c:v>3.8559999999999999</c:v>
                </c:pt>
                <c:pt idx="530">
                  <c:v>3.7949999999999999</c:v>
                </c:pt>
                <c:pt idx="531">
                  <c:v>3.7429999999999999</c:v>
                </c:pt>
                <c:pt idx="532">
                  <c:v>3.6890000000000001</c:v>
                </c:pt>
                <c:pt idx="533">
                  <c:v>3.6379999999999999</c:v>
                </c:pt>
                <c:pt idx="534">
                  <c:v>3.5910000000000002</c:v>
                </c:pt>
                <c:pt idx="535">
                  <c:v>3.5459999999999998</c:v>
                </c:pt>
                <c:pt idx="536">
                  <c:v>3.5009999999999999</c:v>
                </c:pt>
                <c:pt idx="537">
                  <c:v>3.4510000000000001</c:v>
                </c:pt>
                <c:pt idx="538">
                  <c:v>3.39</c:v>
                </c:pt>
                <c:pt idx="539">
                  <c:v>3.3239999999999998</c:v>
                </c:pt>
                <c:pt idx="540">
                  <c:v>3.2709999999999999</c:v>
                </c:pt>
                <c:pt idx="541">
                  <c:v>3.2370000000000001</c:v>
                </c:pt>
                <c:pt idx="542">
                  <c:v>3.2160000000000002</c:v>
                </c:pt>
                <c:pt idx="543">
                  <c:v>3.1930000000000001</c:v>
                </c:pt>
                <c:pt idx="544">
                  <c:v>3.1629999999999998</c:v>
                </c:pt>
                <c:pt idx="545">
                  <c:v>3.1269999999999998</c:v>
                </c:pt>
                <c:pt idx="546">
                  <c:v>3.0870000000000002</c:v>
                </c:pt>
                <c:pt idx="547">
                  <c:v>3.0409999999999999</c:v>
                </c:pt>
                <c:pt idx="548">
                  <c:v>2.99</c:v>
                </c:pt>
                <c:pt idx="549">
                  <c:v>2.9460000000000002</c:v>
                </c:pt>
                <c:pt idx="550">
                  <c:v>2.89</c:v>
                </c:pt>
                <c:pt idx="551">
                  <c:v>2.8130000000000002</c:v>
                </c:pt>
                <c:pt idx="552">
                  <c:v>2.73</c:v>
                </c:pt>
                <c:pt idx="553">
                  <c:v>2.66</c:v>
                </c:pt>
                <c:pt idx="554">
                  <c:v>2.6</c:v>
                </c:pt>
                <c:pt idx="555">
                  <c:v>2.5499999999999998</c:v>
                </c:pt>
                <c:pt idx="556">
                  <c:v>2.5169999999999999</c:v>
                </c:pt>
                <c:pt idx="557">
                  <c:v>2.4940000000000002</c:v>
                </c:pt>
                <c:pt idx="558">
                  <c:v>2.4860000000000002</c:v>
                </c:pt>
                <c:pt idx="559">
                  <c:v>2.4830000000000001</c:v>
                </c:pt>
                <c:pt idx="560">
                  <c:v>2.4740000000000002</c:v>
                </c:pt>
                <c:pt idx="561">
                  <c:v>2.4649999999999999</c:v>
                </c:pt>
                <c:pt idx="562">
                  <c:v>2.4460000000000002</c:v>
                </c:pt>
                <c:pt idx="563">
                  <c:v>2.4119999999999999</c:v>
                </c:pt>
                <c:pt idx="564">
                  <c:v>2.38</c:v>
                </c:pt>
                <c:pt idx="565">
                  <c:v>2.355</c:v>
                </c:pt>
                <c:pt idx="566">
                  <c:v>2.3290000000000002</c:v>
                </c:pt>
                <c:pt idx="567">
                  <c:v>2.3090000000000002</c:v>
                </c:pt>
                <c:pt idx="568">
                  <c:v>2.2810000000000001</c:v>
                </c:pt>
                <c:pt idx="569">
                  <c:v>2.2429999999999999</c:v>
                </c:pt>
                <c:pt idx="570">
                  <c:v>2.2160000000000002</c:v>
                </c:pt>
                <c:pt idx="571">
                  <c:v>2.1890000000000001</c:v>
                </c:pt>
                <c:pt idx="572">
                  <c:v>2.177</c:v>
                </c:pt>
                <c:pt idx="573">
                  <c:v>2.169</c:v>
                </c:pt>
                <c:pt idx="574">
                  <c:v>2.1509999999999998</c:v>
                </c:pt>
                <c:pt idx="575">
                  <c:v>2.1269999999999998</c:v>
                </c:pt>
                <c:pt idx="576">
                  <c:v>2.0910000000000002</c:v>
                </c:pt>
                <c:pt idx="577">
                  <c:v>2.0680000000000001</c:v>
                </c:pt>
                <c:pt idx="578">
                  <c:v>2.0430000000000001</c:v>
                </c:pt>
                <c:pt idx="579">
                  <c:v>2.0190000000000001</c:v>
                </c:pt>
                <c:pt idx="580">
                  <c:v>1.9950000000000001</c:v>
                </c:pt>
                <c:pt idx="581">
                  <c:v>1.978</c:v>
                </c:pt>
                <c:pt idx="582">
                  <c:v>1.964</c:v>
                </c:pt>
                <c:pt idx="583">
                  <c:v>1.9570000000000001</c:v>
                </c:pt>
                <c:pt idx="584">
                  <c:v>1.9319999999999999</c:v>
                </c:pt>
                <c:pt idx="585">
                  <c:v>1.919</c:v>
                </c:pt>
                <c:pt idx="586">
                  <c:v>1.923</c:v>
                </c:pt>
                <c:pt idx="587">
                  <c:v>1.92</c:v>
                </c:pt>
                <c:pt idx="588">
                  <c:v>1.9159999999999999</c:v>
                </c:pt>
                <c:pt idx="589">
                  <c:v>1.907</c:v>
                </c:pt>
                <c:pt idx="590">
                  <c:v>1.8819999999999999</c:v>
                </c:pt>
                <c:pt idx="591">
                  <c:v>1.8560000000000001</c:v>
                </c:pt>
                <c:pt idx="592">
                  <c:v>1.823</c:v>
                </c:pt>
                <c:pt idx="593">
                  <c:v>1.7909999999999999</c:v>
                </c:pt>
                <c:pt idx="594">
                  <c:v>1.758</c:v>
                </c:pt>
                <c:pt idx="595">
                  <c:v>1.724</c:v>
                </c:pt>
                <c:pt idx="596">
                  <c:v>1.6950000000000001</c:v>
                </c:pt>
                <c:pt idx="597">
                  <c:v>1.66</c:v>
                </c:pt>
                <c:pt idx="598">
                  <c:v>1.63</c:v>
                </c:pt>
                <c:pt idx="599">
                  <c:v>1.603</c:v>
                </c:pt>
                <c:pt idx="600">
                  <c:v>1.581</c:v>
                </c:pt>
                <c:pt idx="601">
                  <c:v>1.5609999999999999</c:v>
                </c:pt>
                <c:pt idx="602">
                  <c:v>1.5369999999999999</c:v>
                </c:pt>
                <c:pt idx="603">
                  <c:v>1.51</c:v>
                </c:pt>
                <c:pt idx="604">
                  <c:v>1.49</c:v>
                </c:pt>
                <c:pt idx="605">
                  <c:v>1.478</c:v>
                </c:pt>
                <c:pt idx="606">
                  <c:v>1.48</c:v>
                </c:pt>
                <c:pt idx="607">
                  <c:v>1.4990000000000001</c:v>
                </c:pt>
                <c:pt idx="608">
                  <c:v>1.5249999999999999</c:v>
                </c:pt>
                <c:pt idx="609">
                  <c:v>1.542</c:v>
                </c:pt>
                <c:pt idx="610">
                  <c:v>1.5580000000000001</c:v>
                </c:pt>
                <c:pt idx="611">
                  <c:v>1.5740000000000001</c:v>
                </c:pt>
                <c:pt idx="612">
                  <c:v>1.589</c:v>
                </c:pt>
                <c:pt idx="613">
                  <c:v>1.597</c:v>
                </c:pt>
                <c:pt idx="614">
                  <c:v>1.603</c:v>
                </c:pt>
                <c:pt idx="615">
                  <c:v>1.605</c:v>
                </c:pt>
                <c:pt idx="616">
                  <c:v>1.603</c:v>
                </c:pt>
                <c:pt idx="617">
                  <c:v>1.599</c:v>
                </c:pt>
                <c:pt idx="618">
                  <c:v>1.595</c:v>
                </c:pt>
                <c:pt idx="619">
                  <c:v>1.589</c:v>
                </c:pt>
                <c:pt idx="620">
                  <c:v>1.595</c:v>
                </c:pt>
                <c:pt idx="621">
                  <c:v>1.5960000000000001</c:v>
                </c:pt>
                <c:pt idx="622">
                  <c:v>1.6</c:v>
                </c:pt>
                <c:pt idx="623">
                  <c:v>1.6040000000000001</c:v>
                </c:pt>
                <c:pt idx="624">
                  <c:v>1.599</c:v>
                </c:pt>
                <c:pt idx="625">
                  <c:v>1.5880000000000001</c:v>
                </c:pt>
                <c:pt idx="626">
                  <c:v>1.5820000000000001</c:v>
                </c:pt>
                <c:pt idx="627">
                  <c:v>1.579</c:v>
                </c:pt>
                <c:pt idx="628">
                  <c:v>1.581</c:v>
                </c:pt>
                <c:pt idx="629">
                  <c:v>1.5840000000000001</c:v>
                </c:pt>
                <c:pt idx="630">
                  <c:v>1.579</c:v>
                </c:pt>
                <c:pt idx="631">
                  <c:v>1.58</c:v>
                </c:pt>
                <c:pt idx="632">
                  <c:v>1.577</c:v>
                </c:pt>
                <c:pt idx="633">
                  <c:v>1.577</c:v>
                </c:pt>
                <c:pt idx="634">
                  <c:v>1.581</c:v>
                </c:pt>
                <c:pt idx="635">
                  <c:v>1.585</c:v>
                </c:pt>
                <c:pt idx="636">
                  <c:v>1.589</c:v>
                </c:pt>
                <c:pt idx="637">
                  <c:v>1.5940000000000001</c:v>
                </c:pt>
                <c:pt idx="638">
                  <c:v>1.601</c:v>
                </c:pt>
                <c:pt idx="639">
                  <c:v>1.6060000000000001</c:v>
                </c:pt>
                <c:pt idx="640">
                  <c:v>1.6160000000000001</c:v>
                </c:pt>
                <c:pt idx="641">
                  <c:v>1.619</c:v>
                </c:pt>
                <c:pt idx="642">
                  <c:v>1.63</c:v>
                </c:pt>
                <c:pt idx="643">
                  <c:v>1.6459999999999999</c:v>
                </c:pt>
                <c:pt idx="644">
                  <c:v>1.6559999999999999</c:v>
                </c:pt>
                <c:pt idx="645">
                  <c:v>1.667</c:v>
                </c:pt>
                <c:pt idx="646">
                  <c:v>1.681</c:v>
                </c:pt>
                <c:pt idx="647">
                  <c:v>1.6919999999999999</c:v>
                </c:pt>
                <c:pt idx="648">
                  <c:v>1.7030000000000001</c:v>
                </c:pt>
                <c:pt idx="649">
                  <c:v>1.7210000000000001</c:v>
                </c:pt>
                <c:pt idx="650">
                  <c:v>1.7390000000000001</c:v>
                </c:pt>
                <c:pt idx="651">
                  <c:v>1.7609999999999999</c:v>
                </c:pt>
                <c:pt idx="652">
                  <c:v>1.786</c:v>
                </c:pt>
                <c:pt idx="653">
                  <c:v>1.8129999999999999</c:v>
                </c:pt>
                <c:pt idx="654">
                  <c:v>1.8360000000000001</c:v>
                </c:pt>
                <c:pt idx="655">
                  <c:v>1.847</c:v>
                </c:pt>
                <c:pt idx="656">
                  <c:v>1.8480000000000001</c:v>
                </c:pt>
                <c:pt idx="657">
                  <c:v>1.8420000000000001</c:v>
                </c:pt>
                <c:pt idx="658">
                  <c:v>1.831</c:v>
                </c:pt>
                <c:pt idx="659">
                  <c:v>1.8149999999999999</c:v>
                </c:pt>
                <c:pt idx="660">
                  <c:v>1.802</c:v>
                </c:pt>
                <c:pt idx="661">
                  <c:v>1.7949999999999999</c:v>
                </c:pt>
                <c:pt idx="662">
                  <c:v>1.7849999999999999</c:v>
                </c:pt>
                <c:pt idx="663">
                  <c:v>1.774</c:v>
                </c:pt>
                <c:pt idx="664">
                  <c:v>1.76</c:v>
                </c:pt>
                <c:pt idx="665">
                  <c:v>1.76</c:v>
                </c:pt>
                <c:pt idx="666">
                  <c:v>1.7749999999999999</c:v>
                </c:pt>
                <c:pt idx="667">
                  <c:v>1.792</c:v>
                </c:pt>
                <c:pt idx="668">
                  <c:v>1.8</c:v>
                </c:pt>
                <c:pt idx="669">
                  <c:v>1.798</c:v>
                </c:pt>
                <c:pt idx="670">
                  <c:v>1.8049999999999999</c:v>
                </c:pt>
                <c:pt idx="671">
                  <c:v>1.804</c:v>
                </c:pt>
                <c:pt idx="672">
                  <c:v>1.7969999999999999</c:v>
                </c:pt>
                <c:pt idx="673">
                  <c:v>1.788</c:v>
                </c:pt>
                <c:pt idx="674">
                  <c:v>1.7729999999999999</c:v>
                </c:pt>
                <c:pt idx="675">
                  <c:v>1.77</c:v>
                </c:pt>
                <c:pt idx="676">
                  <c:v>1.7609999999999999</c:v>
                </c:pt>
                <c:pt idx="677">
                  <c:v>1.754</c:v>
                </c:pt>
                <c:pt idx="678">
                  <c:v>1.758</c:v>
                </c:pt>
                <c:pt idx="679">
                  <c:v>1.7589999999999999</c:v>
                </c:pt>
                <c:pt idx="680">
                  <c:v>1.766</c:v>
                </c:pt>
                <c:pt idx="681">
                  <c:v>1.764</c:v>
                </c:pt>
                <c:pt idx="682">
                  <c:v>1.7569999999999999</c:v>
                </c:pt>
                <c:pt idx="683">
                  <c:v>1.746</c:v>
                </c:pt>
                <c:pt idx="684">
                  <c:v>1.73</c:v>
                </c:pt>
                <c:pt idx="685">
                  <c:v>1.7130000000000001</c:v>
                </c:pt>
                <c:pt idx="686">
                  <c:v>1.6919999999999999</c:v>
                </c:pt>
                <c:pt idx="687">
                  <c:v>1.6619999999999999</c:v>
                </c:pt>
                <c:pt idx="688">
                  <c:v>1.6259999999999999</c:v>
                </c:pt>
                <c:pt idx="689">
                  <c:v>1.5940000000000001</c:v>
                </c:pt>
                <c:pt idx="690">
                  <c:v>1.5660000000000001</c:v>
                </c:pt>
                <c:pt idx="691">
                  <c:v>1.544</c:v>
                </c:pt>
                <c:pt idx="692">
                  <c:v>1.5209999999999999</c:v>
                </c:pt>
                <c:pt idx="693">
                  <c:v>1.5049999999999999</c:v>
                </c:pt>
                <c:pt idx="694">
                  <c:v>1.492</c:v>
                </c:pt>
                <c:pt idx="695">
                  <c:v>1.4790000000000001</c:v>
                </c:pt>
                <c:pt idx="696">
                  <c:v>1.464</c:v>
                </c:pt>
                <c:pt idx="697">
                  <c:v>1.4430000000000001</c:v>
                </c:pt>
                <c:pt idx="698">
                  <c:v>1.4350000000000001</c:v>
                </c:pt>
                <c:pt idx="699">
                  <c:v>1.4339999999999999</c:v>
                </c:pt>
                <c:pt idx="700">
                  <c:v>1.4359999999999999</c:v>
                </c:pt>
                <c:pt idx="701">
                  <c:v>1.4330000000000001</c:v>
                </c:pt>
                <c:pt idx="702">
                  <c:v>1.419</c:v>
                </c:pt>
                <c:pt idx="703">
                  <c:v>1.413</c:v>
                </c:pt>
                <c:pt idx="704">
                  <c:v>1.3979999999999999</c:v>
                </c:pt>
                <c:pt idx="705">
                  <c:v>1.377</c:v>
                </c:pt>
                <c:pt idx="706">
                  <c:v>1.3560000000000001</c:v>
                </c:pt>
                <c:pt idx="707">
                  <c:v>1.331</c:v>
                </c:pt>
                <c:pt idx="708">
                  <c:v>1.3009999999999999</c:v>
                </c:pt>
                <c:pt idx="709">
                  <c:v>1.2709999999999999</c:v>
                </c:pt>
                <c:pt idx="710">
                  <c:v>1.2390000000000001</c:v>
                </c:pt>
                <c:pt idx="711">
                  <c:v>1.2150000000000001</c:v>
                </c:pt>
                <c:pt idx="712">
                  <c:v>1.1779999999999999</c:v>
                </c:pt>
                <c:pt idx="713">
                  <c:v>1.137</c:v>
                </c:pt>
                <c:pt idx="714">
                  <c:v>1.1080000000000001</c:v>
                </c:pt>
                <c:pt idx="715">
                  <c:v>1.089</c:v>
                </c:pt>
                <c:pt idx="716">
                  <c:v>1.0740000000000001</c:v>
                </c:pt>
                <c:pt idx="717">
                  <c:v>1.054</c:v>
                </c:pt>
                <c:pt idx="718">
                  <c:v>1.0449999999999999</c:v>
                </c:pt>
                <c:pt idx="719">
                  <c:v>1.0629999999999999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BE-3944-8451-13DD49EA2F6A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1'!$N$6:$N$725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5BE-3944-8451-13DD49EA2F6A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1'!$S$6:$S$725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5BE-3944-8451-13DD49EA2F6A}"/>
            </c:ext>
          </c:extLst>
        </c:ser>
        <c:ser>
          <c:idx val="3"/>
          <c:order val="3"/>
          <c:tx>
            <c:v>2000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1'!$D$6:$D$725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1'!$X$6:$X$725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5BE-3944-8451-13DD49EA2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530575"/>
        <c:axId val="7746704"/>
      </c:scatterChart>
      <c:valAx>
        <c:axId val="21275305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46704"/>
        <c:crosses val="autoZero"/>
        <c:crossBetween val="midCat"/>
      </c:valAx>
      <c:valAx>
        <c:axId val="774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5305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 angle</a:t>
            </a:r>
            <a:r>
              <a:rPr lang="en-GB" baseline="0"/>
              <a:t> / MFB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2'!$C$11:$C$371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2'!$Q$11:$Q$371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6.2885567112758167E-5</c:v>
                </c:pt>
                <c:pt idx="168">
                  <c:v>5.0297382218000841E-4</c:v>
                </c:pt>
                <c:pt idx="169">
                  <c:v>1.696522976492032E-3</c:v>
                </c:pt>
                <c:pt idx="170">
                  <c:v>4.0167141839646536E-3</c:v>
                </c:pt>
                <c:pt idx="171">
                  <c:v>7.8301266502621703E-3</c:v>
                </c:pt>
                <c:pt idx="172">
                  <c:v>1.3491867350256537E-2</c:v>
                </c:pt>
                <c:pt idx="173">
                  <c:v>2.133944982942515E-2</c:v>
                </c:pt>
                <c:pt idx="174">
                  <c:v>3.16855726250731E-2</c:v>
                </c:pt>
                <c:pt idx="175">
                  <c:v>4.4810013874159837E-2</c:v>
                </c:pt>
                <c:pt idx="176">
                  <c:v>6.0950931009154941E-2</c:v>
                </c:pt>
                <c:pt idx="177">
                  <c:v>8.0295928154078045E-2</c:v>
                </c:pt>
                <c:pt idx="178">
                  <c:v>0.10297332278783988</c:v>
                </c:pt>
                <c:pt idx="179">
                  <c:v>0.12904410033221758</c:v>
                </c:pt>
                <c:pt idx="180">
                  <c:v>0.15849508288010961</c:v>
                </c:pt>
                <c:pt idx="181">
                  <c:v>0.19123384869413174</c:v>
                </c:pt>
                <c:pt idx="182">
                  <c:v>0.22708591560385305</c:v>
                </c:pt>
                <c:pt idx="183">
                  <c:v>0.26579463898007183</c:v>
                </c:pt>
                <c:pt idx="184">
                  <c:v>0.30702417120402681</c:v>
                </c:pt>
                <c:pt idx="185">
                  <c:v>0.35036568562526038</c:v>
                </c:pt>
                <c:pt idx="186">
                  <c:v>0.39534688918423311</c:v>
                </c:pt>
                <c:pt idx="187">
                  <c:v>0.44144464380590942</c:v>
                </c:pt>
                <c:pt idx="188">
                  <c:v>0.48810030112109437</c:v>
                </c:pt>
                <c:pt idx="189">
                  <c:v>0.53473714514440518</c:v>
                </c:pt>
                <c:pt idx="190">
                  <c:v>0.58077915228626831</c:v>
                </c:pt>
                <c:pt idx="191">
                  <c:v>0.62567013664210414</c:v>
                </c:pt>
                <c:pt idx="192">
                  <c:v>0.66889226792310497</c:v>
                </c:pt>
                <c:pt idx="193">
                  <c:v>0.70998294235169279</c:v>
                </c:pt>
                <c:pt idx="194">
                  <c:v>0.74854905966194318</c:v>
                </c:pt>
                <c:pt idx="195">
                  <c:v>0.7842779105529577</c:v>
                </c:pt>
                <c:pt idx="196">
                  <c:v>0.81694409871946927</c:v>
                </c:pt>
                <c:pt idx="197">
                  <c:v>0.84641219224116049</c:v>
                </c:pt>
                <c:pt idx="198">
                  <c:v>0.87263509668042727</c:v>
                </c:pt>
                <c:pt idx="199">
                  <c:v>0.8956484390149817</c:v>
                </c:pt>
                <c:pt idx="200">
                  <c:v>0.91556151929400731</c:v>
                </c:pt>
                <c:pt idx="201">
                  <c:v>0.93254560034975253</c:v>
                </c:pt>
                <c:pt idx="202">
                  <c:v>0.94682044578986435</c:v>
                </c:pt>
                <c:pt idx="203">
                  <c:v>0.95864007206637925</c:v>
                </c:pt>
                <c:pt idx="204">
                  <c:v>0.96827865057715279</c:v>
                </c:pt>
                <c:pt idx="205">
                  <c:v>0.97601738897286483</c:v>
                </c:pt>
                <c:pt idx="206">
                  <c:v>0.98213305368162296</c:v>
                </c:pt>
                <c:pt idx="207">
                  <c:v>0.98688859024250075</c:v>
                </c:pt>
                <c:pt idx="208">
                  <c:v>0.99052607884146804</c:v>
                </c:pt>
                <c:pt idx="209">
                  <c:v>0.99326205300091452</c:v>
                </c:pt>
                <c:pt idx="210">
                  <c:v>0.99528502936110796</c:v>
                </c:pt>
                <c:pt idx="211">
                  <c:v>0.99675495964198535</c:v>
                </c:pt>
                <c:pt idx="212">
                  <c:v>0.99780422897690513</c:v>
                </c:pt>
                <c:pt idx="213">
                  <c:v>0.99853978782998243</c:v>
                </c:pt>
                <c:pt idx="214">
                  <c:v>0.99904601186200703</c:v>
                </c:pt>
                <c:pt idx="215">
                  <c:v>0.99938792560479639</c:v>
                </c:pt>
                <c:pt idx="216">
                  <c:v>0.99961448985992762</c:v>
                </c:pt>
                <c:pt idx="217">
                  <c:v>0.99976172751983827</c:v>
                </c:pt>
                <c:pt idx="218">
                  <c:v>0.99985553768150259</c:v>
                </c:pt>
                <c:pt idx="219">
                  <c:v>0.99991411565234556</c:v>
                </c:pt>
                <c:pt idx="220">
                  <c:v>0.99994995181447144</c:v>
                </c:pt>
                <c:pt idx="221">
                  <c:v>0.99997142319590981</c:v>
                </c:pt>
                <c:pt idx="222">
                  <c:v>0.99998401818450566</c:v>
                </c:pt>
                <c:pt idx="223">
                  <c:v>0.99999124891641766</c:v>
                </c:pt>
                <c:pt idx="224">
                  <c:v>0.99999531017167709</c:v>
                </c:pt>
                <c:pt idx="225">
                  <c:v>0.99999754106198002</c:v>
                </c:pt>
                <c:pt idx="226">
                  <c:v>0.99999873913127524</c:v>
                </c:pt>
                <c:pt idx="227">
                  <c:v>0.99999936793761457</c:v>
                </c:pt>
                <c:pt idx="228">
                  <c:v>0.99999969036222913</c:v>
                </c:pt>
                <c:pt idx="229">
                  <c:v>0.99999985182055595</c:v>
                </c:pt>
                <c:pt idx="230">
                  <c:v>0.99999993075344662</c:v>
                </c:pt>
                <c:pt idx="231">
                  <c:v>0.99999996841210648</c:v>
                </c:pt>
                <c:pt idx="232">
                  <c:v>0.99999998593979667</c:v>
                </c:pt>
                <c:pt idx="233">
                  <c:v>0.99999999389554217</c:v>
                </c:pt>
                <c:pt idx="234">
                  <c:v>0.99999999741581691</c:v>
                </c:pt>
                <c:pt idx="235">
                  <c:v>0.9999999989337568</c:v>
                </c:pt>
                <c:pt idx="236">
                  <c:v>0.99999999957137031</c:v>
                </c:pt>
                <c:pt idx="237">
                  <c:v>0.99999999983218246</c:v>
                </c:pt>
                <c:pt idx="238">
                  <c:v>0.99999999993603272</c:v>
                </c:pt>
                <c:pt idx="239">
                  <c:v>0.99999999997627098</c:v>
                </c:pt>
                <c:pt idx="240">
                  <c:v>0.99999999999143674</c:v>
                </c:pt>
                <c:pt idx="241">
                  <c:v>0.99999999999699485</c:v>
                </c:pt>
                <c:pt idx="242">
                  <c:v>0.99999999999897482</c:v>
                </c:pt>
                <c:pt idx="243">
                  <c:v>0.99999999999966016</c:v>
                </c:pt>
                <c:pt idx="244">
                  <c:v>0.99999999999989053</c:v>
                </c:pt>
                <c:pt idx="245">
                  <c:v>0.99999999999996581</c:v>
                </c:pt>
                <c:pt idx="246">
                  <c:v>0.99999999999998956</c:v>
                </c:pt>
                <c:pt idx="247">
                  <c:v>0.99999999999999689</c:v>
                </c:pt>
                <c:pt idx="248">
                  <c:v>0.99999999999999911</c:v>
                </c:pt>
                <c:pt idx="249">
                  <c:v>0.99999999999999978</c:v>
                </c:pt>
                <c:pt idx="250">
                  <c:v>0.99999999999999989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74-CC4E-AF04-295B770DF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3630351"/>
        <c:axId val="5709888"/>
      </c:scatterChart>
      <c:valAx>
        <c:axId val="2083630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9888"/>
        <c:crosses val="autoZero"/>
        <c:crossBetween val="midCat"/>
      </c:valAx>
      <c:valAx>
        <c:axId val="570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3630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Real P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'Task 2'!$C$11:$C$371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2'!$V$11:$V$371</c:f>
              <c:numCache>
                <c:formatCode>General</c:formatCode>
                <c:ptCount val="361"/>
                <c:pt idx="0">
                  <c:v>1.143</c:v>
                </c:pt>
                <c:pt idx="1">
                  <c:v>1.167</c:v>
                </c:pt>
                <c:pt idx="2">
                  <c:v>1.1930000000000001</c:v>
                </c:pt>
                <c:pt idx="3">
                  <c:v>1.224</c:v>
                </c:pt>
                <c:pt idx="4">
                  <c:v>1.2589999999999999</c:v>
                </c:pt>
                <c:pt idx="5">
                  <c:v>1.28</c:v>
                </c:pt>
                <c:pt idx="6">
                  <c:v>1.2929999999999999</c:v>
                </c:pt>
                <c:pt idx="7">
                  <c:v>1.298</c:v>
                </c:pt>
                <c:pt idx="8">
                  <c:v>1.2969999999999999</c:v>
                </c:pt>
                <c:pt idx="9">
                  <c:v>1.29</c:v>
                </c:pt>
                <c:pt idx="10">
                  <c:v>1.2649999999999999</c:v>
                </c:pt>
                <c:pt idx="11">
                  <c:v>1.23</c:v>
                </c:pt>
                <c:pt idx="12">
                  <c:v>1.2</c:v>
                </c:pt>
                <c:pt idx="13">
                  <c:v>1.1719999999999999</c:v>
                </c:pt>
                <c:pt idx="14">
                  <c:v>1.149</c:v>
                </c:pt>
                <c:pt idx="15">
                  <c:v>1.123</c:v>
                </c:pt>
                <c:pt idx="16">
                  <c:v>1.1000000000000001</c:v>
                </c:pt>
                <c:pt idx="17">
                  <c:v>1.1000000000000001</c:v>
                </c:pt>
                <c:pt idx="18">
                  <c:v>1.117</c:v>
                </c:pt>
                <c:pt idx="19">
                  <c:v>1.137</c:v>
                </c:pt>
                <c:pt idx="20">
                  <c:v>1.161</c:v>
                </c:pt>
                <c:pt idx="21">
                  <c:v>1.1870000000000001</c:v>
                </c:pt>
                <c:pt idx="22">
                  <c:v>1.218</c:v>
                </c:pt>
                <c:pt idx="23">
                  <c:v>1.2430000000000001</c:v>
                </c:pt>
                <c:pt idx="24">
                  <c:v>1.268</c:v>
                </c:pt>
                <c:pt idx="25">
                  <c:v>1.2869999999999999</c:v>
                </c:pt>
                <c:pt idx="26">
                  <c:v>1.3049999999999999</c:v>
                </c:pt>
                <c:pt idx="27">
                  <c:v>1.3220000000000001</c:v>
                </c:pt>
                <c:pt idx="28">
                  <c:v>1.3380000000000001</c:v>
                </c:pt>
                <c:pt idx="29">
                  <c:v>1.353</c:v>
                </c:pt>
                <c:pt idx="30">
                  <c:v>1.375</c:v>
                </c:pt>
                <c:pt idx="31">
                  <c:v>1.401</c:v>
                </c:pt>
                <c:pt idx="32">
                  <c:v>1.4219999999999999</c:v>
                </c:pt>
                <c:pt idx="33">
                  <c:v>1.448</c:v>
                </c:pt>
                <c:pt idx="34">
                  <c:v>1.476</c:v>
                </c:pt>
                <c:pt idx="35">
                  <c:v>1.504</c:v>
                </c:pt>
                <c:pt idx="36">
                  <c:v>1.5389999999999999</c:v>
                </c:pt>
                <c:pt idx="37">
                  <c:v>1.5720000000000001</c:v>
                </c:pt>
                <c:pt idx="38">
                  <c:v>1.5920000000000001</c:v>
                </c:pt>
                <c:pt idx="39">
                  <c:v>1.609</c:v>
                </c:pt>
                <c:pt idx="40">
                  <c:v>1.625</c:v>
                </c:pt>
                <c:pt idx="41">
                  <c:v>1.6339999999999999</c:v>
                </c:pt>
                <c:pt idx="42">
                  <c:v>1.641</c:v>
                </c:pt>
                <c:pt idx="43">
                  <c:v>1.64</c:v>
                </c:pt>
                <c:pt idx="44">
                  <c:v>1.6359999999999999</c:v>
                </c:pt>
                <c:pt idx="45">
                  <c:v>1.6220000000000001</c:v>
                </c:pt>
                <c:pt idx="46">
                  <c:v>1.607</c:v>
                </c:pt>
                <c:pt idx="47">
                  <c:v>1.5920000000000001</c:v>
                </c:pt>
                <c:pt idx="48">
                  <c:v>1.5780000000000001</c:v>
                </c:pt>
                <c:pt idx="49">
                  <c:v>1.5660000000000001</c:v>
                </c:pt>
                <c:pt idx="50">
                  <c:v>1.5580000000000001</c:v>
                </c:pt>
                <c:pt idx="51">
                  <c:v>1.5509999999999999</c:v>
                </c:pt>
                <c:pt idx="52">
                  <c:v>1.5620000000000001</c:v>
                </c:pt>
                <c:pt idx="53">
                  <c:v>1.575</c:v>
                </c:pt>
                <c:pt idx="54">
                  <c:v>1.583</c:v>
                </c:pt>
                <c:pt idx="55">
                  <c:v>1.5840000000000001</c:v>
                </c:pt>
                <c:pt idx="56">
                  <c:v>1.5840000000000001</c:v>
                </c:pt>
                <c:pt idx="57">
                  <c:v>1.5920000000000001</c:v>
                </c:pt>
                <c:pt idx="58">
                  <c:v>1.5960000000000001</c:v>
                </c:pt>
                <c:pt idx="59">
                  <c:v>1.5960000000000001</c:v>
                </c:pt>
                <c:pt idx="60">
                  <c:v>1.5940000000000001</c:v>
                </c:pt>
                <c:pt idx="61">
                  <c:v>1.633</c:v>
                </c:pt>
                <c:pt idx="62">
                  <c:v>1.6639999999999999</c:v>
                </c:pt>
                <c:pt idx="63">
                  <c:v>1.694</c:v>
                </c:pt>
                <c:pt idx="64">
                  <c:v>1.7250000000000001</c:v>
                </c:pt>
                <c:pt idx="65">
                  <c:v>1.728</c:v>
                </c:pt>
                <c:pt idx="66">
                  <c:v>1.77</c:v>
                </c:pt>
                <c:pt idx="67">
                  <c:v>1.7909999999999999</c:v>
                </c:pt>
                <c:pt idx="68">
                  <c:v>1.804</c:v>
                </c:pt>
                <c:pt idx="69">
                  <c:v>1.83</c:v>
                </c:pt>
                <c:pt idx="70">
                  <c:v>1.8480000000000001</c:v>
                </c:pt>
                <c:pt idx="71">
                  <c:v>1.8759999999999999</c:v>
                </c:pt>
                <c:pt idx="72">
                  <c:v>1.8979999999999999</c:v>
                </c:pt>
                <c:pt idx="73">
                  <c:v>1.915</c:v>
                </c:pt>
                <c:pt idx="74">
                  <c:v>1.9359999999999999</c:v>
                </c:pt>
                <c:pt idx="75">
                  <c:v>1.9710000000000001</c:v>
                </c:pt>
                <c:pt idx="76">
                  <c:v>1.9770000000000001</c:v>
                </c:pt>
                <c:pt idx="77">
                  <c:v>1.9990000000000001</c:v>
                </c:pt>
                <c:pt idx="78">
                  <c:v>2.0139999999999998</c:v>
                </c:pt>
                <c:pt idx="79">
                  <c:v>2.036</c:v>
                </c:pt>
                <c:pt idx="80">
                  <c:v>2.0609999999999999</c:v>
                </c:pt>
                <c:pt idx="81">
                  <c:v>2.0920000000000001</c:v>
                </c:pt>
                <c:pt idx="82">
                  <c:v>2.113</c:v>
                </c:pt>
                <c:pt idx="83">
                  <c:v>2.1480000000000001</c:v>
                </c:pt>
                <c:pt idx="84">
                  <c:v>2.1850000000000001</c:v>
                </c:pt>
                <c:pt idx="85">
                  <c:v>2.2210000000000001</c:v>
                </c:pt>
                <c:pt idx="86">
                  <c:v>2.2519999999999998</c:v>
                </c:pt>
                <c:pt idx="87">
                  <c:v>2.266</c:v>
                </c:pt>
                <c:pt idx="88">
                  <c:v>2.294</c:v>
                </c:pt>
                <c:pt idx="89">
                  <c:v>2.3159999999999998</c:v>
                </c:pt>
                <c:pt idx="90">
                  <c:v>2.36</c:v>
                </c:pt>
                <c:pt idx="91">
                  <c:v>2.415</c:v>
                </c:pt>
                <c:pt idx="92">
                  <c:v>2.4710000000000001</c:v>
                </c:pt>
                <c:pt idx="93">
                  <c:v>2.5419999999999998</c:v>
                </c:pt>
                <c:pt idx="94">
                  <c:v>2.6019999999999999</c:v>
                </c:pt>
                <c:pt idx="95">
                  <c:v>2.6520000000000001</c:v>
                </c:pt>
                <c:pt idx="96">
                  <c:v>2.6970000000000001</c:v>
                </c:pt>
                <c:pt idx="97">
                  <c:v>2.7280000000000002</c:v>
                </c:pt>
                <c:pt idx="98">
                  <c:v>2.7669999999999999</c:v>
                </c:pt>
                <c:pt idx="99">
                  <c:v>2.8140000000000001</c:v>
                </c:pt>
                <c:pt idx="100">
                  <c:v>2.8610000000000002</c:v>
                </c:pt>
                <c:pt idx="101">
                  <c:v>2.9239999999999999</c:v>
                </c:pt>
                <c:pt idx="102">
                  <c:v>2.9849999999999999</c:v>
                </c:pt>
                <c:pt idx="103">
                  <c:v>3.0539999999999998</c:v>
                </c:pt>
                <c:pt idx="104">
                  <c:v>3.12</c:v>
                </c:pt>
                <c:pt idx="105">
                  <c:v>3.177</c:v>
                </c:pt>
                <c:pt idx="106">
                  <c:v>3.2480000000000002</c:v>
                </c:pt>
                <c:pt idx="107">
                  <c:v>3.3239999999999998</c:v>
                </c:pt>
                <c:pt idx="108">
                  <c:v>3.4060000000000001</c:v>
                </c:pt>
                <c:pt idx="109">
                  <c:v>3.5059999999999998</c:v>
                </c:pt>
                <c:pt idx="110">
                  <c:v>3.6120000000000001</c:v>
                </c:pt>
                <c:pt idx="111">
                  <c:v>3.7229999999999999</c:v>
                </c:pt>
                <c:pt idx="112">
                  <c:v>3.8290000000000002</c:v>
                </c:pt>
                <c:pt idx="113">
                  <c:v>3.9359999999999999</c:v>
                </c:pt>
                <c:pt idx="114">
                  <c:v>4.0469999999999997</c:v>
                </c:pt>
                <c:pt idx="115">
                  <c:v>4.1619999999999999</c:v>
                </c:pt>
                <c:pt idx="116">
                  <c:v>4.282</c:v>
                </c:pt>
                <c:pt idx="117">
                  <c:v>4.4050000000000002</c:v>
                </c:pt>
                <c:pt idx="118">
                  <c:v>4.5220000000000002</c:v>
                </c:pt>
                <c:pt idx="119">
                  <c:v>4.6459999999999999</c:v>
                </c:pt>
                <c:pt idx="120">
                  <c:v>4.7859999999999996</c:v>
                </c:pt>
                <c:pt idx="121">
                  <c:v>4.9429999999999996</c:v>
                </c:pt>
                <c:pt idx="122">
                  <c:v>5.093</c:v>
                </c:pt>
                <c:pt idx="123">
                  <c:v>5.2290000000000001</c:v>
                </c:pt>
                <c:pt idx="124">
                  <c:v>5.3639999999999999</c:v>
                </c:pt>
                <c:pt idx="125">
                  <c:v>5.5069999999999997</c:v>
                </c:pt>
                <c:pt idx="126">
                  <c:v>5.6749999999999998</c:v>
                </c:pt>
                <c:pt idx="127">
                  <c:v>5.8550000000000004</c:v>
                </c:pt>
                <c:pt idx="128">
                  <c:v>6.0419999999999998</c:v>
                </c:pt>
                <c:pt idx="129">
                  <c:v>6.2450000000000001</c:v>
                </c:pt>
                <c:pt idx="130">
                  <c:v>6.45</c:v>
                </c:pt>
                <c:pt idx="131">
                  <c:v>6.6609999999999996</c:v>
                </c:pt>
                <c:pt idx="132">
                  <c:v>6.8840000000000003</c:v>
                </c:pt>
                <c:pt idx="133">
                  <c:v>7.117</c:v>
                </c:pt>
                <c:pt idx="134">
                  <c:v>7.3689999999999998</c:v>
                </c:pt>
                <c:pt idx="135">
                  <c:v>7.6449999999999996</c:v>
                </c:pt>
                <c:pt idx="136">
                  <c:v>7.9340000000000002</c:v>
                </c:pt>
                <c:pt idx="137">
                  <c:v>8.2270000000000003</c:v>
                </c:pt>
                <c:pt idx="138">
                  <c:v>8.4990000000000006</c:v>
                </c:pt>
                <c:pt idx="139">
                  <c:v>8.77</c:v>
                </c:pt>
                <c:pt idx="140">
                  <c:v>9.0670000000000002</c:v>
                </c:pt>
                <c:pt idx="141">
                  <c:v>9.3940000000000001</c:v>
                </c:pt>
                <c:pt idx="142">
                  <c:v>9.7140000000000004</c:v>
                </c:pt>
                <c:pt idx="143">
                  <c:v>10.035</c:v>
                </c:pt>
                <c:pt idx="144">
                  <c:v>10.407999999999999</c:v>
                </c:pt>
                <c:pt idx="145">
                  <c:v>10.798999999999999</c:v>
                </c:pt>
                <c:pt idx="146">
                  <c:v>11.192</c:v>
                </c:pt>
                <c:pt idx="147">
                  <c:v>11.635</c:v>
                </c:pt>
                <c:pt idx="148">
                  <c:v>12.102</c:v>
                </c:pt>
                <c:pt idx="149">
                  <c:v>12.555999999999999</c:v>
                </c:pt>
                <c:pt idx="150">
                  <c:v>13.071999999999999</c:v>
                </c:pt>
                <c:pt idx="151">
                  <c:v>13.625999999999999</c:v>
                </c:pt>
                <c:pt idx="152">
                  <c:v>14.154</c:v>
                </c:pt>
                <c:pt idx="153">
                  <c:v>14.74</c:v>
                </c:pt>
                <c:pt idx="154">
                  <c:v>15.327</c:v>
                </c:pt>
                <c:pt idx="155">
                  <c:v>15.914999999999999</c:v>
                </c:pt>
                <c:pt idx="156">
                  <c:v>16.559000000000001</c:v>
                </c:pt>
                <c:pt idx="157">
                  <c:v>17.222000000000001</c:v>
                </c:pt>
                <c:pt idx="158">
                  <c:v>17.88</c:v>
                </c:pt>
                <c:pt idx="159">
                  <c:v>18.545999999999999</c:v>
                </c:pt>
                <c:pt idx="160">
                  <c:v>19.245000000000001</c:v>
                </c:pt>
                <c:pt idx="161">
                  <c:v>19.945</c:v>
                </c:pt>
                <c:pt idx="162">
                  <c:v>20.672000000000001</c:v>
                </c:pt>
                <c:pt idx="163">
                  <c:v>21.431999999999999</c:v>
                </c:pt>
                <c:pt idx="164">
                  <c:v>22.13</c:v>
                </c:pt>
                <c:pt idx="165">
                  <c:v>22.93</c:v>
                </c:pt>
                <c:pt idx="166">
                  <c:v>23.710999999999999</c:v>
                </c:pt>
                <c:pt idx="167">
                  <c:v>24.533000000000001</c:v>
                </c:pt>
                <c:pt idx="168">
                  <c:v>25.387</c:v>
                </c:pt>
                <c:pt idx="169">
                  <c:v>26.248000000000001</c:v>
                </c:pt>
                <c:pt idx="170">
                  <c:v>27.166</c:v>
                </c:pt>
                <c:pt idx="171">
                  <c:v>28.198</c:v>
                </c:pt>
                <c:pt idx="172">
                  <c:v>29.257999999999999</c:v>
                </c:pt>
                <c:pt idx="173">
                  <c:v>30.443999999999999</c:v>
                </c:pt>
                <c:pt idx="174">
                  <c:v>31.701000000000001</c:v>
                </c:pt>
                <c:pt idx="175">
                  <c:v>33.122</c:v>
                </c:pt>
                <c:pt idx="176">
                  <c:v>34.731000000000002</c:v>
                </c:pt>
                <c:pt idx="177">
                  <c:v>36.497</c:v>
                </c:pt>
                <c:pt idx="178">
                  <c:v>38.408999999999999</c:v>
                </c:pt>
                <c:pt idx="179">
                  <c:v>40.463999999999999</c:v>
                </c:pt>
                <c:pt idx="180">
                  <c:v>42.695999999999998</c:v>
                </c:pt>
                <c:pt idx="181">
                  <c:v>45.061999999999998</c:v>
                </c:pt>
                <c:pt idx="182">
                  <c:v>47.484000000000002</c:v>
                </c:pt>
                <c:pt idx="183">
                  <c:v>49.917999999999999</c:v>
                </c:pt>
                <c:pt idx="184">
                  <c:v>52.290999999999997</c:v>
                </c:pt>
                <c:pt idx="185">
                  <c:v>54.579000000000001</c:v>
                </c:pt>
                <c:pt idx="186">
                  <c:v>56.743000000000002</c:v>
                </c:pt>
                <c:pt idx="187">
                  <c:v>58.783000000000001</c:v>
                </c:pt>
                <c:pt idx="188">
                  <c:v>60.654000000000003</c:v>
                </c:pt>
                <c:pt idx="189">
                  <c:v>62.323</c:v>
                </c:pt>
                <c:pt idx="190">
                  <c:v>63.784999999999997</c:v>
                </c:pt>
                <c:pt idx="191">
                  <c:v>65.007000000000005</c:v>
                </c:pt>
                <c:pt idx="192">
                  <c:v>65.954999999999998</c:v>
                </c:pt>
                <c:pt idx="193">
                  <c:v>66.623999999999995</c:v>
                </c:pt>
                <c:pt idx="194">
                  <c:v>66.995000000000005</c:v>
                </c:pt>
                <c:pt idx="195">
                  <c:v>67.102999999999994</c:v>
                </c:pt>
                <c:pt idx="196">
                  <c:v>66.965000000000003</c:v>
                </c:pt>
                <c:pt idx="197">
                  <c:v>66.587000000000003</c:v>
                </c:pt>
                <c:pt idx="198">
                  <c:v>65.992999999999995</c:v>
                </c:pt>
                <c:pt idx="199">
                  <c:v>65.225999999999999</c:v>
                </c:pt>
                <c:pt idx="200">
                  <c:v>64.296999999999997</c:v>
                </c:pt>
                <c:pt idx="201">
                  <c:v>63.241999999999997</c:v>
                </c:pt>
                <c:pt idx="202">
                  <c:v>62.070999999999998</c:v>
                </c:pt>
                <c:pt idx="203">
                  <c:v>60.823</c:v>
                </c:pt>
                <c:pt idx="204">
                  <c:v>59.526000000000003</c:v>
                </c:pt>
                <c:pt idx="205">
                  <c:v>58.192</c:v>
                </c:pt>
                <c:pt idx="206">
                  <c:v>56.872999999999998</c:v>
                </c:pt>
                <c:pt idx="207">
                  <c:v>55.53</c:v>
                </c:pt>
                <c:pt idx="208">
                  <c:v>53.966000000000001</c:v>
                </c:pt>
                <c:pt idx="209">
                  <c:v>52.212000000000003</c:v>
                </c:pt>
                <c:pt idx="210">
                  <c:v>50.463000000000001</c:v>
                </c:pt>
                <c:pt idx="211">
                  <c:v>48.777000000000001</c:v>
                </c:pt>
                <c:pt idx="212">
                  <c:v>47.113</c:v>
                </c:pt>
                <c:pt idx="213">
                  <c:v>45.473999999999997</c:v>
                </c:pt>
                <c:pt idx="214">
                  <c:v>43.912999999999997</c:v>
                </c:pt>
                <c:pt idx="215">
                  <c:v>42.363</c:v>
                </c:pt>
                <c:pt idx="216">
                  <c:v>40.877000000000002</c:v>
                </c:pt>
                <c:pt idx="217">
                  <c:v>39.445999999999998</c:v>
                </c:pt>
                <c:pt idx="218">
                  <c:v>38.058</c:v>
                </c:pt>
                <c:pt idx="219">
                  <c:v>36.728000000000002</c:v>
                </c:pt>
                <c:pt idx="220">
                  <c:v>35.447000000000003</c:v>
                </c:pt>
                <c:pt idx="221">
                  <c:v>34.210999999999999</c:v>
                </c:pt>
                <c:pt idx="222">
                  <c:v>33.018999999999998</c:v>
                </c:pt>
                <c:pt idx="223">
                  <c:v>31.885999999999999</c:v>
                </c:pt>
                <c:pt idx="224">
                  <c:v>30.783000000000001</c:v>
                </c:pt>
                <c:pt idx="225">
                  <c:v>29.736000000000001</c:v>
                </c:pt>
                <c:pt idx="226">
                  <c:v>28.736999999999998</c:v>
                </c:pt>
                <c:pt idx="227">
                  <c:v>27.771999999999998</c:v>
                </c:pt>
                <c:pt idx="228">
                  <c:v>26.86</c:v>
                </c:pt>
                <c:pt idx="229">
                  <c:v>26.001999999999999</c:v>
                </c:pt>
                <c:pt idx="230">
                  <c:v>25.167999999999999</c:v>
                </c:pt>
                <c:pt idx="231">
                  <c:v>24.381</c:v>
                </c:pt>
                <c:pt idx="232">
                  <c:v>23.623000000000001</c:v>
                </c:pt>
                <c:pt idx="233">
                  <c:v>22.887</c:v>
                </c:pt>
                <c:pt idx="234">
                  <c:v>22.178999999999998</c:v>
                </c:pt>
                <c:pt idx="235">
                  <c:v>21.492999999999999</c:v>
                </c:pt>
                <c:pt idx="236">
                  <c:v>20.829000000000001</c:v>
                </c:pt>
                <c:pt idx="237">
                  <c:v>20.206</c:v>
                </c:pt>
                <c:pt idx="238">
                  <c:v>19.594999999999999</c:v>
                </c:pt>
                <c:pt idx="239">
                  <c:v>19.013999999999999</c:v>
                </c:pt>
                <c:pt idx="240">
                  <c:v>18.47</c:v>
                </c:pt>
                <c:pt idx="241">
                  <c:v>17.943999999999999</c:v>
                </c:pt>
                <c:pt idx="242">
                  <c:v>17.449000000000002</c:v>
                </c:pt>
                <c:pt idx="243">
                  <c:v>16.972999999999999</c:v>
                </c:pt>
                <c:pt idx="244">
                  <c:v>16.533000000000001</c:v>
                </c:pt>
                <c:pt idx="245">
                  <c:v>16.116</c:v>
                </c:pt>
                <c:pt idx="246">
                  <c:v>15.72</c:v>
                </c:pt>
                <c:pt idx="247">
                  <c:v>15.345000000000001</c:v>
                </c:pt>
                <c:pt idx="248">
                  <c:v>14.981999999999999</c:v>
                </c:pt>
                <c:pt idx="249">
                  <c:v>14.631</c:v>
                </c:pt>
                <c:pt idx="250">
                  <c:v>14.291</c:v>
                </c:pt>
                <c:pt idx="251">
                  <c:v>13.961</c:v>
                </c:pt>
                <c:pt idx="252">
                  <c:v>13.651999999999999</c:v>
                </c:pt>
                <c:pt idx="253">
                  <c:v>13.332000000000001</c:v>
                </c:pt>
                <c:pt idx="254">
                  <c:v>13.028</c:v>
                </c:pt>
                <c:pt idx="255">
                  <c:v>12.73</c:v>
                </c:pt>
                <c:pt idx="256">
                  <c:v>12.439</c:v>
                </c:pt>
                <c:pt idx="257">
                  <c:v>12.16</c:v>
                </c:pt>
                <c:pt idx="258">
                  <c:v>11.884</c:v>
                </c:pt>
                <c:pt idx="259">
                  <c:v>11.63</c:v>
                </c:pt>
                <c:pt idx="260">
                  <c:v>11.39</c:v>
                </c:pt>
                <c:pt idx="261">
                  <c:v>11.151</c:v>
                </c:pt>
                <c:pt idx="262">
                  <c:v>10.920999999999999</c:v>
                </c:pt>
                <c:pt idx="263">
                  <c:v>10.696999999999999</c:v>
                </c:pt>
                <c:pt idx="264">
                  <c:v>10.493</c:v>
                </c:pt>
                <c:pt idx="265">
                  <c:v>10.294</c:v>
                </c:pt>
                <c:pt idx="266">
                  <c:v>10.087</c:v>
                </c:pt>
                <c:pt idx="267">
                  <c:v>9.89</c:v>
                </c:pt>
                <c:pt idx="268">
                  <c:v>9.7110000000000003</c:v>
                </c:pt>
                <c:pt idx="269">
                  <c:v>9.5370000000000008</c:v>
                </c:pt>
                <c:pt idx="270">
                  <c:v>9.3680000000000003</c:v>
                </c:pt>
                <c:pt idx="271">
                  <c:v>9.1999999999999993</c:v>
                </c:pt>
                <c:pt idx="272">
                  <c:v>9.0380000000000003</c:v>
                </c:pt>
                <c:pt idx="273">
                  <c:v>8.8840000000000003</c:v>
                </c:pt>
                <c:pt idx="274">
                  <c:v>8.7390000000000008</c:v>
                </c:pt>
                <c:pt idx="275">
                  <c:v>8.6039999999999992</c:v>
                </c:pt>
                <c:pt idx="276">
                  <c:v>8.4710000000000001</c:v>
                </c:pt>
                <c:pt idx="277">
                  <c:v>8.3379999999999992</c:v>
                </c:pt>
                <c:pt idx="278">
                  <c:v>8.2100000000000009</c:v>
                </c:pt>
                <c:pt idx="279">
                  <c:v>8.0760000000000005</c:v>
                </c:pt>
                <c:pt idx="280">
                  <c:v>7.9450000000000003</c:v>
                </c:pt>
                <c:pt idx="281">
                  <c:v>7.819</c:v>
                </c:pt>
                <c:pt idx="282">
                  <c:v>7.694</c:v>
                </c:pt>
                <c:pt idx="283">
                  <c:v>7.5709999999999997</c:v>
                </c:pt>
                <c:pt idx="284">
                  <c:v>7.4569999999999999</c:v>
                </c:pt>
                <c:pt idx="285">
                  <c:v>7.3570000000000002</c:v>
                </c:pt>
                <c:pt idx="286">
                  <c:v>7.2640000000000002</c:v>
                </c:pt>
                <c:pt idx="287">
                  <c:v>7.173</c:v>
                </c:pt>
                <c:pt idx="288">
                  <c:v>7.0960000000000001</c:v>
                </c:pt>
                <c:pt idx="289">
                  <c:v>7.0250000000000004</c:v>
                </c:pt>
                <c:pt idx="290">
                  <c:v>6.9530000000000003</c:v>
                </c:pt>
                <c:pt idx="291">
                  <c:v>6.8869999999999996</c:v>
                </c:pt>
                <c:pt idx="292">
                  <c:v>6.8230000000000004</c:v>
                </c:pt>
                <c:pt idx="293">
                  <c:v>6.7629999999999999</c:v>
                </c:pt>
                <c:pt idx="294">
                  <c:v>6.7030000000000003</c:v>
                </c:pt>
                <c:pt idx="295">
                  <c:v>6.6390000000000002</c:v>
                </c:pt>
                <c:pt idx="296">
                  <c:v>6.5750000000000002</c:v>
                </c:pt>
                <c:pt idx="297">
                  <c:v>6.5129999999999999</c:v>
                </c:pt>
                <c:pt idx="298">
                  <c:v>6.4589999999999996</c:v>
                </c:pt>
                <c:pt idx="299">
                  <c:v>6.3920000000000003</c:v>
                </c:pt>
                <c:pt idx="300">
                  <c:v>6.3250000000000002</c:v>
                </c:pt>
                <c:pt idx="301">
                  <c:v>6.2610000000000001</c:v>
                </c:pt>
                <c:pt idx="302">
                  <c:v>6.2009999999999996</c:v>
                </c:pt>
                <c:pt idx="303">
                  <c:v>6.1550000000000002</c:v>
                </c:pt>
                <c:pt idx="304">
                  <c:v>6.109</c:v>
                </c:pt>
                <c:pt idx="305">
                  <c:v>6.0609999999999999</c:v>
                </c:pt>
                <c:pt idx="306">
                  <c:v>6.0270000000000001</c:v>
                </c:pt>
                <c:pt idx="307">
                  <c:v>6.0060000000000002</c:v>
                </c:pt>
                <c:pt idx="308">
                  <c:v>5.992</c:v>
                </c:pt>
                <c:pt idx="309">
                  <c:v>5.9729999999999999</c:v>
                </c:pt>
                <c:pt idx="310">
                  <c:v>5.9420000000000002</c:v>
                </c:pt>
                <c:pt idx="311">
                  <c:v>5.9119999999999999</c:v>
                </c:pt>
                <c:pt idx="312">
                  <c:v>5.8810000000000002</c:v>
                </c:pt>
                <c:pt idx="313">
                  <c:v>5.8529999999999998</c:v>
                </c:pt>
                <c:pt idx="314">
                  <c:v>5.8140000000000001</c:v>
                </c:pt>
                <c:pt idx="315">
                  <c:v>5.7679999999999998</c:v>
                </c:pt>
                <c:pt idx="316">
                  <c:v>5.7089999999999996</c:v>
                </c:pt>
                <c:pt idx="317">
                  <c:v>5.6470000000000002</c:v>
                </c:pt>
                <c:pt idx="318">
                  <c:v>5.5810000000000004</c:v>
                </c:pt>
                <c:pt idx="319">
                  <c:v>5.5179999999999998</c:v>
                </c:pt>
                <c:pt idx="320">
                  <c:v>5.4489999999999998</c:v>
                </c:pt>
                <c:pt idx="321">
                  <c:v>5.3739999999999997</c:v>
                </c:pt>
                <c:pt idx="322">
                  <c:v>5.2930000000000001</c:v>
                </c:pt>
                <c:pt idx="323">
                  <c:v>5.2140000000000004</c:v>
                </c:pt>
                <c:pt idx="324">
                  <c:v>5.1379999999999999</c:v>
                </c:pt>
                <c:pt idx="325">
                  <c:v>5.0629999999999997</c:v>
                </c:pt>
                <c:pt idx="326">
                  <c:v>4.9939999999999998</c:v>
                </c:pt>
                <c:pt idx="327">
                  <c:v>4.9349999999999996</c:v>
                </c:pt>
                <c:pt idx="328">
                  <c:v>4.8920000000000003</c:v>
                </c:pt>
                <c:pt idx="329">
                  <c:v>4.8550000000000004</c:v>
                </c:pt>
                <c:pt idx="330">
                  <c:v>4.8129999999999997</c:v>
                </c:pt>
                <c:pt idx="331">
                  <c:v>4.7869999999999999</c:v>
                </c:pt>
                <c:pt idx="332">
                  <c:v>4.7759999999999998</c:v>
                </c:pt>
                <c:pt idx="333">
                  <c:v>4.7629999999999999</c:v>
                </c:pt>
                <c:pt idx="334">
                  <c:v>4.74</c:v>
                </c:pt>
                <c:pt idx="335">
                  <c:v>4.7</c:v>
                </c:pt>
                <c:pt idx="336">
                  <c:v>4.6550000000000002</c:v>
                </c:pt>
                <c:pt idx="337">
                  <c:v>4.6130000000000004</c:v>
                </c:pt>
                <c:pt idx="338">
                  <c:v>4.5679999999999996</c:v>
                </c:pt>
                <c:pt idx="339">
                  <c:v>4.5190000000000001</c:v>
                </c:pt>
                <c:pt idx="340">
                  <c:v>4.4660000000000002</c:v>
                </c:pt>
                <c:pt idx="341">
                  <c:v>4.42</c:v>
                </c:pt>
                <c:pt idx="342">
                  <c:v>4.3730000000000002</c:v>
                </c:pt>
                <c:pt idx="343">
                  <c:v>4.3090000000000002</c:v>
                </c:pt>
                <c:pt idx="344">
                  <c:v>4.2270000000000003</c:v>
                </c:pt>
                <c:pt idx="345">
                  <c:v>4.1399999999999997</c:v>
                </c:pt>
                <c:pt idx="346">
                  <c:v>4.0679999999999996</c:v>
                </c:pt>
                <c:pt idx="347">
                  <c:v>4</c:v>
                </c:pt>
                <c:pt idx="348">
                  <c:v>3.9279999999999999</c:v>
                </c:pt>
                <c:pt idx="349">
                  <c:v>3.8559999999999999</c:v>
                </c:pt>
                <c:pt idx="350">
                  <c:v>3.7949999999999999</c:v>
                </c:pt>
                <c:pt idx="351">
                  <c:v>3.7429999999999999</c:v>
                </c:pt>
                <c:pt idx="352">
                  <c:v>3.6890000000000001</c:v>
                </c:pt>
                <c:pt idx="353">
                  <c:v>3.6379999999999999</c:v>
                </c:pt>
                <c:pt idx="354">
                  <c:v>3.5910000000000002</c:v>
                </c:pt>
                <c:pt idx="355">
                  <c:v>3.5459999999999998</c:v>
                </c:pt>
                <c:pt idx="356">
                  <c:v>3.5009999999999999</c:v>
                </c:pt>
                <c:pt idx="357">
                  <c:v>3.4510000000000001</c:v>
                </c:pt>
                <c:pt idx="358">
                  <c:v>3.39</c:v>
                </c:pt>
                <c:pt idx="359">
                  <c:v>3.3239999999999998</c:v>
                </c:pt>
                <c:pt idx="360">
                  <c:v>3.2709999999999999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AE-E746-96BB-B04E63A15796}"/>
            </c:ext>
          </c:extLst>
        </c:ser>
        <c:ser>
          <c:idx val="1"/>
          <c:order val="1"/>
          <c:tx>
            <c:v>sim P</c:v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'Task 2'!$C$11:$C$371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2'!$X$11:$X$371</c:f>
              <c:numCache>
                <c:formatCode>General</c:formatCode>
                <c:ptCount val="361"/>
                <c:pt idx="0">
                  <c:v>1.097</c:v>
                </c:pt>
                <c:pt idx="1">
                  <c:v>1.1431036809688233</c:v>
                </c:pt>
                <c:pt idx="2">
                  <c:v>1.1672117473403369</c:v>
                </c:pt>
                <c:pt idx="3">
                  <c:v>1.1933969593913025</c:v>
                </c:pt>
                <c:pt idx="4">
                  <c:v>1.2245555725902559</c:v>
                </c:pt>
                <c:pt idx="5">
                  <c:v>1.2597241731003859</c:v>
                </c:pt>
                <c:pt idx="6">
                  <c:v>1.2808917345250235</c:v>
                </c:pt>
                <c:pt idx="7">
                  <c:v>1.2940973380963239</c:v>
                </c:pt>
                <c:pt idx="8">
                  <c:v>1.2992598911718793</c:v>
                </c:pt>
                <c:pt idx="9">
                  <c:v>1.2984568878741205</c:v>
                </c:pt>
                <c:pt idx="10">
                  <c:v>1.2915679678842922</c:v>
                </c:pt>
                <c:pt idx="11">
                  <c:v>1.2667315976643265</c:v>
                </c:pt>
                <c:pt idx="12">
                  <c:v>1.2318354409425643</c:v>
                </c:pt>
                <c:pt idx="13">
                  <c:v>1.2019758849533133</c:v>
                </c:pt>
                <c:pt idx="14">
                  <c:v>1.1740396892170848</c:v>
                </c:pt>
                <c:pt idx="15">
                  <c:v>1.1511782225756351</c:v>
                </c:pt>
                <c:pt idx="16">
                  <c:v>1.1253042266414952</c:v>
                </c:pt>
                <c:pt idx="17">
                  <c:v>1.1023619430342695</c:v>
                </c:pt>
                <c:pt idx="18">
                  <c:v>1.1025351022431724</c:v>
                </c:pt>
                <c:pt idx="19">
                  <c:v>1.1197510552778422</c:v>
                </c:pt>
                <c:pt idx="20">
                  <c:v>1.1399109712495989</c:v>
                </c:pt>
                <c:pt idx="21">
                  <c:v>1.1641580065829729</c:v>
                </c:pt>
                <c:pt idx="22">
                  <c:v>1.1903827997456373</c:v>
                </c:pt>
                <c:pt idx="23">
                  <c:v>1.221630267310549</c:v>
                </c:pt>
                <c:pt idx="24">
                  <c:v>1.2469070575124237</c:v>
                </c:pt>
                <c:pt idx="25">
                  <c:v>1.2721537924707915</c:v>
                </c:pt>
                <c:pt idx="26">
                  <c:v>1.2914283508397375</c:v>
                </c:pt>
                <c:pt idx="27">
                  <c:v>1.309625138733393</c:v>
                </c:pt>
                <c:pt idx="28">
                  <c:v>1.3269065057020988</c:v>
                </c:pt>
                <c:pt idx="29">
                  <c:v>1.3431915644641432</c:v>
                </c:pt>
                <c:pt idx="30">
                  <c:v>1.358394051227515</c:v>
                </c:pt>
                <c:pt idx="31">
                  <c:v>1.3807172839641446</c:v>
                </c:pt>
                <c:pt idx="32">
                  <c:v>1.4070676199105847</c:v>
                </c:pt>
                <c:pt idx="33">
                  <c:v>1.4283155908847485</c:v>
                </c:pt>
                <c:pt idx="34">
                  <c:v>1.4546857444965899</c:v>
                </c:pt>
                <c:pt idx="35">
                  <c:v>1.4830296180804745</c:v>
                </c:pt>
                <c:pt idx="36">
                  <c:v>1.51143272668585</c:v>
                </c:pt>
                <c:pt idx="37">
                  <c:v>1.5468346445089483</c:v>
                </c:pt>
                <c:pt idx="38">
                  <c:v>1.5802391176698425</c:v>
                </c:pt>
                <c:pt idx="39">
                  <c:v>1.6005861853198706</c:v>
                </c:pt>
                <c:pt idx="40">
                  <c:v>1.6179786689592206</c:v>
                </c:pt>
                <c:pt idx="41">
                  <c:v>1.634321645731261</c:v>
                </c:pt>
                <c:pt idx="42">
                  <c:v>1.643685951059551</c:v>
                </c:pt>
                <c:pt idx="43">
                  <c:v>1.650935787828705</c:v>
                </c:pt>
                <c:pt idx="44">
                  <c:v>1.6502508618771472</c:v>
                </c:pt>
                <c:pt idx="45">
                  <c:v>1.646495331847182</c:v>
                </c:pt>
                <c:pt idx="46">
                  <c:v>1.6327314489185769</c:v>
                </c:pt>
                <c:pt idx="47">
                  <c:v>1.6178500815109778</c:v>
                </c:pt>
                <c:pt idx="48">
                  <c:v>1.6030769634375308</c:v>
                </c:pt>
                <c:pt idx="49">
                  <c:v>1.5892552843393344</c:v>
                </c:pt>
                <c:pt idx="50">
                  <c:v>1.5775018350967225</c:v>
                </c:pt>
                <c:pt idx="51">
                  <c:v>1.5696699898366095</c:v>
                </c:pt>
                <c:pt idx="52">
                  <c:v>1.5629558824314427</c:v>
                </c:pt>
                <c:pt idx="53">
                  <c:v>1.574331853122338</c:v>
                </c:pt>
                <c:pt idx="54">
                  <c:v>1.5877329739703094</c:v>
                </c:pt>
                <c:pt idx="55">
                  <c:v>1.5961027509618539</c:v>
                </c:pt>
                <c:pt idx="56">
                  <c:v>1.5974216194307842</c:v>
                </c:pt>
                <c:pt idx="57">
                  <c:v>1.5977377115106997</c:v>
                </c:pt>
                <c:pt idx="58">
                  <c:v>1.606130524752531</c:v>
                </c:pt>
                <c:pt idx="59">
                  <c:v>1.6105549360918241</c:v>
                </c:pt>
                <c:pt idx="60">
                  <c:v>1.6108331028176877</c:v>
                </c:pt>
                <c:pt idx="61">
                  <c:v>1.6091569961005499</c:v>
                </c:pt>
                <c:pt idx="62">
                  <c:v>1.6488855707923673</c:v>
                </c:pt>
                <c:pt idx="63">
                  <c:v>1.6805589391221041</c:v>
                </c:pt>
                <c:pt idx="64">
                  <c:v>1.7112436976260768</c:v>
                </c:pt>
                <c:pt idx="65">
                  <c:v>1.7428943259301712</c:v>
                </c:pt>
                <c:pt idx="66">
                  <c:v>1.746402094283622</c:v>
                </c:pt>
                <c:pt idx="67">
                  <c:v>1.7892098363070372</c:v>
                </c:pt>
                <c:pt idx="68">
                  <c:v>1.8108102826109895</c:v>
                </c:pt>
                <c:pt idx="69">
                  <c:v>1.8244810908686286</c:v>
                </c:pt>
                <c:pt idx="70">
                  <c:v>1.8511028141378165</c:v>
                </c:pt>
                <c:pt idx="71">
                  <c:v>1.8698719529731531</c:v>
                </c:pt>
                <c:pt idx="72">
                  <c:v>1.8985569358400074</c:v>
                </c:pt>
                <c:pt idx="73">
                  <c:v>1.921422351234142</c:v>
                </c:pt>
                <c:pt idx="74">
                  <c:v>1.9390140039208703</c:v>
                </c:pt>
                <c:pt idx="75">
                  <c:v>1.9608353989658915</c:v>
                </c:pt>
                <c:pt idx="76">
                  <c:v>1.9967830887684068</c:v>
                </c:pt>
                <c:pt idx="77">
                  <c:v>2.0033743237714381</c:v>
                </c:pt>
                <c:pt idx="78">
                  <c:v>2.0261994744372447</c:v>
                </c:pt>
                <c:pt idx="79">
                  <c:v>2.0419530959423171</c:v>
                </c:pt>
                <c:pt idx="80">
                  <c:v>2.0648286078710374</c:v>
                </c:pt>
                <c:pt idx="81">
                  <c:v>2.0907752336403624</c:v>
                </c:pt>
                <c:pt idx="82">
                  <c:v>2.1227461045997886</c:v>
                </c:pt>
                <c:pt idx="83">
                  <c:v>2.1446940350965407</c:v>
                </c:pt>
                <c:pt idx="84">
                  <c:v>2.180887217714107</c:v>
                </c:pt>
                <c:pt idx="85">
                  <c:v>2.2191529188265346</c:v>
                </c:pt>
                <c:pt idx="86">
                  <c:v>2.2562356969778845</c:v>
                </c:pt>
                <c:pt idx="87">
                  <c:v>2.2884859397770816</c:v>
                </c:pt>
                <c:pt idx="88">
                  <c:v>2.3033883294917916</c:v>
                </c:pt>
                <c:pt idx="89">
                  <c:v>2.3325543336398815</c:v>
                </c:pt>
                <c:pt idx="90">
                  <c:v>2.3557720761496013</c:v>
                </c:pt>
                <c:pt idx="91">
                  <c:v>2.4011795806338889</c:v>
                </c:pt>
                <c:pt idx="92">
                  <c:v>2.4579500849958373</c:v>
                </c:pt>
                <c:pt idx="93">
                  <c:v>2.515672779333141</c:v>
                </c:pt>
                <c:pt idx="94">
                  <c:v>2.5888610435274164</c:v>
                </c:pt>
                <c:pt idx="95">
                  <c:v>2.6509231990659767</c:v>
                </c:pt>
                <c:pt idx="96">
                  <c:v>2.7027254652288688</c:v>
                </c:pt>
                <c:pt idx="97">
                  <c:v>2.7494908266741196</c:v>
                </c:pt>
                <c:pt idx="98">
                  <c:v>2.7820387447056159</c:v>
                </c:pt>
                <c:pt idx="99">
                  <c:v>2.8229585702119593</c:v>
                </c:pt>
                <c:pt idx="100">
                  <c:v>2.8717910661726798</c:v>
                </c:pt>
                <c:pt idx="101">
                  <c:v>2.9206812566997353</c:v>
                </c:pt>
                <c:pt idx="102">
                  <c:v>2.9863207512388468</c:v>
                </c:pt>
                <c:pt idx="103">
                  <c:v>3.0494793964468059</c:v>
                </c:pt>
                <c:pt idx="104">
                  <c:v>3.1212519165321027</c:v>
                </c:pt>
                <c:pt idx="105">
                  <c:v>3.1900625927787813</c:v>
                </c:pt>
                <c:pt idx="106">
                  <c:v>3.2493690652739047</c:v>
                </c:pt>
                <c:pt idx="107">
                  <c:v>3.3232804589035996</c:v>
                </c:pt>
                <c:pt idx="108">
                  <c:v>3.4024134603186198</c:v>
                </c:pt>
                <c:pt idx="109">
                  <c:v>3.4878041368143107</c:v>
                </c:pt>
                <c:pt idx="110">
                  <c:v>3.5915189897913495</c:v>
                </c:pt>
                <c:pt idx="111">
                  <c:v>3.7017567507449431</c:v>
                </c:pt>
                <c:pt idx="112">
                  <c:v>3.8167507227221695</c:v>
                </c:pt>
                <c:pt idx="113">
                  <c:v>3.9272877274217195</c:v>
                </c:pt>
                <c:pt idx="114">
                  <c:v>4.0387374180591413</c:v>
                </c:pt>
                <c:pt idx="115">
                  <c:v>4.1541430710381819</c:v>
                </c:pt>
                <c:pt idx="116">
                  <c:v>4.2741115987040583</c:v>
                </c:pt>
                <c:pt idx="117">
                  <c:v>4.3990600899310612</c:v>
                </c:pt>
                <c:pt idx="118">
                  <c:v>4.5276034898942203</c:v>
                </c:pt>
                <c:pt idx="119">
                  <c:v>4.6498137628369864</c:v>
                </c:pt>
                <c:pt idx="120">
                  <c:v>4.7793968722984639</c:v>
                </c:pt>
                <c:pt idx="121">
                  <c:v>4.9256344871860316</c:v>
                </c:pt>
                <c:pt idx="122">
                  <c:v>5.0891538464410253</c:v>
                </c:pt>
                <c:pt idx="123">
                  <c:v>5.2461067370176968</c:v>
                </c:pt>
                <c:pt idx="124">
                  <c:v>5.38887832722477</c:v>
                </c:pt>
                <c:pt idx="125">
                  <c:v>5.5303580195114765</c:v>
                </c:pt>
                <c:pt idx="126">
                  <c:v>5.6802863201924607</c:v>
                </c:pt>
                <c:pt idx="127">
                  <c:v>5.8556645388651196</c:v>
                </c:pt>
                <c:pt idx="128">
                  <c:v>6.0447927127999073</c:v>
                </c:pt>
                <c:pt idx="129">
                  <c:v>6.2402468367142827</c:v>
                </c:pt>
                <c:pt idx="130">
                  <c:v>6.4531078151484333</c:v>
                </c:pt>
                <c:pt idx="131">
                  <c:v>6.6676551946849223</c:v>
                </c:pt>
                <c:pt idx="132">
                  <c:v>6.8894005739721536</c:v>
                </c:pt>
                <c:pt idx="133">
                  <c:v>7.122341754445606</c:v>
                </c:pt>
                <c:pt idx="134">
                  <c:v>7.367487356541659</c:v>
                </c:pt>
                <c:pt idx="135">
                  <c:v>7.6309441480306459</c:v>
                </c:pt>
                <c:pt idx="136">
                  <c:v>7.9204178370950942</c:v>
                </c:pt>
                <c:pt idx="137">
                  <c:v>8.2227131733772616</c:v>
                </c:pt>
                <c:pt idx="138">
                  <c:v>8.5304754294345067</c:v>
                </c:pt>
                <c:pt idx="139">
                  <c:v>8.8157045310467286</c:v>
                </c:pt>
                <c:pt idx="140">
                  <c:v>9.1013487904413584</c:v>
                </c:pt>
                <c:pt idx="141">
                  <c:v>9.411788269461157</c:v>
                </c:pt>
                <c:pt idx="142">
                  <c:v>9.754814535952649</c:v>
                </c:pt>
                <c:pt idx="143">
                  <c:v>10.090830498630348</c:v>
                </c:pt>
                <c:pt idx="144">
                  <c:v>10.426561270772284</c:v>
                </c:pt>
                <c:pt idx="145">
                  <c:v>10.818015145941324</c:v>
                </c:pt>
                <c:pt idx="146">
                  <c:v>11.226651568374113</c:v>
                </c:pt>
                <c:pt idx="147">
                  <c:v>11.63733680078721</c:v>
                </c:pt>
                <c:pt idx="148">
                  <c:v>12.102003003712184</c:v>
                </c:pt>
                <c:pt idx="149">
                  <c:v>12.58967941250302</c:v>
                </c:pt>
                <c:pt idx="150">
                  <c:v>13.06133031081686</c:v>
                </c:pt>
                <c:pt idx="151">
                  <c:v>13.599393996605667</c:v>
                </c:pt>
                <c:pt idx="152">
                  <c:v>14.176701156711804</c:v>
                </c:pt>
                <c:pt idx="153">
                  <c:v>14.72658103560846</c:v>
                </c:pt>
                <c:pt idx="154">
                  <c:v>15.333215071345771</c:v>
                </c:pt>
                <c:pt idx="155">
                  <c:v>15.93976413236021</c:v>
                </c:pt>
                <c:pt idx="156">
                  <c:v>16.549624660284266</c:v>
                </c:pt>
                <c:pt idx="157">
                  <c:v>17.212996277196837</c:v>
                </c:pt>
                <c:pt idx="158">
                  <c:v>17.894403142310853</c:v>
                </c:pt>
                <c:pt idx="159">
                  <c:v>18.56867049251322</c:v>
                </c:pt>
                <c:pt idx="160">
                  <c:v>19.249063467291702</c:v>
                </c:pt>
                <c:pt idx="161">
                  <c:v>19.961249394810679</c:v>
                </c:pt>
                <c:pt idx="162">
                  <c:v>20.671727164384833</c:v>
                </c:pt>
                <c:pt idx="163">
                  <c:v>21.401530944699594</c:v>
                </c:pt>
                <c:pt idx="164">
                  <c:v>22.16723555910955</c:v>
                </c:pt>
                <c:pt idx="165">
                  <c:v>22.869064305107909</c:v>
                </c:pt>
                <c:pt idx="166">
                  <c:v>23.691842104075487</c:v>
                </c:pt>
                <c:pt idx="167">
                  <c:v>24.499928073075914</c:v>
                </c:pt>
                <c:pt idx="168">
                  <c:v>25.389252131947952</c:v>
                </c:pt>
                <c:pt idx="169">
                  <c:v>26.306638819395822</c:v>
                </c:pt>
                <c:pt idx="170">
                  <c:v>27.26250176676529</c:v>
                </c:pt>
                <c:pt idx="171">
                  <c:v>28.292098074467056</c:v>
                </c:pt>
                <c:pt idx="172">
                  <c:v>29.433364199997733</c:v>
                </c:pt>
                <c:pt idx="173">
                  <c:v>30.631090868778152</c:v>
                </c:pt>
                <c:pt idx="174">
                  <c:v>31.954947179484876</c:v>
                </c:pt>
                <c:pt idx="175">
                  <c:v>33.354084132399286</c:v>
                </c:pt>
                <c:pt idx="176">
                  <c:v>34.929569606619744</c:v>
                </c:pt>
                <c:pt idx="177">
                  <c:v>36.667022919043418</c:v>
                </c:pt>
                <c:pt idx="178">
                  <c:v>38.574952348913499</c:v>
                </c:pt>
                <c:pt idx="179">
                  <c:v>40.601454548013287</c:v>
                </c:pt>
                <c:pt idx="180">
                  <c:v>42.749344727689646</c:v>
                </c:pt>
                <c:pt idx="181">
                  <c:v>45.046901610495944</c:v>
                </c:pt>
                <c:pt idx="182">
                  <c:v>47.445672090811968</c:v>
                </c:pt>
                <c:pt idx="183">
                  <c:v>49.86343274945682</c:v>
                </c:pt>
                <c:pt idx="184">
                  <c:v>52.269622413294847</c:v>
                </c:pt>
                <c:pt idx="185">
                  <c:v>54.54052057374642</c:v>
                </c:pt>
                <c:pt idx="186">
                  <c:v>56.718952468528222</c:v>
                </c:pt>
                <c:pt idx="187">
                  <c:v>58.715876497791037</c:v>
                </c:pt>
                <c:pt idx="188">
                  <c:v>60.550556555587519</c:v>
                </c:pt>
                <c:pt idx="189">
                  <c:v>62.200682347869126</c:v>
                </c:pt>
                <c:pt idx="190">
                  <c:v>63.582594879271156</c:v>
                </c:pt>
                <c:pt idx="191">
                  <c:v>64.771996650749045</c:v>
                </c:pt>
                <c:pt idx="192">
                  <c:v>65.705025166110929</c:v>
                </c:pt>
                <c:pt idx="193">
                  <c:v>66.318165284073899</c:v>
                </c:pt>
                <c:pt idx="194">
                  <c:v>66.707157023983825</c:v>
                </c:pt>
                <c:pt idx="195">
                  <c:v>66.749224525990726</c:v>
                </c:pt>
                <c:pt idx="196">
                  <c:v>66.577122564686945</c:v>
                </c:pt>
                <c:pt idx="197">
                  <c:v>66.175820013102239</c:v>
                </c:pt>
                <c:pt idx="198">
                  <c:v>65.556190521013178</c:v>
                </c:pt>
                <c:pt idx="199">
                  <c:v>64.729727529954957</c:v>
                </c:pt>
                <c:pt idx="200">
                  <c:v>63.773743853899894</c:v>
                </c:pt>
                <c:pt idx="201">
                  <c:v>62.683999352122321</c:v>
                </c:pt>
                <c:pt idx="202">
                  <c:v>61.496209114664317</c:v>
                </c:pt>
                <c:pt idx="203">
                  <c:v>60.220114799902653</c:v>
                </c:pt>
                <c:pt idx="204">
                  <c:v>58.892588234947901</c:v>
                </c:pt>
                <c:pt idx="205">
                  <c:v>57.539260215674581</c:v>
                </c:pt>
                <c:pt idx="206">
                  <c:v>56.18127995127815</c:v>
                </c:pt>
                <c:pt idx="207">
                  <c:v>54.842916505861716</c:v>
                </c:pt>
                <c:pt idx="208">
                  <c:v>53.49681983490936</c:v>
                </c:pt>
                <c:pt idx="209">
                  <c:v>51.961122567626909</c:v>
                </c:pt>
                <c:pt idx="210">
                  <c:v>50.252467846482034</c:v>
                </c:pt>
                <c:pt idx="211">
                  <c:v>48.556401616098938</c:v>
                </c:pt>
                <c:pt idx="212">
                  <c:v>46.919049790137755</c:v>
                </c:pt>
                <c:pt idx="213">
                  <c:v>45.316234992452905</c:v>
                </c:pt>
                <c:pt idx="214">
                  <c:v>43.747900965747661</c:v>
                </c:pt>
                <c:pt idx="215">
                  <c:v>42.249403849571436</c:v>
                </c:pt>
                <c:pt idx="216">
                  <c:v>40.763230732038565</c:v>
                </c:pt>
                <c:pt idx="217">
                  <c:v>39.34554128954494</c:v>
                </c:pt>
                <c:pt idx="218">
                  <c:v>37.975164074417101</c:v>
                </c:pt>
                <c:pt idx="219">
                  <c:v>36.651633165013315</c:v>
                </c:pt>
                <c:pt idx="220">
                  <c:v>35.383302527027915</c:v>
                </c:pt>
                <c:pt idx="221">
                  <c:v>34.15694660514994</c:v>
                </c:pt>
                <c:pt idx="222">
                  <c:v>32.982221174991167</c:v>
                </c:pt>
                <c:pt idx="223">
                  <c:v>31.844473304054162</c:v>
                </c:pt>
                <c:pt idx="224">
                  <c:v>30.76650390447772</c:v>
                </c:pt>
                <c:pt idx="225">
                  <c:v>29.712617405041158</c:v>
                </c:pt>
                <c:pt idx="226">
                  <c:v>28.715285138498952</c:v>
                </c:pt>
                <c:pt idx="227">
                  <c:v>27.759980182642266</c:v>
                </c:pt>
                <c:pt idx="228">
                  <c:v>26.842643834103495</c:v>
                </c:pt>
                <c:pt idx="229">
                  <c:v>25.969527279146494</c:v>
                </c:pt>
                <c:pt idx="230">
                  <c:v>25.153206393346476</c:v>
                </c:pt>
                <c:pt idx="231">
                  <c:v>24.35635165204835</c:v>
                </c:pt>
                <c:pt idx="232">
                  <c:v>23.606438530623478</c:v>
                </c:pt>
                <c:pt idx="233">
                  <c:v>22.881291740249516</c:v>
                </c:pt>
                <c:pt idx="234">
                  <c:v>22.180868519746326</c:v>
                </c:pt>
                <c:pt idx="235">
                  <c:v>21.502393753989494</c:v>
                </c:pt>
                <c:pt idx="236">
                  <c:v>20.846471716476469</c:v>
                </c:pt>
                <c:pt idx="237">
                  <c:v>20.211041036731299</c:v>
                </c:pt>
                <c:pt idx="238">
                  <c:v>19.616291311574045</c:v>
                </c:pt>
                <c:pt idx="239">
                  <c:v>19.032257212954029</c:v>
                </c:pt>
                <c:pt idx="240">
                  <c:v>18.474981088699256</c:v>
                </c:pt>
                <c:pt idx="241">
                  <c:v>17.954487206862996</c:v>
                </c:pt>
                <c:pt idx="242">
                  <c:v>17.450756554722549</c:v>
                </c:pt>
                <c:pt idx="243">
                  <c:v>16.976496544271587</c:v>
                </c:pt>
                <c:pt idx="244">
                  <c:v>16.521344222225764</c:v>
                </c:pt>
                <c:pt idx="245">
                  <c:v>16.099333021829786</c:v>
                </c:pt>
                <c:pt idx="246">
                  <c:v>15.700338405461027</c:v>
                </c:pt>
                <c:pt idx="247">
                  <c:v>15.32011457920782</c:v>
                </c:pt>
                <c:pt idx="248">
                  <c:v>14.960962648533409</c:v>
                </c:pt>
                <c:pt idx="249">
                  <c:v>14.613997625765355</c:v>
                </c:pt>
                <c:pt idx="250">
                  <c:v>14.276241135878259</c:v>
                </c:pt>
                <c:pt idx="251">
                  <c:v>13.950711702323709</c:v>
                </c:pt>
                <c:pt idx="252">
                  <c:v>13.633553988336132</c:v>
                </c:pt>
                <c:pt idx="253">
                  <c:v>13.337370231232994</c:v>
                </c:pt>
                <c:pt idx="254">
                  <c:v>13.029997478541461</c:v>
                </c:pt>
                <c:pt idx="255">
                  <c:v>12.737843922481934</c:v>
                </c:pt>
                <c:pt idx="256">
                  <c:v>12.450414010655203</c:v>
                </c:pt>
                <c:pt idx="257">
                  <c:v>12.170983636017345</c:v>
                </c:pt>
                <c:pt idx="258">
                  <c:v>11.902884158618438</c:v>
                </c:pt>
                <c:pt idx="259">
                  <c:v>11.635995894139899</c:v>
                </c:pt>
                <c:pt idx="260">
                  <c:v>11.392352357407802</c:v>
                </c:pt>
                <c:pt idx="261">
                  <c:v>11.160791039967931</c:v>
                </c:pt>
                <c:pt idx="262">
                  <c:v>10.929957430329305</c:v>
                </c:pt>
                <c:pt idx="263">
                  <c:v>10.708868831067456</c:v>
                </c:pt>
                <c:pt idx="264">
                  <c:v>10.492782416334785</c:v>
                </c:pt>
                <c:pt idx="265">
                  <c:v>10.296064605157207</c:v>
                </c:pt>
                <c:pt idx="266">
                  <c:v>10.104022632355925</c:v>
                </c:pt>
                <c:pt idx="267">
                  <c:v>9.9044149411213684</c:v>
                </c:pt>
                <c:pt idx="268">
                  <c:v>9.7143754946055108</c:v>
                </c:pt>
                <c:pt idx="269">
                  <c:v>9.5413105185330558</c:v>
                </c:pt>
                <c:pt idx="270">
                  <c:v>9.373443028387852</c:v>
                </c:pt>
                <c:pt idx="271">
                  <c:v>9.2098417413375433</c:v>
                </c:pt>
                <c:pt idx="272">
                  <c:v>9.0479350022541976</c:v>
                </c:pt>
                <c:pt idx="273">
                  <c:v>8.8912962429216744</c:v>
                </c:pt>
                <c:pt idx="274">
                  <c:v>8.742360026013019</c:v>
                </c:pt>
                <c:pt idx="275">
                  <c:v>8.6025227887307238</c:v>
                </c:pt>
                <c:pt idx="276">
                  <c:v>8.4715838374676355</c:v>
                </c:pt>
                <c:pt idx="277">
                  <c:v>8.3432595010904773</c:v>
                </c:pt>
                <c:pt idx="278">
                  <c:v>8.2147820209734181</c:v>
                </c:pt>
                <c:pt idx="279">
                  <c:v>8.0910853930117792</c:v>
                </c:pt>
                <c:pt idx="280">
                  <c:v>7.9609877389924506</c:v>
                </c:pt>
                <c:pt idx="281">
                  <c:v>7.834073946059112</c:v>
                </c:pt>
                <c:pt idx="282">
                  <c:v>7.7119626456125259</c:v>
                </c:pt>
                <c:pt idx="283">
                  <c:v>7.5907166071453629</c:v>
                </c:pt>
                <c:pt idx="284">
                  <c:v>7.4713281598929306</c:v>
                </c:pt>
                <c:pt idx="285">
                  <c:v>7.3607128799680508</c:v>
                </c:pt>
                <c:pt idx="286">
                  <c:v>7.2638182723096367</c:v>
                </c:pt>
                <c:pt idx="287">
                  <c:v>7.1740379243633763</c:v>
                </c:pt>
                <c:pt idx="288">
                  <c:v>7.0855603356833088</c:v>
                </c:pt>
                <c:pt idx="289">
                  <c:v>7.0116917479275518</c:v>
                </c:pt>
                <c:pt idx="290">
                  <c:v>6.9428283468062668</c:v>
                </c:pt>
                <c:pt idx="291">
                  <c:v>6.8737348908015248</c:v>
                </c:pt>
                <c:pt idx="292">
                  <c:v>6.8096885531901616</c:v>
                </c:pt>
                <c:pt idx="293">
                  <c:v>6.7483563117280925</c:v>
                </c:pt>
                <c:pt idx="294">
                  <c:v>6.6903891075779907</c:v>
                </c:pt>
                <c:pt idx="295">
                  <c:v>6.6323695086676375</c:v>
                </c:pt>
                <c:pt idx="296">
                  <c:v>6.5708372731594036</c:v>
                </c:pt>
                <c:pt idx="297">
                  <c:v>6.5087456657700251</c:v>
                </c:pt>
                <c:pt idx="298">
                  <c:v>6.4488258922126223</c:v>
                </c:pt>
                <c:pt idx="299">
                  <c:v>6.3967731823448526</c:v>
                </c:pt>
                <c:pt idx="300">
                  <c:v>6.331792376188595</c:v>
                </c:pt>
                <c:pt idx="301">
                  <c:v>6.2667572340934852</c:v>
                </c:pt>
                <c:pt idx="302">
                  <c:v>6.2044179779722128</c:v>
                </c:pt>
                <c:pt idx="303">
                  <c:v>6.14644441896841</c:v>
                </c:pt>
                <c:pt idx="304">
                  <c:v>6.1020779128894658</c:v>
                </c:pt>
                <c:pt idx="305">
                  <c:v>6.0576718646440524</c:v>
                </c:pt>
                <c:pt idx="306">
                  <c:v>6.0112439466807883</c:v>
                </c:pt>
                <c:pt idx="307">
                  <c:v>5.9786659064356682</c:v>
                </c:pt>
                <c:pt idx="308">
                  <c:v>5.9589545758056852</c:v>
                </c:pt>
                <c:pt idx="309">
                  <c:v>5.946163998910988</c:v>
                </c:pt>
                <c:pt idx="310">
                  <c:v>5.928592672507345</c:v>
                </c:pt>
                <c:pt idx="311">
                  <c:v>5.8986758639361376</c:v>
                </c:pt>
                <c:pt idx="312">
                  <c:v>5.8701305522971374</c:v>
                </c:pt>
                <c:pt idx="313">
                  <c:v>5.8403633846272553</c:v>
                </c:pt>
                <c:pt idx="314">
                  <c:v>5.8137469642524326</c:v>
                </c:pt>
                <c:pt idx="315">
                  <c:v>5.7757863402741894</c:v>
                </c:pt>
                <c:pt idx="316">
                  <c:v>5.7312327690679643</c:v>
                </c:pt>
                <c:pt idx="317">
                  <c:v>5.6735374095487119</c:v>
                </c:pt>
                <c:pt idx="318">
                  <c:v>5.6130147933781913</c:v>
                </c:pt>
                <c:pt idx="319">
                  <c:v>5.5481121525200665</c:v>
                </c:pt>
                <c:pt idx="320">
                  <c:v>5.4865271003541745</c:v>
                </c:pt>
                <c:pt idx="321">
                  <c:v>5.4187617971748265</c:v>
                </c:pt>
                <c:pt idx="322">
                  <c:v>5.3451717117564881</c:v>
                </c:pt>
                <c:pt idx="323">
                  <c:v>5.265403132324189</c:v>
                </c:pt>
                <c:pt idx="324">
                  <c:v>5.1875913359487598</c:v>
                </c:pt>
                <c:pt idx="325">
                  <c:v>5.1127330138896516</c:v>
                </c:pt>
                <c:pt idx="326">
                  <c:v>5.039001183046155</c:v>
                </c:pt>
                <c:pt idx="327">
                  <c:v>4.9710475457381165</c:v>
                </c:pt>
                <c:pt idx="328">
                  <c:v>4.9131788834238463</c:v>
                </c:pt>
                <c:pt idx="329">
                  <c:v>4.870904498843867</c:v>
                </c:pt>
                <c:pt idx="330">
                  <c:v>4.8348963814183383</c:v>
                </c:pt>
                <c:pt idx="331">
                  <c:v>4.7938880431016546</c:v>
                </c:pt>
                <c:pt idx="332">
                  <c:v>4.7684977850164145</c:v>
                </c:pt>
                <c:pt idx="333">
                  <c:v>4.7583397721448177</c:v>
                </c:pt>
                <c:pt idx="334">
                  <c:v>4.7461787470050725</c:v>
                </c:pt>
                <c:pt idx="335">
                  <c:v>4.7237463820840633</c:v>
                </c:pt>
                <c:pt idx="336">
                  <c:v>4.6846537229002783</c:v>
                </c:pt>
                <c:pt idx="337">
                  <c:v>4.6404140269631524</c:v>
                </c:pt>
                <c:pt idx="338">
                  <c:v>4.59929174182101</c:v>
                </c:pt>
                <c:pt idx="339">
                  <c:v>4.5550187730859566</c:v>
                </c:pt>
                <c:pt idx="340">
                  <c:v>4.5067413274935584</c:v>
                </c:pt>
                <c:pt idx="341">
                  <c:v>4.4545952517972021</c:v>
                </c:pt>
                <c:pt idx="342">
                  <c:v>4.4091407431404068</c:v>
                </c:pt>
                <c:pt idx="343">
                  <c:v>4.362944989427695</c:v>
                </c:pt>
                <c:pt idx="344">
                  <c:v>4.2997674492946913</c:v>
                </c:pt>
                <c:pt idx="345">
                  <c:v>4.2183445930593644</c:v>
                </c:pt>
                <c:pt idx="346">
                  <c:v>4.1321664245498377</c:v>
                </c:pt>
                <c:pt idx="347">
                  <c:v>4.0609325594259635</c:v>
                </c:pt>
                <c:pt idx="348">
                  <c:v>3.9934245437764671</c:v>
                </c:pt>
                <c:pt idx="349">
                  <c:v>3.92214726043531</c:v>
                </c:pt>
                <c:pt idx="350">
                  <c:v>3.8507289223652781</c:v>
                </c:pt>
                <c:pt idx="351">
                  <c:v>3.7903928571559136</c:v>
                </c:pt>
                <c:pt idx="352">
                  <c:v>3.7388002985206845</c:v>
                </c:pt>
                <c:pt idx="353">
                  <c:v>3.6854227799498447</c:v>
                </c:pt>
                <c:pt idx="354">
                  <c:v>3.6349151346835327</c:v>
                </c:pt>
                <c:pt idx="355">
                  <c:v>3.588500008319949</c:v>
                </c:pt>
                <c:pt idx="356">
                  <c:v>3.5439615237455917</c:v>
                </c:pt>
                <c:pt idx="357">
                  <c:v>3.4994116199525571</c:v>
                </c:pt>
                <c:pt idx="358">
                  <c:v>3.4498520945619937</c:v>
                </c:pt>
                <c:pt idx="359">
                  <c:v>3.3893850100589051</c:v>
                </c:pt>
                <c:pt idx="360">
                  <c:v>3.3236985089400846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5AE-E746-96BB-B04E63A15796}"/>
            </c:ext>
          </c:extLst>
        </c:ser>
        <c:ser>
          <c:idx val="2"/>
          <c:order val="2"/>
          <c:tx>
            <c:v>No comb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'Task 2'!$C$11:$C$371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2'!$W$11:$W$371</c:f>
              <c:numCache>
                <c:formatCode>General</c:formatCode>
                <c:ptCount val="361"/>
                <c:pt idx="0">
                  <c:v>1.143</c:v>
                </c:pt>
                <c:pt idx="1">
                  <c:v>1.1431036809688233</c:v>
                </c:pt>
                <c:pt idx="2">
                  <c:v>1.1433110924205581</c:v>
                </c:pt>
                <c:pt idx="3">
                  <c:v>1.1436915183009577</c:v>
                </c:pt>
                <c:pt idx="4">
                  <c:v>1.1442106389376214</c:v>
                </c:pt>
                <c:pt idx="5">
                  <c:v>1.1448687855348367</c:v>
                </c:pt>
                <c:pt idx="6">
                  <c:v>1.1456663785213077</c:v>
                </c:pt>
                <c:pt idx="7">
                  <c:v>1.1466386781058622</c:v>
                </c:pt>
                <c:pt idx="8">
                  <c:v>1.147751651871564</c:v>
                </c:pt>
                <c:pt idx="9">
                  <c:v>1.1490408927845275</c:v>
                </c:pt>
                <c:pt idx="10">
                  <c:v>1.1504375278369494</c:v>
                </c:pt>
                <c:pt idx="11">
                  <c:v>1.1520123064426064</c:v>
                </c:pt>
                <c:pt idx="12">
                  <c:v>1.153731371933324</c:v>
                </c:pt>
                <c:pt idx="13">
                  <c:v>1.1556310723149645</c:v>
                </c:pt>
                <c:pt idx="14">
                  <c:v>1.1576422738824805</c:v>
                </c:pt>
                <c:pt idx="15">
                  <c:v>1.159836880092646</c:v>
                </c:pt>
                <c:pt idx="16">
                  <c:v>1.1622166904567584</c:v>
                </c:pt>
                <c:pt idx="17">
                  <c:v>1.1647122264716092</c:v>
                </c:pt>
                <c:pt idx="18">
                  <c:v>1.1673964669970442</c:v>
                </c:pt>
                <c:pt idx="19">
                  <c:v>1.1702716435519831</c:v>
                </c:pt>
                <c:pt idx="20">
                  <c:v>1.1732677975613066</c:v>
                </c:pt>
                <c:pt idx="21">
                  <c:v>1.1764591734685315</c:v>
                </c:pt>
                <c:pt idx="22">
                  <c:v>1.1798119331928465</c:v>
                </c:pt>
                <c:pt idx="23">
                  <c:v>1.1833283803961845</c:v>
                </c:pt>
                <c:pt idx="24">
                  <c:v>1.1870478751977058</c:v>
                </c:pt>
                <c:pt idx="25">
                  <c:v>1.1909364797138455</c:v>
                </c:pt>
                <c:pt idx="26">
                  <c:v>1.1950342921147896</c:v>
                </c:pt>
                <c:pt idx="27">
                  <c:v>1.1992696939478873</c:v>
                </c:pt>
                <c:pt idx="28">
                  <c:v>1.2037206951519035</c:v>
                </c:pt>
                <c:pt idx="29">
                  <c:v>1.2083912434222355</c:v>
                </c:pt>
                <c:pt idx="30">
                  <c:v>1.2132087779897887</c:v>
                </c:pt>
                <c:pt idx="31">
                  <c:v>1.218253330056378</c:v>
                </c:pt>
                <c:pt idx="32">
                  <c:v>1.2235294886299588</c:v>
                </c:pt>
                <c:pt idx="33">
                  <c:v>1.228963603739391</c:v>
                </c:pt>
                <c:pt idx="34">
                  <c:v>1.2346380075033483</c:v>
                </c:pt>
                <c:pt idx="35">
                  <c:v>1.2405181116093018</c:v>
                </c:pt>
                <c:pt idx="36">
                  <c:v>1.2466487180404444</c:v>
                </c:pt>
                <c:pt idx="37">
                  <c:v>1.2529950790108038</c:v>
                </c:pt>
                <c:pt idx="38">
                  <c:v>1.2595622379775362</c:v>
                </c:pt>
                <c:pt idx="39">
                  <c:v>1.2663554759154672</c:v>
                </c:pt>
                <c:pt idx="40">
                  <c:v>1.2734220928222051</c:v>
                </c:pt>
                <c:pt idx="41">
                  <c:v>1.2807269479702972</c:v>
                </c:pt>
                <c:pt idx="42">
                  <c:v>1.2883187830612943</c:v>
                </c:pt>
                <c:pt idx="43">
                  <c:v>1.2961191865251773</c:v>
                </c:pt>
                <c:pt idx="44">
                  <c:v>1.3042206125967568</c:v>
                </c:pt>
                <c:pt idx="45">
                  <c:v>1.3125875002074769</c:v>
                </c:pt>
                <c:pt idx="46">
                  <c:v>1.321271819387279</c:v>
                </c:pt>
                <c:pt idx="47">
                  <c:v>1.3301927322301601</c:v>
                </c:pt>
                <c:pt idx="48">
                  <c:v>1.3394480690767572</c:v>
                </c:pt>
                <c:pt idx="49">
                  <c:v>1.3490018516339379</c:v>
                </c:pt>
                <c:pt idx="50">
                  <c:v>1.3589098955947718</c:v>
                </c:pt>
                <c:pt idx="51">
                  <c:v>1.3690886277324221</c:v>
                </c:pt>
                <c:pt idx="52">
                  <c:v>1.379642246476068</c:v>
                </c:pt>
                <c:pt idx="53">
                  <c:v>1.3905344011142977</c:v>
                </c:pt>
                <c:pt idx="54">
                  <c:v>1.4017760762471283</c:v>
                </c:pt>
                <c:pt idx="55">
                  <c:v>1.4133788070313045</c:v>
                </c:pt>
                <c:pt idx="56">
                  <c:v>1.425354711361803</c:v>
                </c:pt>
                <c:pt idx="57">
                  <c:v>1.4377165243827026</c:v>
                </c:pt>
                <c:pt idx="58">
                  <c:v>1.4504776355227231</c:v>
                </c:pt>
                <c:pt idx="59">
                  <c:v>1.4637054608909268</c:v>
                </c:pt>
                <c:pt idx="60">
                  <c:v>1.477309028307096</c:v>
                </c:pt>
                <c:pt idx="61">
                  <c:v>1.4913564355726905</c:v>
                </c:pt>
                <c:pt idx="62">
                  <c:v>1.5058641197330955</c:v>
                </c:pt>
                <c:pt idx="63">
                  <c:v>1.5208494035581084</c:v>
                </c:pt>
                <c:pt idx="64">
                  <c:v>1.5363305530561928</c:v>
                </c:pt>
                <c:pt idx="65">
                  <c:v>1.5522677122752462</c:v>
                </c:pt>
                <c:pt idx="66">
                  <c:v>1.5687983701425559</c:v>
                </c:pt>
                <c:pt idx="67">
                  <c:v>1.585824562170344</c:v>
                </c:pt>
                <c:pt idx="68">
                  <c:v>1.6033653956421716</c:v>
                </c:pt>
                <c:pt idx="69">
                  <c:v>1.6215686508327272</c:v>
                </c:pt>
                <c:pt idx="70">
                  <c:v>1.6402679196033469</c:v>
                </c:pt>
                <c:pt idx="71">
                  <c:v>1.6596812652748492</c:v>
                </c:pt>
                <c:pt idx="72">
                  <c:v>1.6796371948141173</c:v>
                </c:pt>
                <c:pt idx="73">
                  <c:v>1.7003648303899157</c:v>
                </c:pt>
                <c:pt idx="74">
                  <c:v>1.7216873200525231</c:v>
                </c:pt>
                <c:pt idx="75">
                  <c:v>1.7437734726806333</c:v>
                </c:pt>
                <c:pt idx="76">
                  <c:v>1.7665841607770907</c:v>
                </c:pt>
                <c:pt idx="77">
                  <c:v>1.7901514155195433</c:v>
                </c:pt>
                <c:pt idx="78">
                  <c:v>1.8145091832360121</c:v>
                </c:pt>
                <c:pt idx="79">
                  <c:v>1.8396934678870607</c:v>
                </c:pt>
                <c:pt idx="80">
                  <c:v>1.8657424863490573</c:v>
                </c:pt>
                <c:pt idx="81">
                  <c:v>1.8926968378501703</c:v>
                </c:pt>
                <c:pt idx="82">
                  <c:v>1.920513785724085</c:v>
                </c:pt>
                <c:pt idx="83">
                  <c:v>1.9493206155055007</c:v>
                </c:pt>
                <c:pt idx="84">
                  <c:v>1.9791659281110527</c:v>
                </c:pt>
                <c:pt idx="85">
                  <c:v>2.0101015314460735</c:v>
                </c:pt>
                <c:pt idx="86">
                  <c:v>2.0419913686621092</c:v>
                </c:pt>
                <c:pt idx="87">
                  <c:v>2.0750748385121653</c:v>
                </c:pt>
                <c:pt idx="88">
                  <c:v>2.1093129593340625</c:v>
                </c:pt>
                <c:pt idx="89">
                  <c:v>2.1447633323005366</c:v>
                </c:pt>
                <c:pt idx="90">
                  <c:v>2.1815948049150142</c:v>
                </c:pt>
                <c:pt idx="91">
                  <c:v>2.2196613977876716</c:v>
                </c:pt>
                <c:pt idx="92">
                  <c:v>2.2591374415545284</c:v>
                </c:pt>
                <c:pt idx="93">
                  <c:v>2.2999799945329991</c:v>
                </c:pt>
                <c:pt idx="94">
                  <c:v>2.3423794684259964</c:v>
                </c:pt>
                <c:pt idx="95">
                  <c:v>2.3864212428387028</c:v>
                </c:pt>
                <c:pt idx="96">
                  <c:v>2.4320669169620244</c:v>
                </c:pt>
                <c:pt idx="97">
                  <c:v>2.479401437910528</c:v>
                </c:pt>
                <c:pt idx="98">
                  <c:v>2.5285157125901407</c:v>
                </c:pt>
                <c:pt idx="99">
                  <c:v>2.5796512832569345</c:v>
                </c:pt>
                <c:pt idx="100">
                  <c:v>2.632629534150019</c:v>
                </c:pt>
                <c:pt idx="101">
                  <c:v>2.6875469193380344</c:v>
                </c:pt>
                <c:pt idx="102">
                  <c:v>2.744828021596172</c:v>
                </c:pt>
                <c:pt idx="103">
                  <c:v>2.8041194300326215</c:v>
                </c:pt>
                <c:pt idx="104">
                  <c:v>2.8658687443268591</c:v>
                </c:pt>
                <c:pt idx="105">
                  <c:v>2.9302245759907084</c:v>
                </c:pt>
                <c:pt idx="106">
                  <c:v>2.9969723297228681</c:v>
                </c:pt>
                <c:pt idx="107">
                  <c:v>3.0664345995205671</c:v>
                </c:pt>
                <c:pt idx="108">
                  <c:v>3.1387720687712131</c:v>
                </c:pt>
                <c:pt idx="109">
                  <c:v>3.2141580170221515</c:v>
                </c:pt>
                <c:pt idx="110">
                  <c:v>3.2925583440744912</c:v>
                </c:pt>
                <c:pt idx="111">
                  <c:v>3.3743770978403487</c:v>
                </c:pt>
                <c:pt idx="112">
                  <c:v>3.4593489731182618</c:v>
                </c:pt>
                <c:pt idx="113">
                  <c:v>3.5481480195863875</c:v>
                </c:pt>
                <c:pt idx="114">
                  <c:v>3.6407617305680851</c:v>
                </c:pt>
                <c:pt idx="115">
                  <c:v>3.7371497692958711</c:v>
                </c:pt>
                <c:pt idx="116">
                  <c:v>3.8378171972709465</c:v>
                </c:pt>
                <c:pt idx="117">
                  <c:v>3.9427343449242653</c:v>
                </c:pt>
                <c:pt idx="118">
                  <c:v>4.0524716866753483</c:v>
                </c:pt>
                <c:pt idx="119">
                  <c:v>4.1670142906258842</c:v>
                </c:pt>
                <c:pt idx="120">
                  <c:v>4.2866584303573729</c:v>
                </c:pt>
                <c:pt idx="121">
                  <c:v>4.4117243208012997</c:v>
                </c:pt>
                <c:pt idx="122">
                  <c:v>4.5421694915321371</c:v>
                </c:pt>
                <c:pt idx="123">
                  <c:v>4.6787170567844081</c:v>
                </c:pt>
                <c:pt idx="124">
                  <c:v>4.8217703091456032</c:v>
                </c:pt>
                <c:pt idx="125">
                  <c:v>4.9713117258437221</c:v>
                </c:pt>
                <c:pt idx="126">
                  <c:v>5.1277417813187709</c:v>
                </c:pt>
                <c:pt idx="127">
                  <c:v>5.2909842666652667</c:v>
                </c:pt>
                <c:pt idx="128">
                  <c:v>5.462494131285597</c:v>
                </c:pt>
                <c:pt idx="129">
                  <c:v>5.6417265348105401</c:v>
                </c:pt>
                <c:pt idx="130">
                  <c:v>5.8297309195702463</c:v>
                </c:pt>
                <c:pt idx="131">
                  <c:v>6.0264551394554822</c:v>
                </c:pt>
                <c:pt idx="132">
                  <c:v>6.2330976575262049</c:v>
                </c:pt>
                <c:pt idx="133">
                  <c:v>6.4489035017048204</c:v>
                </c:pt>
                <c:pt idx="134">
                  <c:v>6.6758767756593356</c:v>
                </c:pt>
                <c:pt idx="135">
                  <c:v>6.913182631862032</c:v>
                </c:pt>
                <c:pt idx="136">
                  <c:v>7.1622361057548805</c:v>
                </c:pt>
                <c:pt idx="137">
                  <c:v>7.42286528581156</c:v>
                </c:pt>
                <c:pt idx="138">
                  <c:v>7.6966780037216305</c:v>
                </c:pt>
                <c:pt idx="139">
                  <c:v>7.9834850160508841</c:v>
                </c:pt>
                <c:pt idx="140">
                  <c:v>8.2851176390355104</c:v>
                </c:pt>
                <c:pt idx="141">
                  <c:v>8.600173486950494</c:v>
                </c:pt>
                <c:pt idx="142">
                  <c:v>8.9304979074110342</c:v>
                </c:pt>
                <c:pt idx="143">
                  <c:v>9.2769343887232623</c:v>
                </c:pt>
                <c:pt idx="144">
                  <c:v>9.6389162739369674</c:v>
                </c:pt>
                <c:pt idx="145">
                  <c:v>10.01863395867702</c:v>
                </c:pt>
                <c:pt idx="146">
                  <c:v>10.415382224756691</c:v>
                </c:pt>
                <c:pt idx="147">
                  <c:v>10.829816910152431</c:v>
                </c:pt>
                <c:pt idx="148">
                  <c:v>11.264501656752705</c:v>
                </c:pt>
                <c:pt idx="149">
                  <c:v>11.718432044300586</c:v>
                </c:pt>
                <c:pt idx="150">
                  <c:v>12.19005349278997</c:v>
                </c:pt>
                <c:pt idx="151">
                  <c:v>12.681865077122847</c:v>
                </c:pt>
                <c:pt idx="152">
                  <c:v>13.19440857978207</c:v>
                </c:pt>
                <c:pt idx="153">
                  <c:v>13.728170634950422</c:v>
                </c:pt>
                <c:pt idx="154">
                  <c:v>14.280664374615213</c:v>
                </c:pt>
                <c:pt idx="155">
                  <c:v>14.851596645446977</c:v>
                </c:pt>
                <c:pt idx="156">
                  <c:v>15.443817159163327</c:v>
                </c:pt>
                <c:pt idx="157">
                  <c:v>16.053769386218185</c:v>
                </c:pt>
                <c:pt idx="158">
                  <c:v>16.680560988890747</c:v>
                </c:pt>
                <c:pt idx="159">
                  <c:v>17.323033592448702</c:v>
                </c:pt>
                <c:pt idx="160">
                  <c:v>17.979735418261146</c:v>
                </c:pt>
                <c:pt idx="161">
                  <c:v>18.648894920063466</c:v>
                </c:pt>
                <c:pt idx="162">
                  <c:v>19.328396475549475</c:v>
                </c:pt>
                <c:pt idx="163">
                  <c:v>20.01051060772517</c:v>
                </c:pt>
                <c:pt idx="164">
                  <c:v>20.69698125697575</c:v>
                </c:pt>
                <c:pt idx="165">
                  <c:v>21.384528387608071</c:v>
                </c:pt>
                <c:pt idx="166">
                  <c:v>22.069485890237555</c:v>
                </c:pt>
                <c:pt idx="167">
                  <c:v>22.734674859046997</c:v>
                </c:pt>
                <c:pt idx="168">
                  <c:v>23.394381267120096</c:v>
                </c:pt>
                <c:pt idx="169">
                  <c:v>24.023190219337049</c:v>
                </c:pt>
                <c:pt idx="170">
                  <c:v>24.629286622299503</c:v>
                </c:pt>
                <c:pt idx="171">
                  <c:v>25.20754857028631</c:v>
                </c:pt>
                <c:pt idx="172">
                  <c:v>25.736432529113898</c:v>
                </c:pt>
                <c:pt idx="173">
                  <c:v>26.225938882768077</c:v>
                </c:pt>
                <c:pt idx="174">
                  <c:v>26.662398056001294</c:v>
                </c:pt>
                <c:pt idx="175">
                  <c:v>27.040400043529544</c:v>
                </c:pt>
                <c:pt idx="176">
                  <c:v>27.364162556431715</c:v>
                </c:pt>
                <c:pt idx="177">
                  <c:v>27.611477563038395</c:v>
                </c:pt>
                <c:pt idx="178">
                  <c:v>27.797214825612574</c:v>
                </c:pt>
                <c:pt idx="179">
                  <c:v>27.909712472803047</c:v>
                </c:pt>
                <c:pt idx="180">
                  <c:v>27.947389357915551</c:v>
                </c:pt>
                <c:pt idx="181">
                  <c:v>27.909712472803051</c:v>
                </c:pt>
                <c:pt idx="182">
                  <c:v>27.797214825612574</c:v>
                </c:pt>
                <c:pt idx="183">
                  <c:v>27.611477563038392</c:v>
                </c:pt>
                <c:pt idx="184">
                  <c:v>27.364162556431715</c:v>
                </c:pt>
                <c:pt idx="185">
                  <c:v>27.040400043529544</c:v>
                </c:pt>
                <c:pt idx="186">
                  <c:v>26.662398056001287</c:v>
                </c:pt>
                <c:pt idx="187">
                  <c:v>26.225938882768073</c:v>
                </c:pt>
                <c:pt idx="188">
                  <c:v>25.736432529113891</c:v>
                </c:pt>
                <c:pt idx="189">
                  <c:v>25.207548570286299</c:v>
                </c:pt>
                <c:pt idx="190">
                  <c:v>24.629286622299489</c:v>
                </c:pt>
                <c:pt idx="191">
                  <c:v>24.023190219337039</c:v>
                </c:pt>
                <c:pt idx="192">
                  <c:v>23.394381267120082</c:v>
                </c:pt>
                <c:pt idx="193">
                  <c:v>22.734674859046983</c:v>
                </c:pt>
                <c:pt idx="194">
                  <c:v>22.069485890237541</c:v>
                </c:pt>
                <c:pt idx="195">
                  <c:v>21.384528387608057</c:v>
                </c:pt>
                <c:pt idx="196">
                  <c:v>20.696981256975736</c:v>
                </c:pt>
                <c:pt idx="197">
                  <c:v>20.010510607725156</c:v>
                </c:pt>
                <c:pt idx="198">
                  <c:v>19.328396475549461</c:v>
                </c:pt>
                <c:pt idx="199">
                  <c:v>18.648894920063448</c:v>
                </c:pt>
                <c:pt idx="200">
                  <c:v>17.979735418261129</c:v>
                </c:pt>
                <c:pt idx="201">
                  <c:v>17.323033592448684</c:v>
                </c:pt>
                <c:pt idx="202">
                  <c:v>16.680560988890729</c:v>
                </c:pt>
                <c:pt idx="203">
                  <c:v>16.053769386218164</c:v>
                </c:pt>
                <c:pt idx="204">
                  <c:v>15.443817159163306</c:v>
                </c:pt>
                <c:pt idx="205">
                  <c:v>14.851596645446955</c:v>
                </c:pt>
                <c:pt idx="206">
                  <c:v>14.28066437461519</c:v>
                </c:pt>
                <c:pt idx="207">
                  <c:v>13.7281706349504</c:v>
                </c:pt>
                <c:pt idx="208">
                  <c:v>13.194408579782051</c:v>
                </c:pt>
                <c:pt idx="209">
                  <c:v>12.681865077122829</c:v>
                </c:pt>
                <c:pt idx="210">
                  <c:v>12.190053492789952</c:v>
                </c:pt>
                <c:pt idx="211">
                  <c:v>11.718432044300572</c:v>
                </c:pt>
                <c:pt idx="212">
                  <c:v>11.264501656752692</c:v>
                </c:pt>
                <c:pt idx="213">
                  <c:v>10.82981691015242</c:v>
                </c:pt>
                <c:pt idx="214">
                  <c:v>10.41538222475668</c:v>
                </c:pt>
                <c:pt idx="215">
                  <c:v>10.018633958677009</c:v>
                </c:pt>
                <c:pt idx="216">
                  <c:v>9.6389162739369567</c:v>
                </c:pt>
                <c:pt idx="217">
                  <c:v>9.276934388723248</c:v>
                </c:pt>
                <c:pt idx="218">
                  <c:v>8.9304979074110218</c:v>
                </c:pt>
                <c:pt idx="219">
                  <c:v>8.6001734869504798</c:v>
                </c:pt>
                <c:pt idx="220">
                  <c:v>8.2851176390354961</c:v>
                </c:pt>
                <c:pt idx="221">
                  <c:v>7.9834850160508717</c:v>
                </c:pt>
                <c:pt idx="222">
                  <c:v>7.6966780037216171</c:v>
                </c:pt>
                <c:pt idx="223">
                  <c:v>7.4228652858115494</c:v>
                </c:pt>
                <c:pt idx="224">
                  <c:v>7.1622361057548698</c:v>
                </c:pt>
                <c:pt idx="225">
                  <c:v>6.9131826318620222</c:v>
                </c:pt>
                <c:pt idx="226">
                  <c:v>6.6758767756593267</c:v>
                </c:pt>
                <c:pt idx="227">
                  <c:v>6.4489035017048106</c:v>
                </c:pt>
                <c:pt idx="228">
                  <c:v>6.233097657526196</c:v>
                </c:pt>
                <c:pt idx="229">
                  <c:v>6.0264551394554742</c:v>
                </c:pt>
                <c:pt idx="230">
                  <c:v>5.82973091957024</c:v>
                </c:pt>
                <c:pt idx="231">
                  <c:v>5.6417265348105348</c:v>
                </c:pt>
                <c:pt idx="232">
                  <c:v>5.4624941312855917</c:v>
                </c:pt>
                <c:pt idx="233">
                  <c:v>5.2909842666652613</c:v>
                </c:pt>
                <c:pt idx="234">
                  <c:v>5.1277417813187665</c:v>
                </c:pt>
                <c:pt idx="235">
                  <c:v>4.9713117258437185</c:v>
                </c:pt>
                <c:pt idx="236">
                  <c:v>4.8217703091455997</c:v>
                </c:pt>
                <c:pt idx="237">
                  <c:v>4.6787170567844036</c:v>
                </c:pt>
                <c:pt idx="238">
                  <c:v>4.5421694915321327</c:v>
                </c:pt>
                <c:pt idx="239">
                  <c:v>4.4117243208012953</c:v>
                </c:pt>
                <c:pt idx="240">
                  <c:v>4.2866584303573685</c:v>
                </c:pt>
                <c:pt idx="241">
                  <c:v>4.1670142906258798</c:v>
                </c:pt>
                <c:pt idx="242">
                  <c:v>4.0524716866753447</c:v>
                </c:pt>
                <c:pt idx="243">
                  <c:v>3.9427343449242627</c:v>
                </c:pt>
                <c:pt idx="244">
                  <c:v>3.8378171972709443</c:v>
                </c:pt>
                <c:pt idx="245">
                  <c:v>3.7371497692958688</c:v>
                </c:pt>
                <c:pt idx="246">
                  <c:v>3.6407617305680833</c:v>
                </c:pt>
                <c:pt idx="247">
                  <c:v>3.5481480195863853</c:v>
                </c:pt>
                <c:pt idx="248">
                  <c:v>3.4593489731182601</c:v>
                </c:pt>
                <c:pt idx="249">
                  <c:v>3.3743770978403469</c:v>
                </c:pt>
                <c:pt idx="250">
                  <c:v>3.2925583440744894</c:v>
                </c:pt>
                <c:pt idx="251">
                  <c:v>3.2141580170221502</c:v>
                </c:pt>
                <c:pt idx="252">
                  <c:v>3.1387720687712117</c:v>
                </c:pt>
                <c:pt idx="253">
                  <c:v>3.0664345995205653</c:v>
                </c:pt>
                <c:pt idx="254">
                  <c:v>2.9969723297228668</c:v>
                </c:pt>
                <c:pt idx="255">
                  <c:v>2.9302245759907075</c:v>
                </c:pt>
                <c:pt idx="256">
                  <c:v>2.8658687443268582</c:v>
                </c:pt>
                <c:pt idx="257">
                  <c:v>2.8041194300326207</c:v>
                </c:pt>
                <c:pt idx="258">
                  <c:v>2.7448280215961707</c:v>
                </c:pt>
                <c:pt idx="259">
                  <c:v>2.6875469193380335</c:v>
                </c:pt>
                <c:pt idx="260">
                  <c:v>2.6326295341500181</c:v>
                </c:pt>
                <c:pt idx="261">
                  <c:v>2.5796512832569336</c:v>
                </c:pt>
                <c:pt idx="262">
                  <c:v>2.5285157125901394</c:v>
                </c:pt>
                <c:pt idx="263">
                  <c:v>2.4794014379105267</c:v>
                </c:pt>
                <c:pt idx="264">
                  <c:v>2.432066916962023</c:v>
                </c:pt>
                <c:pt idx="265">
                  <c:v>2.3864212428387015</c:v>
                </c:pt>
                <c:pt idx="266">
                  <c:v>2.3423794684259951</c:v>
                </c:pt>
                <c:pt idx="267">
                  <c:v>2.2999799945329982</c:v>
                </c:pt>
                <c:pt idx="268">
                  <c:v>2.2591374415545276</c:v>
                </c:pt>
                <c:pt idx="269">
                  <c:v>2.2196613977876707</c:v>
                </c:pt>
                <c:pt idx="270">
                  <c:v>2.1815948049150129</c:v>
                </c:pt>
                <c:pt idx="271">
                  <c:v>2.1447633323005353</c:v>
                </c:pt>
                <c:pt idx="272">
                  <c:v>2.1093129593340616</c:v>
                </c:pt>
                <c:pt idx="273">
                  <c:v>2.0750748385121645</c:v>
                </c:pt>
                <c:pt idx="274">
                  <c:v>2.0419913686621078</c:v>
                </c:pt>
                <c:pt idx="275">
                  <c:v>2.0101015314460722</c:v>
                </c:pt>
                <c:pt idx="276">
                  <c:v>1.9791659281110514</c:v>
                </c:pt>
                <c:pt idx="277">
                  <c:v>1.9493206155054996</c:v>
                </c:pt>
                <c:pt idx="278">
                  <c:v>1.9205137857240844</c:v>
                </c:pt>
                <c:pt idx="279">
                  <c:v>1.8926968378501694</c:v>
                </c:pt>
                <c:pt idx="280">
                  <c:v>1.8657424863490564</c:v>
                </c:pt>
                <c:pt idx="281">
                  <c:v>1.83969346788706</c:v>
                </c:pt>
                <c:pt idx="282">
                  <c:v>1.8145091832360116</c:v>
                </c:pt>
                <c:pt idx="283">
                  <c:v>1.7901514155195426</c:v>
                </c:pt>
                <c:pt idx="284">
                  <c:v>1.7665841607770902</c:v>
                </c:pt>
                <c:pt idx="285">
                  <c:v>1.7437734726806327</c:v>
                </c:pt>
                <c:pt idx="286">
                  <c:v>1.7216873200525227</c:v>
                </c:pt>
                <c:pt idx="287">
                  <c:v>1.700364830389915</c:v>
                </c:pt>
                <c:pt idx="288">
                  <c:v>1.6796371948141164</c:v>
                </c:pt>
                <c:pt idx="289">
                  <c:v>1.659681265274848</c:v>
                </c:pt>
                <c:pt idx="290">
                  <c:v>1.6402679196033461</c:v>
                </c:pt>
                <c:pt idx="291">
                  <c:v>1.6215686508327265</c:v>
                </c:pt>
                <c:pt idx="292">
                  <c:v>1.6033653956421712</c:v>
                </c:pt>
                <c:pt idx="293">
                  <c:v>1.5858245621703433</c:v>
                </c:pt>
                <c:pt idx="294">
                  <c:v>1.5687983701425554</c:v>
                </c:pt>
                <c:pt idx="295">
                  <c:v>1.5522677122752455</c:v>
                </c:pt>
                <c:pt idx="296">
                  <c:v>1.5363305530561919</c:v>
                </c:pt>
                <c:pt idx="297">
                  <c:v>1.5208494035581073</c:v>
                </c:pt>
                <c:pt idx="298">
                  <c:v>1.5058641197330942</c:v>
                </c:pt>
                <c:pt idx="299">
                  <c:v>1.4913564355726887</c:v>
                </c:pt>
                <c:pt idx="300">
                  <c:v>1.4773090283070942</c:v>
                </c:pt>
                <c:pt idx="301">
                  <c:v>1.463705460890925</c:v>
                </c:pt>
                <c:pt idx="302">
                  <c:v>1.4504776355227216</c:v>
                </c:pt>
                <c:pt idx="303">
                  <c:v>1.4377165243827008</c:v>
                </c:pt>
                <c:pt idx="304">
                  <c:v>1.4253547113618015</c:v>
                </c:pt>
                <c:pt idx="305">
                  <c:v>1.4133788070313027</c:v>
                </c:pt>
                <c:pt idx="306">
                  <c:v>1.4017760762471263</c:v>
                </c:pt>
                <c:pt idx="307">
                  <c:v>1.3905344011142957</c:v>
                </c:pt>
                <c:pt idx="308">
                  <c:v>1.379642246476066</c:v>
                </c:pt>
                <c:pt idx="309">
                  <c:v>1.3690886277324203</c:v>
                </c:pt>
                <c:pt idx="310">
                  <c:v>1.3589098955947705</c:v>
                </c:pt>
                <c:pt idx="311">
                  <c:v>1.3490018516339366</c:v>
                </c:pt>
                <c:pt idx="312">
                  <c:v>1.3394480690767556</c:v>
                </c:pt>
                <c:pt idx="313">
                  <c:v>1.3301927322301583</c:v>
                </c:pt>
                <c:pt idx="314">
                  <c:v>1.321271819387277</c:v>
                </c:pt>
                <c:pt idx="315">
                  <c:v>1.3125875002074752</c:v>
                </c:pt>
                <c:pt idx="316">
                  <c:v>1.3042206125967553</c:v>
                </c:pt>
                <c:pt idx="317">
                  <c:v>1.296119186525176</c:v>
                </c:pt>
                <c:pt idx="318">
                  <c:v>1.2883187830612928</c:v>
                </c:pt>
                <c:pt idx="319">
                  <c:v>1.2807269479702958</c:v>
                </c:pt>
                <c:pt idx="320">
                  <c:v>1.273422092822204</c:v>
                </c:pt>
                <c:pt idx="321">
                  <c:v>1.2663554759154658</c:v>
                </c:pt>
                <c:pt idx="322">
                  <c:v>1.2595622379775349</c:v>
                </c:pt>
                <c:pt idx="323">
                  <c:v>1.2529950790108026</c:v>
                </c:pt>
                <c:pt idx="324">
                  <c:v>1.2466487180404433</c:v>
                </c:pt>
                <c:pt idx="325">
                  <c:v>1.2405181116093007</c:v>
                </c:pt>
                <c:pt idx="326">
                  <c:v>1.2346380075033474</c:v>
                </c:pt>
                <c:pt idx="327">
                  <c:v>1.2289636037393903</c:v>
                </c:pt>
                <c:pt idx="328">
                  <c:v>1.2235294886299581</c:v>
                </c:pt>
                <c:pt idx="329">
                  <c:v>1.2182533300563776</c:v>
                </c:pt>
                <c:pt idx="330">
                  <c:v>1.2132087779897882</c:v>
                </c:pt>
                <c:pt idx="331">
                  <c:v>1.2083912434222348</c:v>
                </c:pt>
                <c:pt idx="332">
                  <c:v>1.2037206951519026</c:v>
                </c:pt>
                <c:pt idx="333">
                  <c:v>1.1992696939478864</c:v>
                </c:pt>
                <c:pt idx="334">
                  <c:v>1.1950342921147883</c:v>
                </c:pt>
                <c:pt idx="335">
                  <c:v>1.190936479713844</c:v>
                </c:pt>
                <c:pt idx="336">
                  <c:v>1.187047875197704</c:v>
                </c:pt>
                <c:pt idx="337">
                  <c:v>1.1833283803961827</c:v>
                </c:pt>
                <c:pt idx="338">
                  <c:v>1.1798119331928449</c:v>
                </c:pt>
                <c:pt idx="339">
                  <c:v>1.1764591734685299</c:v>
                </c:pt>
                <c:pt idx="340">
                  <c:v>1.1732677975613048</c:v>
                </c:pt>
                <c:pt idx="341">
                  <c:v>1.1702716435519813</c:v>
                </c:pt>
                <c:pt idx="342">
                  <c:v>1.1673964669970425</c:v>
                </c:pt>
                <c:pt idx="343">
                  <c:v>1.1647122264716074</c:v>
                </c:pt>
                <c:pt idx="344">
                  <c:v>1.1622166904567566</c:v>
                </c:pt>
                <c:pt idx="345">
                  <c:v>1.1598368800926444</c:v>
                </c:pt>
                <c:pt idx="346">
                  <c:v>1.1576422738824788</c:v>
                </c:pt>
                <c:pt idx="347">
                  <c:v>1.1556310723149628</c:v>
                </c:pt>
                <c:pt idx="348">
                  <c:v>1.1537313719333224</c:v>
                </c:pt>
                <c:pt idx="349">
                  <c:v>1.1520123064426049</c:v>
                </c:pt>
                <c:pt idx="350">
                  <c:v>1.1504375278369479</c:v>
                </c:pt>
                <c:pt idx="351">
                  <c:v>1.1490408927845259</c:v>
                </c:pt>
                <c:pt idx="352">
                  <c:v>1.1477516518715625</c:v>
                </c:pt>
                <c:pt idx="353">
                  <c:v>1.1466386781058606</c:v>
                </c:pt>
                <c:pt idx="354">
                  <c:v>1.1456663785213062</c:v>
                </c:pt>
                <c:pt idx="355">
                  <c:v>1.1448687855348352</c:v>
                </c:pt>
                <c:pt idx="356">
                  <c:v>1.1442106389376199</c:v>
                </c:pt>
                <c:pt idx="357">
                  <c:v>1.1436915183009559</c:v>
                </c:pt>
                <c:pt idx="358">
                  <c:v>1.1433110924205563</c:v>
                </c:pt>
                <c:pt idx="359">
                  <c:v>1.1431036809688215</c:v>
                </c:pt>
                <c:pt idx="360">
                  <c:v>1.1429999999999982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5AE-E746-96BB-B04E63A15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244800"/>
        <c:axId val="743243816"/>
      </c:scatterChart>
      <c:valAx>
        <c:axId val="743244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(Degrees)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243816"/>
        <c:crosses val="autoZero"/>
        <c:crossBetween val="midCat"/>
      </c:valAx>
      <c:valAx>
        <c:axId val="743243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244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Temperature /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2'!$C$11:$C$371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2'!$T$11:$T$371</c:f>
              <c:numCache>
                <c:formatCode>General</c:formatCode>
                <c:ptCount val="361"/>
                <c:pt idx="0">
                  <c:v>304.8159650328376</c:v>
                </c:pt>
                <c:pt idx="1">
                  <c:v>317.60474147415482</c:v>
                </c:pt>
                <c:pt idx="2">
                  <c:v>324.2586284479728</c:v>
                </c:pt>
                <c:pt idx="3">
                  <c:v>331.44981637298974</c:v>
                </c:pt>
                <c:pt idx="4">
                  <c:v>339.98724590549529</c:v>
                </c:pt>
                <c:pt idx="5">
                  <c:v>349.59976021746911</c:v>
                </c:pt>
                <c:pt idx="6">
                  <c:v>355.28742507131835</c:v>
                </c:pt>
                <c:pt idx="7">
                  <c:v>358.72060722831179</c:v>
                </c:pt>
                <c:pt idx="8">
                  <c:v>359.88806639387082</c:v>
                </c:pt>
                <c:pt idx="9">
                  <c:v>359.36105363583914</c:v>
                </c:pt>
                <c:pt idx="10">
                  <c:v>357.126941250323</c:v>
                </c:pt>
                <c:pt idx="11">
                  <c:v>349.8981330455394</c:v>
                </c:pt>
                <c:pt idx="12">
                  <c:v>339.87640111810578</c:v>
                </c:pt>
                <c:pt idx="13">
                  <c:v>331.22633527912012</c:v>
                </c:pt>
                <c:pt idx="14">
                  <c:v>323.10374314599102</c:v>
                </c:pt>
                <c:pt idx="15">
                  <c:v>316.35961644870093</c:v>
                </c:pt>
                <c:pt idx="16">
                  <c:v>308.77109041301469</c:v>
                </c:pt>
                <c:pt idx="17">
                  <c:v>301.98676322254869</c:v>
                </c:pt>
                <c:pt idx="18">
                  <c:v>301.50995577994627</c:v>
                </c:pt>
                <c:pt idx="19">
                  <c:v>305.65007259864973</c:v>
                </c:pt>
                <c:pt idx="20">
                  <c:v>310.55314373899256</c:v>
                </c:pt>
                <c:pt idx="21">
                  <c:v>316.50942434395802</c:v>
                </c:pt>
                <c:pt idx="22">
                  <c:v>322.94506856710854</c:v>
                </c:pt>
                <c:pt idx="23">
                  <c:v>330.67883844241561</c:v>
                </c:pt>
                <c:pt idx="24">
                  <c:v>336.7224982712932</c:v>
                </c:pt>
                <c:pt idx="25">
                  <c:v>342.69342920421212</c:v>
                </c:pt>
                <c:pt idx="26">
                  <c:v>346.98499769371381</c:v>
                </c:pt>
                <c:pt idx="27">
                  <c:v>350.93594701808701</c:v>
                </c:pt>
                <c:pt idx="28">
                  <c:v>354.57411533506104</c:v>
                </c:pt>
                <c:pt idx="29">
                  <c:v>357.87836220034825</c:v>
                </c:pt>
                <c:pt idx="30">
                  <c:v>360.84377973823126</c:v>
                </c:pt>
                <c:pt idx="31">
                  <c:v>365.62700803768581</c:v>
                </c:pt>
                <c:pt idx="32">
                  <c:v>371.3916239266693</c:v>
                </c:pt>
                <c:pt idx="33">
                  <c:v>375.7412784474414</c:v>
                </c:pt>
                <c:pt idx="34">
                  <c:v>381.35032960572323</c:v>
                </c:pt>
                <c:pt idx="35">
                  <c:v>387.38923814050543</c:v>
                </c:pt>
                <c:pt idx="36">
                  <c:v>393.34246278126261</c:v>
                </c:pt>
                <c:pt idx="37">
                  <c:v>401.01597332937428</c:v>
                </c:pt>
                <c:pt idx="38">
                  <c:v>408.06308660905711</c:v>
                </c:pt>
                <c:pt idx="39">
                  <c:v>411.64294803832922</c:v>
                </c:pt>
                <c:pt idx="40">
                  <c:v>414.37217459768044</c:v>
                </c:pt>
                <c:pt idx="41">
                  <c:v>416.7548126491713</c:v>
                </c:pt>
                <c:pt idx="42">
                  <c:v>417.27741528724863</c:v>
                </c:pt>
                <c:pt idx="43">
                  <c:v>417.21297001403201</c:v>
                </c:pt>
                <c:pt idx="44">
                  <c:v>415.08342016839708</c:v>
                </c:pt>
                <c:pt idx="45">
                  <c:v>412.1450392749644</c:v>
                </c:pt>
                <c:pt idx="46">
                  <c:v>406.67086002502464</c:v>
                </c:pt>
                <c:pt idx="47">
                  <c:v>400.92316862568629</c:v>
                </c:pt>
                <c:pt idx="48">
                  <c:v>395.18889938582794</c:v>
                </c:pt>
                <c:pt idx="49">
                  <c:v>389.68585784056654</c:v>
                </c:pt>
                <c:pt idx="50">
                  <c:v>384.67366685080219</c:v>
                </c:pt>
                <c:pt idx="51">
                  <c:v>380.61435193255534</c:v>
                </c:pt>
                <c:pt idx="52">
                  <c:v>376.79644141807728</c:v>
                </c:pt>
                <c:pt idx="53">
                  <c:v>377.29321986067373</c:v>
                </c:pt>
                <c:pt idx="54">
                  <c:v>378.19972372621237</c:v>
                </c:pt>
                <c:pt idx="55">
                  <c:v>377.83567217496773</c:v>
                </c:pt>
                <c:pt idx="56">
                  <c:v>375.74768040887409</c:v>
                </c:pt>
                <c:pt idx="57">
                  <c:v>373.38083990535762</c:v>
                </c:pt>
                <c:pt idx="58">
                  <c:v>372.8474393125245</c:v>
                </c:pt>
                <c:pt idx="59">
                  <c:v>371.32185118209105</c:v>
                </c:pt>
                <c:pt idx="60">
                  <c:v>368.80223393364338</c:v>
                </c:pt>
                <c:pt idx="61">
                  <c:v>365.79661833508408</c:v>
                </c:pt>
                <c:pt idx="62">
                  <c:v>372.09937807360473</c:v>
                </c:pt>
                <c:pt idx="63">
                  <c:v>376.42357501714304</c:v>
                </c:pt>
                <c:pt idx="64">
                  <c:v>380.37817440630573</c:v>
                </c:pt>
                <c:pt idx="65">
                  <c:v>384.40801178299722</c:v>
                </c:pt>
                <c:pt idx="66">
                  <c:v>382.11474856837231</c:v>
                </c:pt>
                <c:pt idx="67">
                  <c:v>388.3049973988563</c:v>
                </c:pt>
                <c:pt idx="68">
                  <c:v>389.74393667814218</c:v>
                </c:pt>
                <c:pt idx="69">
                  <c:v>389.35504807466526</c:v>
                </c:pt>
                <c:pt idx="70">
                  <c:v>391.63292055213731</c:v>
                </c:pt>
                <c:pt idx="71">
                  <c:v>392.10671518521258</c:v>
                </c:pt>
                <c:pt idx="72">
                  <c:v>394.54700890648809</c:v>
                </c:pt>
                <c:pt idx="73">
                  <c:v>395.6199402377415</c:v>
                </c:pt>
                <c:pt idx="74">
                  <c:v>395.50495963062053</c:v>
                </c:pt>
                <c:pt idx="75">
                  <c:v>396.12704182101805</c:v>
                </c:pt>
                <c:pt idx="76">
                  <c:v>399.45212916167367</c:v>
                </c:pt>
                <c:pt idx="77">
                  <c:v>396.78254422695522</c:v>
                </c:pt>
                <c:pt idx="78">
                  <c:v>397.23110475678595</c:v>
                </c:pt>
                <c:pt idx="79">
                  <c:v>396.17694034059843</c:v>
                </c:pt>
                <c:pt idx="80">
                  <c:v>396.3869141772858</c:v>
                </c:pt>
                <c:pt idx="81">
                  <c:v>397.04671003268652</c:v>
                </c:pt>
                <c:pt idx="82">
                  <c:v>398.70391522007839</c:v>
                </c:pt>
                <c:pt idx="83">
                  <c:v>398.32565188589524</c:v>
                </c:pt>
                <c:pt idx="84">
                  <c:v>400.42961539906162</c:v>
                </c:pt>
                <c:pt idx="85">
                  <c:v>402.71423618089887</c:v>
                </c:pt>
                <c:pt idx="86">
                  <c:v>404.60890088328546</c:v>
                </c:pt>
                <c:pt idx="87">
                  <c:v>405.44485320385246</c:v>
                </c:pt>
                <c:pt idx="88">
                  <c:v>403.07618823980124</c:v>
                </c:pt>
                <c:pt idx="89">
                  <c:v>403.07814599630598</c:v>
                </c:pt>
                <c:pt idx="90">
                  <c:v>401.89282946271351</c:v>
                </c:pt>
                <c:pt idx="91">
                  <c:v>404.32643958784604</c:v>
                </c:pt>
                <c:pt idx="92">
                  <c:v>408.41618032691838</c:v>
                </c:pt>
                <c:pt idx="93">
                  <c:v>412.39340865647421</c:v>
                </c:pt>
                <c:pt idx="94">
                  <c:v>418.58093197830715</c:v>
                </c:pt>
                <c:pt idx="95">
                  <c:v>422.63236969956171</c:v>
                </c:pt>
                <c:pt idx="96">
                  <c:v>424.77396433165842</c:v>
                </c:pt>
                <c:pt idx="97">
                  <c:v>425.88341129106334</c:v>
                </c:pt>
                <c:pt idx="98">
                  <c:v>424.59298943923176</c:v>
                </c:pt>
                <c:pt idx="99">
                  <c:v>424.37727528584082</c:v>
                </c:pt>
                <c:pt idx="100">
                  <c:v>425.14566316572615</c:v>
                </c:pt>
                <c:pt idx="101">
                  <c:v>425.6989355041913</c:v>
                </c:pt>
                <c:pt idx="102">
                  <c:v>428.39348576921265</c:v>
                </c:pt>
                <c:pt idx="103">
                  <c:v>430.45507475626744</c:v>
                </c:pt>
                <c:pt idx="104">
                  <c:v>433.40311256483886</c:v>
                </c:pt>
                <c:pt idx="105">
                  <c:v>435.59612375837037</c:v>
                </c:pt>
                <c:pt idx="106">
                  <c:v>436.21630014988131</c:v>
                </c:pt>
                <c:pt idx="107">
                  <c:v>438.49055220576952</c:v>
                </c:pt>
                <c:pt idx="108">
                  <c:v>441.10155833058985</c:v>
                </c:pt>
                <c:pt idx="109">
                  <c:v>444.14520325495249</c:v>
                </c:pt>
                <c:pt idx="110">
                  <c:v>449.10986033872683</c:v>
                </c:pt>
                <c:pt idx="111">
                  <c:v>454.39916239628968</c:v>
                </c:pt>
                <c:pt idx="112">
                  <c:v>459.80378246229844</c:v>
                </c:pt>
                <c:pt idx="113">
                  <c:v>464.15673163529408</c:v>
                </c:pt>
                <c:pt idx="114">
                  <c:v>468.13650302216212</c:v>
                </c:pt>
                <c:pt idx="115">
                  <c:v>472.11116497459085</c:v>
                </c:pt>
                <c:pt idx="116">
                  <c:v>476.09875782989673</c:v>
                </c:pt>
                <c:pt idx="117">
                  <c:v>480.14407901728424</c:v>
                </c:pt>
                <c:pt idx="118">
                  <c:v>484.04156377103175</c:v>
                </c:pt>
                <c:pt idx="119">
                  <c:v>486.75975951440716</c:v>
                </c:pt>
                <c:pt idx="120">
                  <c:v>489.75005932005689</c:v>
                </c:pt>
                <c:pt idx="121">
                  <c:v>493.89913659174829</c:v>
                </c:pt>
                <c:pt idx="122">
                  <c:v>499.1964243929537</c:v>
                </c:pt>
                <c:pt idx="123">
                  <c:v>503.21720336125446</c:v>
                </c:pt>
                <c:pt idx="124">
                  <c:v>505.29614076319939</c:v>
                </c:pt>
                <c:pt idx="125">
                  <c:v>506.74640827846571</c:v>
                </c:pt>
                <c:pt idx="126">
                  <c:v>508.45625552863521</c:v>
                </c:pt>
                <c:pt idx="127">
                  <c:v>511.90384269699729</c:v>
                </c:pt>
                <c:pt idx="128">
                  <c:v>515.8674980469217</c:v>
                </c:pt>
                <c:pt idx="129">
                  <c:v>519.72953568071216</c:v>
                </c:pt>
                <c:pt idx="130">
                  <c:v>524.32534246351372</c:v>
                </c:pt>
                <c:pt idx="131">
                  <c:v>528.35744378463164</c:v>
                </c:pt>
                <c:pt idx="132">
                  <c:v>532.21412885867835</c:v>
                </c:pt>
                <c:pt idx="133">
                  <c:v>536.25632426173524</c:v>
                </c:pt>
                <c:pt idx="134">
                  <c:v>540.42096357992227</c:v>
                </c:pt>
                <c:pt idx="135">
                  <c:v>545.18397662241705</c:v>
                </c:pt>
                <c:pt idx="136">
                  <c:v>550.95143859098346</c:v>
                </c:pt>
                <c:pt idx="137">
                  <c:v>556.75717603972146</c:v>
                </c:pt>
                <c:pt idx="138">
                  <c:v>562.02004290999048</c:v>
                </c:pt>
                <c:pt idx="139">
                  <c:v>564.99506142137909</c:v>
                </c:pt>
                <c:pt idx="140">
                  <c:v>567.20324299323056</c:v>
                </c:pt>
                <c:pt idx="141">
                  <c:v>570.26033373385496</c:v>
                </c:pt>
                <c:pt idx="142">
                  <c:v>574.47007285027178</c:v>
                </c:pt>
                <c:pt idx="143">
                  <c:v>577.43309264117227</c:v>
                </c:pt>
                <c:pt idx="144">
                  <c:v>579.65635164127173</c:v>
                </c:pt>
                <c:pt idx="145">
                  <c:v>584.13558209052519</c:v>
                </c:pt>
                <c:pt idx="146">
                  <c:v>588.69140377238875</c:v>
                </c:pt>
                <c:pt idx="147">
                  <c:v>592.51951517406224</c:v>
                </c:pt>
                <c:pt idx="148">
                  <c:v>598.14780883063395</c:v>
                </c:pt>
                <c:pt idx="149">
                  <c:v>603.97343133069489</c:v>
                </c:pt>
                <c:pt idx="150">
                  <c:v>608.21712218763764</c:v>
                </c:pt>
                <c:pt idx="151">
                  <c:v>614.64959557238365</c:v>
                </c:pt>
                <c:pt idx="152">
                  <c:v>621.86762049791832</c:v>
                </c:pt>
                <c:pt idx="153">
                  <c:v>626.94201852147853</c:v>
                </c:pt>
                <c:pt idx="154">
                  <c:v>633.61727995811214</c:v>
                </c:pt>
                <c:pt idx="155">
                  <c:v>639.48121355858586</c:v>
                </c:pt>
                <c:pt idx="156">
                  <c:v>644.64227826010688</c:v>
                </c:pt>
                <c:pt idx="157">
                  <c:v>651.16633850797996</c:v>
                </c:pt>
                <c:pt idx="158">
                  <c:v>657.65775709602838</c:v>
                </c:pt>
                <c:pt idx="159">
                  <c:v>663.24972951822065</c:v>
                </c:pt>
                <c:pt idx="160">
                  <c:v>668.51485431564777</c:v>
                </c:pt>
                <c:pt idx="161">
                  <c:v>674.39271503763905</c:v>
                </c:pt>
                <c:pt idx="162">
                  <c:v>679.78635289654164</c:v>
                </c:pt>
                <c:pt idx="163">
                  <c:v>685.60435719951636</c:v>
                </c:pt>
                <c:pt idx="164">
                  <c:v>692.28571960488375</c:v>
                </c:pt>
                <c:pt idx="165">
                  <c:v>696.80553446556735</c:v>
                </c:pt>
                <c:pt idx="166">
                  <c:v>704.90211415421527</c:v>
                </c:pt>
                <c:pt idx="167">
                  <c:v>712.7911458892155</c:v>
                </c:pt>
                <c:pt idx="168">
                  <c:v>722.89029259000483</c:v>
                </c:pt>
                <c:pt idx="169">
                  <c:v>734.16694947192207</c:v>
                </c:pt>
                <c:pt idx="170">
                  <c:v>746.67031020704894</c:v>
                </c:pt>
                <c:pt idx="171">
                  <c:v>761.41649119853719</c:v>
                </c:pt>
                <c:pt idx="172">
                  <c:v>779.81521551033916</c:v>
                </c:pt>
                <c:pt idx="173">
                  <c:v>800.09049121001715</c:v>
                </c:pt>
                <c:pt idx="174">
                  <c:v>824.33781575919716</c:v>
                </c:pt>
                <c:pt idx="175">
                  <c:v>851.33839385990188</c:v>
                </c:pt>
                <c:pt idx="176">
                  <c:v>883.57935388714031</c:v>
                </c:pt>
                <c:pt idx="177">
                  <c:v>921.25350174880725</c:v>
                </c:pt>
                <c:pt idx="178">
                  <c:v>964.29875187322511</c:v>
                </c:pt>
                <c:pt idx="179">
                  <c:v>1011.868475046999</c:v>
                </c:pt>
                <c:pt idx="180">
                  <c:v>1064.3140436674921</c:v>
                </c:pt>
                <c:pt idx="181">
                  <c:v>1122.6577999638473</c:v>
                </c:pt>
                <c:pt idx="182">
                  <c:v>1186.0494853014368</c:v>
                </c:pt>
                <c:pt idx="183">
                  <c:v>1252.8113376173617</c:v>
                </c:pt>
                <c:pt idx="184">
                  <c:v>1322.213806811726</c:v>
                </c:pt>
                <c:pt idx="185">
                  <c:v>1392.1065558635128</c:v>
                </c:pt>
                <c:pt idx="186">
                  <c:v>1463.1717939459913</c:v>
                </c:pt>
                <c:pt idx="187">
                  <c:v>1533.670957727084</c:v>
                </c:pt>
                <c:pt idx="188">
                  <c:v>1604.2422126407862</c:v>
                </c:pt>
                <c:pt idx="189">
                  <c:v>1673.9877395735148</c:v>
                </c:pt>
                <c:pt idx="190">
                  <c:v>1741.4115640755253</c:v>
                </c:pt>
                <c:pt idx="191">
                  <c:v>1807.6600176387769</c:v>
                </c:pt>
                <c:pt idx="192">
                  <c:v>1870.7729010732139</c:v>
                </c:pt>
                <c:pt idx="193">
                  <c:v>1929.434277729725</c:v>
                </c:pt>
                <c:pt idx="194">
                  <c:v>1984.7344840836438</c:v>
                </c:pt>
                <c:pt idx="195">
                  <c:v>2033.8055134423068</c:v>
                </c:pt>
                <c:pt idx="196">
                  <c:v>2079.2124070236696</c:v>
                </c:pt>
                <c:pt idx="197">
                  <c:v>2119.9619157839038</c:v>
                </c:pt>
                <c:pt idx="198">
                  <c:v>2155.8045590331567</c:v>
                </c:pt>
                <c:pt idx="199">
                  <c:v>2186.9000195910312</c:v>
                </c:pt>
                <c:pt idx="200">
                  <c:v>2214.845161381339</c:v>
                </c:pt>
                <c:pt idx="201">
                  <c:v>2238.9942043604201</c:v>
                </c:pt>
                <c:pt idx="202">
                  <c:v>2260.1177940733305</c:v>
                </c:pt>
                <c:pt idx="203">
                  <c:v>2278.1223575079271</c:v>
                </c:pt>
                <c:pt idx="204">
                  <c:v>2293.9887176727721</c:v>
                </c:pt>
                <c:pt idx="205">
                  <c:v>2308.3952588283714</c:v>
                </c:pt>
                <c:pt idx="206">
                  <c:v>2321.5894136786378</c:v>
                </c:pt>
                <c:pt idx="207">
                  <c:v>2334.7801293899738</c:v>
                </c:pt>
                <c:pt idx="208">
                  <c:v>2346.6629991837403</c:v>
                </c:pt>
                <c:pt idx="209">
                  <c:v>2348.4783939380286</c:v>
                </c:pt>
                <c:pt idx="210">
                  <c:v>2340.0687869521148</c:v>
                </c:pt>
                <c:pt idx="211">
                  <c:v>2329.4299668998451</c:v>
                </c:pt>
                <c:pt idx="212">
                  <c:v>2318.9985009735797</c:v>
                </c:pt>
                <c:pt idx="213">
                  <c:v>2307.2936743934188</c:v>
                </c:pt>
                <c:pt idx="214">
                  <c:v>2294.0066390028023</c:v>
                </c:pt>
                <c:pt idx="215">
                  <c:v>2281.3223847173326</c:v>
                </c:pt>
                <c:pt idx="216">
                  <c:v>2266.199276407714</c:v>
                </c:pt>
                <c:pt idx="217">
                  <c:v>2251.4913506422122</c:v>
                </c:pt>
                <c:pt idx="218">
                  <c:v>2236.3926235529316</c:v>
                </c:pt>
                <c:pt idx="219">
                  <c:v>2220.7227746919921</c:v>
                </c:pt>
                <c:pt idx="220">
                  <c:v>2205.1153519375844</c:v>
                </c:pt>
                <c:pt idx="221">
                  <c:v>2189.1053718031153</c:v>
                </c:pt>
                <c:pt idx="222">
                  <c:v>2172.9936992813246</c:v>
                </c:pt>
                <c:pt idx="223">
                  <c:v>2156.1787034772024</c:v>
                </c:pt>
                <c:pt idx="224">
                  <c:v>2140.1458780619123</c:v>
                </c:pt>
                <c:pt idx="225">
                  <c:v>2122.7835767768388</c:v>
                </c:pt>
                <c:pt idx="226">
                  <c:v>2106.3276138833075</c:v>
                </c:pt>
                <c:pt idx="227">
                  <c:v>2090.1082042336088</c:v>
                </c:pt>
                <c:pt idx="228">
                  <c:v>2073.6251508444961</c:v>
                </c:pt>
                <c:pt idx="229">
                  <c:v>2057.8738175367653</c:v>
                </c:pt>
                <c:pt idx="230">
                  <c:v>2043.738293863214</c:v>
                </c:pt>
                <c:pt idx="231">
                  <c:v>2028.5600339586101</c:v>
                </c:pt>
                <c:pt idx="232">
                  <c:v>2014.5925528272603</c:v>
                </c:pt>
                <c:pt idx="233">
                  <c:v>2000.2889663441822</c:v>
                </c:pt>
                <c:pt idx="234">
                  <c:v>1985.4635340883794</c:v>
                </c:pt>
                <c:pt idx="235">
                  <c:v>1970.2631847306716</c:v>
                </c:pt>
                <c:pt idx="236">
                  <c:v>1954.7002302220264</c:v>
                </c:pt>
                <c:pt idx="237">
                  <c:v>1938.6840675119809</c:v>
                </c:pt>
                <c:pt idx="238">
                  <c:v>1924.1671165898022</c:v>
                </c:pt>
                <c:pt idx="239">
                  <c:v>1908.3867122751547</c:v>
                </c:pt>
                <c:pt idx="240">
                  <c:v>1893.1516519522784</c:v>
                </c:pt>
                <c:pt idx="241">
                  <c:v>1879.5423474519753</c:v>
                </c:pt>
                <c:pt idx="242">
                  <c:v>1865.6429412578336</c:v>
                </c:pt>
                <c:pt idx="243">
                  <c:v>1852.9331565273362</c:v>
                </c:pt>
                <c:pt idx="244">
                  <c:v>1840.3336647238671</c:v>
                </c:pt>
                <c:pt idx="245">
                  <c:v>1829.6613136028652</c:v>
                </c:pt>
                <c:pt idx="246">
                  <c:v>1819.8512942515458</c:v>
                </c:pt>
                <c:pt idx="247">
                  <c:v>1810.6476542862517</c:v>
                </c:pt>
                <c:pt idx="248">
                  <c:v>1802.3464760534678</c:v>
                </c:pt>
                <c:pt idx="249">
                  <c:v>1793.9018491889799</c:v>
                </c:pt>
                <c:pt idx="250">
                  <c:v>1785.2058365613027</c:v>
                </c:pt>
                <c:pt idx="251">
                  <c:v>1776.5165248755159</c:v>
                </c:pt>
                <c:pt idx="252">
                  <c:v>1767.5047374389751</c:v>
                </c:pt>
                <c:pt idx="253">
                  <c:v>1759.800567537894</c:v>
                </c:pt>
                <c:pt idx="254">
                  <c:v>1749.2310589756034</c:v>
                </c:pt>
                <c:pt idx="255">
                  <c:v>1739.3249431005811</c:v>
                </c:pt>
                <c:pt idx="256">
                  <c:v>1728.808929634291</c:v>
                </c:pt>
                <c:pt idx="257">
                  <c:v>1718.0183860247114</c:v>
                </c:pt>
                <c:pt idx="258">
                  <c:v>1707.4917465923158</c:v>
                </c:pt>
                <c:pt idx="259">
                  <c:v>1695.9848166601012</c:v>
                </c:pt>
                <c:pt idx="260">
                  <c:v>1686.5465092705081</c:v>
                </c:pt>
                <c:pt idx="261">
                  <c:v>1677.8092819196384</c:v>
                </c:pt>
                <c:pt idx="262">
                  <c:v>1668.1231735606659</c:v>
                </c:pt>
                <c:pt idx="263">
                  <c:v>1658.7542480948621</c:v>
                </c:pt>
                <c:pt idx="264">
                  <c:v>1649.0986010962149</c:v>
                </c:pt>
                <c:pt idx="265">
                  <c:v>1641.4848171348601</c:v>
                </c:pt>
                <c:pt idx="266">
                  <c:v>1633.6725452127039</c:v>
                </c:pt>
                <c:pt idx="267">
                  <c:v>1623.6274732836616</c:v>
                </c:pt>
                <c:pt idx="268">
                  <c:v>1614.1532564014296</c:v>
                </c:pt>
                <c:pt idx="269">
                  <c:v>1606.6287345081084</c:v>
                </c:pt>
                <c:pt idx="270">
                  <c:v>1599.1018734900365</c:v>
                </c:pt>
                <c:pt idx="271">
                  <c:v>1591.5110231215131</c:v>
                </c:pt>
                <c:pt idx="272">
                  <c:v>1583.3227534650041</c:v>
                </c:pt>
                <c:pt idx="273">
                  <c:v>1575.2468640268312</c:v>
                </c:pt>
                <c:pt idx="274">
                  <c:v>1567.7602681267081</c:v>
                </c:pt>
                <c:pt idx="275">
                  <c:v>1561.1174717623276</c:v>
                </c:pt>
                <c:pt idx="276">
                  <c:v>1555.4555184259721</c:v>
                </c:pt>
                <c:pt idx="277">
                  <c:v>1549.5610214048354</c:v>
                </c:pt>
                <c:pt idx="278">
                  <c:v>1542.9380590285482</c:v>
                </c:pt>
                <c:pt idx="279">
                  <c:v>1536.5299838066892</c:v>
                </c:pt>
                <c:pt idx="280">
                  <c:v>1528.277626352761</c:v>
                </c:pt>
                <c:pt idx="281">
                  <c:v>1519.9562872032652</c:v>
                </c:pt>
                <c:pt idx="282">
                  <c:v>1511.9100958263573</c:v>
                </c:pt>
                <c:pt idx="283">
                  <c:v>1503.3954524379526</c:v>
                </c:pt>
                <c:pt idx="284">
                  <c:v>1494.6230053338281</c:v>
                </c:pt>
                <c:pt idx="285">
                  <c:v>1487.0077418906947</c:v>
                </c:pt>
                <c:pt idx="286">
                  <c:v>1481.6170211998253</c:v>
                </c:pt>
                <c:pt idx="287">
                  <c:v>1477.1309665867793</c:v>
                </c:pt>
                <c:pt idx="288">
                  <c:v>1472.4797471682921</c:v>
                </c:pt>
                <c:pt idx="289">
                  <c:v>1470.3313854189928</c:v>
                </c:pt>
                <c:pt idx="290">
                  <c:v>1468.8758082939578</c:v>
                </c:pt>
                <c:pt idx="291">
                  <c:v>1466.89565173095</c:v>
                </c:pt>
                <c:pt idx="292">
                  <c:v>1465.6614498817564</c:v>
                </c:pt>
                <c:pt idx="293">
                  <c:v>1464.568563674303</c:v>
                </c:pt>
                <c:pt idx="294">
                  <c:v>1463.8646850199875</c:v>
                </c:pt>
                <c:pt idx="295">
                  <c:v>1462.8173024066907</c:v>
                </c:pt>
                <c:pt idx="296">
                  <c:v>1460.5769416434252</c:v>
                </c:pt>
                <c:pt idx="297">
                  <c:v>1457.875267181257</c:v>
                </c:pt>
                <c:pt idx="298">
                  <c:v>1455.2884362037041</c:v>
                </c:pt>
                <c:pt idx="299">
                  <c:v>1454.1266041962315</c:v>
                </c:pt>
                <c:pt idx="300">
                  <c:v>1449.6717065583291</c:v>
                </c:pt>
                <c:pt idx="301">
                  <c:v>1444.8336066815684</c:v>
                </c:pt>
                <c:pt idx="302">
                  <c:v>1440.2947455767701</c:v>
                </c:pt>
                <c:pt idx="303">
                  <c:v>1436.3838088393611</c:v>
                </c:pt>
                <c:pt idx="304">
                  <c:v>1435.3390448411847</c:v>
                </c:pt>
                <c:pt idx="305">
                  <c:v>1433.9957245320711</c:v>
                </c:pt>
                <c:pt idx="306">
                  <c:v>1431.8848554240922</c:v>
                </c:pt>
                <c:pt idx="307">
                  <c:v>1432.8047201971083</c:v>
                </c:pt>
                <c:pt idx="308">
                  <c:v>1436.5810986568513</c:v>
                </c:pt>
                <c:pt idx="309">
                  <c:v>1441.8287739359653</c:v>
                </c:pt>
                <c:pt idx="310">
                  <c:v>1445.6867382714438</c:v>
                </c:pt>
                <c:pt idx="311">
                  <c:v>1446.3570370426403</c:v>
                </c:pt>
                <c:pt idx="312">
                  <c:v>1447.0986017034281</c:v>
                </c:pt>
                <c:pt idx="313">
                  <c:v>1447.313951304646</c:v>
                </c:pt>
                <c:pt idx="314">
                  <c:v>1448.052880641437</c:v>
                </c:pt>
                <c:pt idx="315">
                  <c:v>1445.7749390552474</c:v>
                </c:pt>
                <c:pt idx="316">
                  <c:v>1441.5624645454805</c:v>
                </c:pt>
                <c:pt idx="317">
                  <c:v>1433.7767771311615</c:v>
                </c:pt>
                <c:pt idx="318">
                  <c:v>1424.9585229101251</c:v>
                </c:pt>
                <c:pt idx="319">
                  <c:v>1414.7780803854671</c:v>
                </c:pt>
                <c:pt idx="320">
                  <c:v>1405.1261670991571</c:v>
                </c:pt>
                <c:pt idx="321">
                  <c:v>1393.611353993253</c:v>
                </c:pt>
                <c:pt idx="322">
                  <c:v>1380.2767206339204</c:v>
                </c:pt>
                <c:pt idx="323">
                  <c:v>1365.0526703523842</c:v>
                </c:pt>
                <c:pt idx="324">
                  <c:v>1350.0435156376905</c:v>
                </c:pt>
                <c:pt idx="325">
                  <c:v>1335.5213698497062</c:v>
                </c:pt>
                <c:pt idx="326">
                  <c:v>1320.9896153229163</c:v>
                </c:pt>
                <c:pt idx="327">
                  <c:v>1307.713625741254</c:v>
                </c:pt>
                <c:pt idx="328">
                  <c:v>1296.820037883437</c:v>
                </c:pt>
                <c:pt idx="329">
                  <c:v>1289.8616241236502</c:v>
                </c:pt>
                <c:pt idx="330">
                  <c:v>1284.341817705357</c:v>
                </c:pt>
                <c:pt idx="331">
                  <c:v>1277.2778260571422</c:v>
                </c:pt>
                <c:pt idx="332">
                  <c:v>1274.2313616924782</c:v>
                </c:pt>
                <c:pt idx="333">
                  <c:v>1275.0766801761999</c:v>
                </c:pt>
                <c:pt idx="334">
                  <c:v>1275.2181106390149</c:v>
                </c:pt>
                <c:pt idx="335">
                  <c:v>1272.4851790311709</c:v>
                </c:pt>
                <c:pt idx="336">
                  <c:v>1265.0728822225626</c:v>
                </c:pt>
                <c:pt idx="337">
                  <c:v>1256.0974964268694</c:v>
                </c:pt>
                <c:pt idx="338">
                  <c:v>1247.7654979893084</c:v>
                </c:pt>
                <c:pt idx="339">
                  <c:v>1238.4112479516787</c:v>
                </c:pt>
                <c:pt idx="340">
                  <c:v>1227.7999971675927</c:v>
                </c:pt>
                <c:pt idx="341">
                  <c:v>1215.9375565594589</c:v>
                </c:pt>
                <c:pt idx="342">
                  <c:v>1205.7664447935319</c:v>
                </c:pt>
                <c:pt idx="343">
                  <c:v>1195.2078387691104</c:v>
                </c:pt>
                <c:pt idx="344">
                  <c:v>1179.8088484955774</c:v>
                </c:pt>
                <c:pt idx="345">
                  <c:v>1159.2591410588741</c:v>
                </c:pt>
                <c:pt idx="346">
                  <c:v>1137.2004297099791</c:v>
                </c:pt>
                <c:pt idx="347">
                  <c:v>1119.0638899769315</c:v>
                </c:pt>
                <c:pt idx="348">
                  <c:v>1101.8279852679959</c:v>
                </c:pt>
                <c:pt idx="349">
                  <c:v>1083.380257101358</c:v>
                </c:pt>
                <c:pt idx="350">
                  <c:v>1064.7515855330225</c:v>
                </c:pt>
                <c:pt idx="351">
                  <c:v>1049.0294930557286</c:v>
                </c:pt>
                <c:pt idx="352">
                  <c:v>1035.6277594729761</c:v>
                </c:pt>
                <c:pt idx="353">
                  <c:v>1021.590152918047</c:v>
                </c:pt>
                <c:pt idx="354">
                  <c:v>1008.2348130955536</c:v>
                </c:pt>
                <c:pt idx="355">
                  <c:v>995.88367774305425</c:v>
                </c:pt>
                <c:pt idx="356">
                  <c:v>983.95021428437371</c:v>
                </c:pt>
                <c:pt idx="357">
                  <c:v>971.91410596385572</c:v>
                </c:pt>
                <c:pt idx="358">
                  <c:v>958.39020732958988</c:v>
                </c:pt>
                <c:pt idx="359">
                  <c:v>941.72100728760927</c:v>
                </c:pt>
                <c:pt idx="360">
                  <c:v>923.53360846014164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72-4F4A-A144-39315CCC6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7213631"/>
        <c:axId val="26166080"/>
      </c:scatterChart>
      <c:valAx>
        <c:axId val="20972136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66080"/>
        <c:crosses val="autoZero"/>
        <c:crossBetween val="midCat"/>
      </c:valAx>
      <c:valAx>
        <c:axId val="2616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72136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3</xdr:row>
      <xdr:rowOff>38100</xdr:rowOff>
    </xdr:from>
    <xdr:to>
      <xdr:col>9</xdr:col>
      <xdr:colOff>133350</xdr:colOff>
      <xdr:row>20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8F79C2-DF91-4562-AB2F-234157D5E6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571500</xdr:colOff>
      <xdr:row>21</xdr:row>
      <xdr:rowOff>165100</xdr:rowOff>
    </xdr:from>
    <xdr:to>
      <xdr:col>7</xdr:col>
      <xdr:colOff>431800</xdr:colOff>
      <xdr:row>36</xdr:row>
      <xdr:rowOff>50800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C91CD8F-21D0-8B4A-AB71-71AED01804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530619</xdr:colOff>
      <xdr:row>71</xdr:row>
      <xdr:rowOff>134601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B8FA1A7-0DAD-6B4F-AA7C-0D9DA19FB8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228600</xdr:colOff>
      <xdr:row>3</xdr:row>
      <xdr:rowOff>101600</xdr:rowOff>
    </xdr:from>
    <xdr:to>
      <xdr:col>17</xdr:col>
      <xdr:colOff>25018</xdr:colOff>
      <xdr:row>18</xdr:row>
      <xdr:rowOff>40550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5FB2216-E8DC-1B48-8C9C-25F363BD93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23</xdr:row>
      <xdr:rowOff>0</xdr:rowOff>
    </xdr:from>
    <xdr:to>
      <xdr:col>17</xdr:col>
      <xdr:colOff>457200</xdr:colOff>
      <xdr:row>36</xdr:row>
      <xdr:rowOff>101600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A11B16F-05D2-8B4C-9751-413137C549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660400</xdr:colOff>
      <xdr:row>40</xdr:row>
      <xdr:rowOff>152400</xdr:rowOff>
    </xdr:from>
    <xdr:to>
      <xdr:col>17</xdr:col>
      <xdr:colOff>431800</xdr:colOff>
      <xdr:row>54</xdr:row>
      <xdr:rowOff>50800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83C3F6E-166D-084A-B3DB-AC83453498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547414</xdr:colOff>
      <xdr:row>57</xdr:row>
      <xdr:rowOff>131380</xdr:rowOff>
    </xdr:from>
    <xdr:to>
      <xdr:col>17</xdr:col>
      <xdr:colOff>412559</xdr:colOff>
      <xdr:row>71</xdr:row>
      <xdr:rowOff>90015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4CF83B9-E4EF-B542-BC40-00B970DA2F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660400</xdr:colOff>
      <xdr:row>39</xdr:row>
      <xdr:rowOff>127000</xdr:rowOff>
    </xdr:from>
    <xdr:to>
      <xdr:col>7</xdr:col>
      <xdr:colOff>450562</xdr:colOff>
      <xdr:row>52</xdr:row>
      <xdr:rowOff>85001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0834302-2733-BD45-AE82-9A121ADF30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0</xdr:colOff>
      <xdr:row>9</xdr:row>
      <xdr:rowOff>0</xdr:rowOff>
    </xdr:from>
    <xdr:to>
      <xdr:col>26</xdr:col>
      <xdr:colOff>503464</xdr:colOff>
      <xdr:row>23</xdr:row>
      <xdr:rowOff>23284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344A31E-8E83-6E49-A3D0-5330A9FEB2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5</xdr:col>
      <xdr:colOff>452373</xdr:colOff>
      <xdr:row>19</xdr:row>
      <xdr:rowOff>132442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F27BAB-9526-CB46-93FC-27DA301E94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21</xdr:row>
      <xdr:rowOff>165100</xdr:rowOff>
    </xdr:from>
    <xdr:to>
      <xdr:col>6</xdr:col>
      <xdr:colOff>722086</xdr:colOff>
      <xdr:row>33</xdr:row>
      <xdr:rowOff>157843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A7B056C-DEE6-9B48-A4FA-E77ECDDC7E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5</xdr:row>
      <xdr:rowOff>0</xdr:rowOff>
    </xdr:from>
    <xdr:to>
      <xdr:col>14</xdr:col>
      <xdr:colOff>454809</xdr:colOff>
      <xdr:row>18</xdr:row>
      <xdr:rowOff>173925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788BCE4-E374-1942-A5D2-79DFF22F1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9100-0A80-7443-8802-2E0B912D588B}">
  <dimension ref="C4:AK725"/>
  <sheetViews>
    <sheetView tabSelected="1" topLeftCell="J1" zoomScale="112" zoomScaleNormal="137" workbookViewId="0">
      <selection activeCell="U14" sqref="U14"/>
    </sheetView>
  </sheetViews>
  <sheetFormatPr baseColWidth="10" defaultRowHeight="15" x14ac:dyDescent="0.2"/>
  <cols>
    <col min="3" max="3" width="16" bestFit="1" customWidth="1"/>
    <col min="31" max="31" width="12.1640625" bestFit="1" customWidth="1"/>
    <col min="33" max="33" width="11.83203125" bestFit="1" customWidth="1"/>
    <col min="35" max="35" width="11.83203125" bestFit="1" customWidth="1"/>
    <col min="37" max="37" width="11.5" bestFit="1" customWidth="1"/>
  </cols>
  <sheetData>
    <row r="4" spans="3:37" x14ac:dyDescent="0.2">
      <c r="C4" t="s">
        <v>46</v>
      </c>
      <c r="I4" t="s">
        <v>50</v>
      </c>
      <c r="N4" t="s">
        <v>55</v>
      </c>
      <c r="S4" t="s">
        <v>56</v>
      </c>
      <c r="X4" t="s">
        <v>57</v>
      </c>
    </row>
    <row r="5" spans="3:37" x14ac:dyDescent="0.2">
      <c r="C5" t="s">
        <v>47</v>
      </c>
      <c r="D5" t="s">
        <v>2</v>
      </c>
      <c r="E5" t="s">
        <v>48</v>
      </c>
      <c r="F5" t="s">
        <v>49</v>
      </c>
      <c r="I5" t="s">
        <v>51</v>
      </c>
      <c r="J5" t="s">
        <v>52</v>
      </c>
      <c r="K5" t="s">
        <v>53</v>
      </c>
      <c r="L5" t="s">
        <v>54</v>
      </c>
      <c r="N5" t="s">
        <v>51</v>
      </c>
      <c r="O5" t="s">
        <v>52</v>
      </c>
      <c r="P5" t="s">
        <v>53</v>
      </c>
      <c r="Q5" t="s">
        <v>54</v>
      </c>
      <c r="S5" s="25" t="s">
        <v>51</v>
      </c>
      <c r="T5" s="25" t="s">
        <v>52</v>
      </c>
      <c r="U5" s="25" t="s">
        <v>53</v>
      </c>
      <c r="V5" s="25" t="s">
        <v>54</v>
      </c>
      <c r="X5" s="25" t="s">
        <v>51</v>
      </c>
      <c r="Y5" s="25" t="s">
        <v>52</v>
      </c>
      <c r="Z5" s="25" t="s">
        <v>53</v>
      </c>
      <c r="AA5" s="25" t="s">
        <v>54</v>
      </c>
      <c r="AD5">
        <v>6500</v>
      </c>
      <c r="AF5">
        <v>5000</v>
      </c>
      <c r="AH5">
        <v>4000</v>
      </c>
      <c r="AJ5">
        <v>2000</v>
      </c>
    </row>
    <row r="6" spans="3:37" x14ac:dyDescent="0.2">
      <c r="C6">
        <v>-360</v>
      </c>
      <c r="D6">
        <v>39.270000000000003</v>
      </c>
      <c r="E6">
        <f>D7-D6</f>
        <v>3.9999999999999147E-2</v>
      </c>
      <c r="F6">
        <f>LOG(D6)</f>
        <v>1.5940609012704183</v>
      </c>
      <c r="I6">
        <v>1.097</v>
      </c>
      <c r="J6">
        <f>I7-I6</f>
        <v>3.8000000000000034E-2</v>
      </c>
      <c r="K6">
        <f>LOG10(I6)</f>
        <v>4.0206627574711121E-2</v>
      </c>
      <c r="L6">
        <f>(K7-K6)/(F6-F7)</f>
        <v>-33.449017665099731</v>
      </c>
      <c r="N6">
        <v>0.92100000000000004</v>
      </c>
      <c r="O6">
        <f>N7-N6</f>
        <v>-4.8000000000000043E-2</v>
      </c>
      <c r="P6">
        <f>LOG10(N6)</f>
        <v>-3.5740369803151061E-2</v>
      </c>
      <c r="Q6">
        <f>(P7-P6)/(F6-F7)</f>
        <v>52.574416347368881</v>
      </c>
      <c r="S6">
        <v>0.90100000000000002</v>
      </c>
      <c r="T6">
        <f>S7-S6</f>
        <v>-7.0000000000000062E-3</v>
      </c>
      <c r="U6">
        <f>LOG10(S6)</f>
        <v>-4.5275209020937013E-2</v>
      </c>
      <c r="V6">
        <f>(U7-U6)/(F6-F7)</f>
        <v>7.6610409599062974</v>
      </c>
      <c r="X6">
        <v>1.0009999999999999</v>
      </c>
      <c r="Y6">
        <f>X7-X6</f>
        <v>-6.9999999999998952E-3</v>
      </c>
      <c r="Z6">
        <f>LOG10(X6)</f>
        <v>4.340774793185929E-4</v>
      </c>
      <c r="AA6">
        <f>(Z7-Z6)/(F6-F7)</f>
        <v>6.893010148592456</v>
      </c>
      <c r="AD6" t="s">
        <v>5</v>
      </c>
      <c r="AE6" t="s">
        <v>6</v>
      </c>
      <c r="AF6" t="s">
        <v>5</v>
      </c>
      <c r="AG6" t="s">
        <v>7</v>
      </c>
      <c r="AH6" t="s">
        <v>5</v>
      </c>
      <c r="AI6" t="s">
        <v>7</v>
      </c>
      <c r="AJ6" t="s">
        <v>5</v>
      </c>
      <c r="AK6" t="s">
        <v>8</v>
      </c>
    </row>
    <row r="7" spans="3:37" x14ac:dyDescent="0.2">
      <c r="C7">
        <v>-359</v>
      </c>
      <c r="D7">
        <v>39.31</v>
      </c>
      <c r="E7">
        <f t="shared" ref="E7:E70" si="0">D8-D7</f>
        <v>0.11999999999999744</v>
      </c>
      <c r="F7">
        <f t="shared" ref="F7:F70" si="1">LOG(D7)</f>
        <v>1.5945030438200891</v>
      </c>
      <c r="I7">
        <v>1.135</v>
      </c>
      <c r="J7">
        <f t="shared" ref="J7:J70" si="2">I8-I7</f>
        <v>1.4000000000000012E-2</v>
      </c>
      <c r="K7">
        <f t="shared" ref="K7:K70" si="3">LOG10(I7)</f>
        <v>5.4995861529141529E-2</v>
      </c>
      <c r="L7">
        <f t="shared" ref="L7:L70" si="4">(K8-K7)/(F7-F8)</f>
        <v>-4.0220846205522411</v>
      </c>
      <c r="N7">
        <v>0.873</v>
      </c>
      <c r="O7">
        <f t="shared" ref="O7:O70" si="5">N8-N7</f>
        <v>-3.8000000000000034E-2</v>
      </c>
      <c r="P7">
        <f t="shared" ref="P7:P70" si="6">LOG10(N7)</f>
        <v>-5.8985756294430272E-2</v>
      </c>
      <c r="Q7">
        <f t="shared" ref="Q7:Q70" si="7">(P8-P7)/(F7-F8)</f>
        <v>14.600953912889153</v>
      </c>
      <c r="S7">
        <v>0.89400000000000002</v>
      </c>
      <c r="T7">
        <f t="shared" ref="T7:T70" si="8">S8-S7</f>
        <v>3.0000000000000027E-3</v>
      </c>
      <c r="U7">
        <f t="shared" ref="U7:U70" si="9">LOG10(S7)</f>
        <v>-4.8662481204082321E-2</v>
      </c>
      <c r="V7">
        <f t="shared" ref="V7:V70" si="10">(U8-U7)/(F7-F8)</f>
        <v>-1.099106821355335</v>
      </c>
      <c r="X7">
        <v>0.99399999999999999</v>
      </c>
      <c r="Y7">
        <f t="shared" ref="Y7:Y70" si="11">X8-X7</f>
        <v>3.0000000000000027E-3</v>
      </c>
      <c r="Z7">
        <f t="shared" ref="Z7:Z70" si="12">LOG10(X7)</f>
        <v>-2.6136156026866902E-3</v>
      </c>
      <c r="AA7">
        <f t="shared" ref="AA7:AA70" si="13">(Z8-Z7)/(F7-F8)</f>
        <v>-0.98869912895507717</v>
      </c>
      <c r="AD7">
        <v>0</v>
      </c>
      <c r="AE7">
        <v>-9</v>
      </c>
      <c r="AF7">
        <v>0</v>
      </c>
      <c r="AG7">
        <v>-4</v>
      </c>
      <c r="AH7">
        <v>0</v>
      </c>
      <c r="AI7">
        <v>-5</v>
      </c>
      <c r="AJ7">
        <v>0</v>
      </c>
      <c r="AK7">
        <v>-0.5</v>
      </c>
    </row>
    <row r="8" spans="3:37" x14ac:dyDescent="0.2">
      <c r="C8">
        <v>-358</v>
      </c>
      <c r="D8">
        <v>39.43</v>
      </c>
      <c r="E8">
        <f t="shared" si="0"/>
        <v>0.20000000000000284</v>
      </c>
      <c r="F8">
        <f t="shared" si="1"/>
        <v>1.5958267770732231</v>
      </c>
      <c r="I8">
        <v>1.149</v>
      </c>
      <c r="J8">
        <f t="shared" si="2"/>
        <v>1.2000000000000011E-2</v>
      </c>
      <c r="K8">
        <f t="shared" si="3"/>
        <v>6.0320028688285184E-2</v>
      </c>
      <c r="L8">
        <f t="shared" si="4"/>
        <v>-2.0535205852598057</v>
      </c>
      <c r="N8">
        <v>0.83499999999999996</v>
      </c>
      <c r="O8">
        <f t="shared" si="5"/>
        <v>-2.9999999999999916E-2</v>
      </c>
      <c r="P8">
        <f t="shared" si="6"/>
        <v>-7.8313524516397934E-2</v>
      </c>
      <c r="Q8">
        <f t="shared" si="7"/>
        <v>7.2318888580970233</v>
      </c>
      <c r="S8">
        <v>0.89700000000000002</v>
      </c>
      <c r="T8">
        <f t="shared" si="8"/>
        <v>4.0000000000000036E-3</v>
      </c>
      <c r="U8">
        <f t="shared" si="9"/>
        <v>-4.7207556955907906E-2</v>
      </c>
      <c r="V8">
        <f t="shared" si="10"/>
        <v>-0.87942115440638213</v>
      </c>
      <c r="X8">
        <v>0.997</v>
      </c>
      <c r="Y8">
        <f t="shared" si="11"/>
        <v>-4.0000000000000036E-3</v>
      </c>
      <c r="Z8">
        <f t="shared" si="12"/>
        <v>-1.3048416883442813E-3</v>
      </c>
      <c r="AA8">
        <f t="shared" si="13"/>
        <v>0.79457223946614075</v>
      </c>
      <c r="AD8">
        <v>2</v>
      </c>
      <c r="AE8">
        <v>-7.3730000000000002</v>
      </c>
      <c r="AF8">
        <v>2</v>
      </c>
      <c r="AG8">
        <v>-2.3279999999999998</v>
      </c>
      <c r="AH8">
        <v>2</v>
      </c>
      <c r="AI8">
        <v>-3.5659999999999998</v>
      </c>
      <c r="AJ8">
        <v>2</v>
      </c>
      <c r="AK8">
        <v>1.6639999999999999</v>
      </c>
    </row>
    <row r="9" spans="3:37" x14ac:dyDescent="0.2">
      <c r="C9">
        <v>-357</v>
      </c>
      <c r="D9">
        <v>39.630000000000003</v>
      </c>
      <c r="E9">
        <f t="shared" si="0"/>
        <v>0.26999999999999602</v>
      </c>
      <c r="F9">
        <f t="shared" si="1"/>
        <v>1.5980240723341896</v>
      </c>
      <c r="I9">
        <v>1.161</v>
      </c>
      <c r="J9">
        <f t="shared" si="2"/>
        <v>1.2000000000000011E-2</v>
      </c>
      <c r="K9">
        <f t="shared" si="3"/>
        <v>6.4832219738573851E-2</v>
      </c>
      <c r="L9">
        <f t="shared" si="4"/>
        <v>-1.5144319760899521</v>
      </c>
      <c r="N9">
        <v>0.80500000000000005</v>
      </c>
      <c r="O9">
        <f t="shared" si="5"/>
        <v>-3.400000000000003E-2</v>
      </c>
      <c r="P9">
        <f t="shared" si="6"/>
        <v>-9.4204119632131461E-2</v>
      </c>
      <c r="Q9">
        <f t="shared" si="7"/>
        <v>6.3555866446359417</v>
      </c>
      <c r="S9">
        <v>0.90100000000000002</v>
      </c>
      <c r="T9">
        <f t="shared" si="8"/>
        <v>-3.0000000000000027E-3</v>
      </c>
      <c r="U9">
        <f t="shared" si="9"/>
        <v>-4.5275209020937013E-2</v>
      </c>
      <c r="V9">
        <f t="shared" si="10"/>
        <v>0.49119738233959148</v>
      </c>
      <c r="X9">
        <v>0.99299999999999999</v>
      </c>
      <c r="Y9">
        <f t="shared" si="11"/>
        <v>2.0000000000000018E-3</v>
      </c>
      <c r="Z9">
        <f t="shared" si="12"/>
        <v>-3.0507515046188267E-3</v>
      </c>
      <c r="AA9">
        <f t="shared" si="13"/>
        <v>-0.29633251838775115</v>
      </c>
      <c r="AD9">
        <v>5</v>
      </c>
      <c r="AE9">
        <v>-4.5410000000000004</v>
      </c>
      <c r="AF9">
        <v>5</v>
      </c>
      <c r="AG9">
        <v>0.28399999999999997</v>
      </c>
      <c r="AH9">
        <v>5</v>
      </c>
      <c r="AI9">
        <v>-1.177</v>
      </c>
      <c r="AJ9">
        <v>5</v>
      </c>
      <c r="AK9">
        <v>3.512</v>
      </c>
    </row>
    <row r="10" spans="3:37" x14ac:dyDescent="0.2">
      <c r="C10">
        <v>-356</v>
      </c>
      <c r="D10">
        <v>39.9</v>
      </c>
      <c r="E10">
        <f t="shared" si="0"/>
        <v>0.35999999999999943</v>
      </c>
      <c r="F10">
        <f t="shared" si="1"/>
        <v>1.6009728956867482</v>
      </c>
      <c r="I10">
        <v>1.173</v>
      </c>
      <c r="J10">
        <f t="shared" si="2"/>
        <v>-2.0000000000000018E-2</v>
      </c>
      <c r="K10">
        <f t="shared" si="3"/>
        <v>6.9298012115529259E-2</v>
      </c>
      <c r="L10">
        <f t="shared" si="4"/>
        <v>1.914623021143989</v>
      </c>
      <c r="N10">
        <v>0.77100000000000002</v>
      </c>
      <c r="O10">
        <f t="shared" si="5"/>
        <v>-4.7000000000000042E-2</v>
      </c>
      <c r="P10">
        <f t="shared" si="6"/>
        <v>-0.11294562194904302</v>
      </c>
      <c r="Q10">
        <f t="shared" si="7"/>
        <v>7.0024834922755703</v>
      </c>
      <c r="S10">
        <v>0.89800000000000002</v>
      </c>
      <c r="T10">
        <f t="shared" si="8"/>
        <v>-1.0000000000000009E-2</v>
      </c>
      <c r="U10">
        <f t="shared" si="9"/>
        <v>-4.672366333269562E-2</v>
      </c>
      <c r="V10">
        <f t="shared" si="10"/>
        <v>1.2467385024915016</v>
      </c>
      <c r="X10">
        <v>0.995</v>
      </c>
      <c r="Y10">
        <f t="shared" si="11"/>
        <v>-4.0000000000000036E-3</v>
      </c>
      <c r="Z10">
        <f t="shared" si="12"/>
        <v>-2.176919254274547E-3</v>
      </c>
      <c r="AA10">
        <f t="shared" si="13"/>
        <v>0.44847023311323247</v>
      </c>
      <c r="AD10">
        <v>10</v>
      </c>
      <c r="AE10">
        <v>-1.766</v>
      </c>
      <c r="AF10">
        <v>10</v>
      </c>
      <c r="AG10">
        <v>2.8109999999999999</v>
      </c>
      <c r="AH10">
        <v>10</v>
      </c>
      <c r="AI10">
        <v>1.1419999999999999</v>
      </c>
      <c r="AJ10">
        <v>10</v>
      </c>
      <c r="AK10">
        <v>5.5</v>
      </c>
    </row>
    <row r="11" spans="3:37" x14ac:dyDescent="0.2">
      <c r="C11">
        <v>-355</v>
      </c>
      <c r="D11">
        <v>40.26</v>
      </c>
      <c r="E11">
        <f t="shared" si="0"/>
        <v>0.42999999999999972</v>
      </c>
      <c r="F11">
        <f t="shared" si="1"/>
        <v>1.6048737705526357</v>
      </c>
      <c r="I11">
        <v>1.153</v>
      </c>
      <c r="J11">
        <f t="shared" si="2"/>
        <v>-3.8000000000000034E-2</v>
      </c>
      <c r="K11">
        <f t="shared" si="3"/>
        <v>6.1829307294699029E-2</v>
      </c>
      <c r="L11">
        <f t="shared" si="4"/>
        <v>3.1544634750049632</v>
      </c>
      <c r="N11">
        <v>0.72399999999999998</v>
      </c>
      <c r="O11">
        <f t="shared" si="5"/>
        <v>-4.2999999999999927E-2</v>
      </c>
      <c r="P11">
        <f t="shared" si="6"/>
        <v>-0.14026143380285311</v>
      </c>
      <c r="Q11">
        <f t="shared" si="7"/>
        <v>5.763311525760316</v>
      </c>
      <c r="S11">
        <v>0.88800000000000001</v>
      </c>
      <c r="T11">
        <f t="shared" si="8"/>
        <v>-1.0000000000000009E-2</v>
      </c>
      <c r="U11">
        <f t="shared" si="9"/>
        <v>-5.1587034221398972E-2</v>
      </c>
      <c r="V11">
        <f t="shared" si="10"/>
        <v>1.0660025787200058</v>
      </c>
      <c r="X11">
        <v>0.99099999999999999</v>
      </c>
      <c r="Y11">
        <f t="shared" si="11"/>
        <v>-1.0000000000000009E-3</v>
      </c>
      <c r="Z11">
        <f t="shared" si="12"/>
        <v>-3.9263455147246756E-3</v>
      </c>
      <c r="AA11">
        <f t="shared" si="13"/>
        <v>9.502981286726947E-2</v>
      </c>
      <c r="AD11">
        <v>50</v>
      </c>
      <c r="AE11">
        <v>10.802</v>
      </c>
      <c r="AF11">
        <v>50</v>
      </c>
      <c r="AG11">
        <v>13.234999999999999</v>
      </c>
      <c r="AH11">
        <v>50</v>
      </c>
      <c r="AI11">
        <v>10.510999999999999</v>
      </c>
      <c r="AJ11">
        <v>50</v>
      </c>
      <c r="AK11">
        <v>13.875999999999999</v>
      </c>
    </row>
    <row r="12" spans="3:37" x14ac:dyDescent="0.2">
      <c r="C12">
        <v>-354</v>
      </c>
      <c r="D12">
        <v>40.69</v>
      </c>
      <c r="E12">
        <f t="shared" si="0"/>
        <v>0.51000000000000512</v>
      </c>
      <c r="F12">
        <f t="shared" si="1"/>
        <v>1.6094876898532853</v>
      </c>
      <c r="I12">
        <v>1.115</v>
      </c>
      <c r="J12">
        <f t="shared" si="2"/>
        <v>-4.6000000000000041E-2</v>
      </c>
      <c r="K12">
        <f t="shared" si="3"/>
        <v>4.7274867384179478E-2</v>
      </c>
      <c r="L12">
        <f t="shared" si="4"/>
        <v>3.3823964552679908</v>
      </c>
      <c r="N12">
        <v>0.68100000000000005</v>
      </c>
      <c r="O12">
        <f t="shared" si="5"/>
        <v>-3.400000000000003E-2</v>
      </c>
      <c r="P12">
        <f t="shared" si="6"/>
        <v>-0.16685288808721482</v>
      </c>
      <c r="Q12">
        <f t="shared" si="7"/>
        <v>4.1117891853339081</v>
      </c>
      <c r="S12">
        <v>0.878</v>
      </c>
      <c r="T12">
        <f t="shared" si="8"/>
        <v>-4.0000000000000036E-3</v>
      </c>
      <c r="U12">
        <f t="shared" si="9"/>
        <v>-5.6505484093897433E-2</v>
      </c>
      <c r="V12">
        <f t="shared" si="10"/>
        <v>0.36659093712987634</v>
      </c>
      <c r="X12">
        <v>0.99</v>
      </c>
      <c r="Y12">
        <f t="shared" si="11"/>
        <v>-5.0000000000000044E-3</v>
      </c>
      <c r="Z12">
        <f t="shared" si="12"/>
        <v>-4.3648054024500883E-3</v>
      </c>
      <c r="AA12">
        <f t="shared" si="13"/>
        <v>0.40649846711703458</v>
      </c>
      <c r="AD12">
        <v>90</v>
      </c>
      <c r="AE12">
        <v>24.100999999999999</v>
      </c>
      <c r="AF12">
        <v>90</v>
      </c>
      <c r="AG12">
        <v>25.864000000000001</v>
      </c>
      <c r="AH12">
        <v>90</v>
      </c>
      <c r="AI12">
        <v>21.59</v>
      </c>
      <c r="AJ12">
        <v>90</v>
      </c>
      <c r="AK12">
        <v>22.29</v>
      </c>
    </row>
    <row r="13" spans="3:37" x14ac:dyDescent="0.2">
      <c r="C13">
        <v>-353</v>
      </c>
      <c r="D13">
        <v>41.2</v>
      </c>
      <c r="E13">
        <f t="shared" si="0"/>
        <v>0.58999999999999631</v>
      </c>
      <c r="F13">
        <f t="shared" si="1"/>
        <v>1.6148972160331345</v>
      </c>
      <c r="I13">
        <v>1.069</v>
      </c>
      <c r="J13">
        <f t="shared" si="2"/>
        <v>-3.8999999999999924E-2</v>
      </c>
      <c r="K13">
        <f t="shared" si="3"/>
        <v>2.8977705208777998E-2</v>
      </c>
      <c r="L13">
        <f t="shared" si="4"/>
        <v>2.6137773407802576</v>
      </c>
      <c r="N13">
        <v>0.64700000000000002</v>
      </c>
      <c r="O13">
        <f t="shared" si="5"/>
        <v>-2.7000000000000024E-2</v>
      </c>
      <c r="P13">
        <f t="shared" si="6"/>
        <v>-0.18909571933129959</v>
      </c>
      <c r="Q13">
        <f t="shared" si="7"/>
        <v>2.9979151679921805</v>
      </c>
      <c r="S13">
        <v>0.874</v>
      </c>
      <c r="T13">
        <f t="shared" si="8"/>
        <v>4.0000000000000036E-3</v>
      </c>
      <c r="U13">
        <f t="shared" si="9"/>
        <v>-5.8488567365596968E-2</v>
      </c>
      <c r="V13">
        <f t="shared" si="10"/>
        <v>-0.32113902180859272</v>
      </c>
      <c r="X13">
        <v>0.98499999999999999</v>
      </c>
      <c r="Y13">
        <f t="shared" si="11"/>
        <v>-1.0000000000000009E-3</v>
      </c>
      <c r="Z13">
        <f t="shared" si="12"/>
        <v>-6.5637695023882739E-3</v>
      </c>
      <c r="AA13">
        <f t="shared" si="13"/>
        <v>7.1436596875234237E-2</v>
      </c>
      <c r="AD13">
        <v>100</v>
      </c>
      <c r="AE13">
        <v>40</v>
      </c>
      <c r="AF13">
        <v>100</v>
      </c>
      <c r="AG13">
        <v>35</v>
      </c>
      <c r="AH13">
        <v>100</v>
      </c>
      <c r="AI13">
        <v>32.5</v>
      </c>
      <c r="AJ13">
        <v>100</v>
      </c>
      <c r="AK13">
        <v>30</v>
      </c>
    </row>
    <row r="14" spans="3:37" x14ac:dyDescent="0.2">
      <c r="C14">
        <v>-352</v>
      </c>
      <c r="D14">
        <v>41.79</v>
      </c>
      <c r="E14">
        <f t="shared" si="0"/>
        <v>0.66000000000000369</v>
      </c>
      <c r="F14">
        <f t="shared" si="1"/>
        <v>1.6210723711436259</v>
      </c>
      <c r="I14">
        <v>1.03</v>
      </c>
      <c r="J14">
        <f t="shared" si="2"/>
        <v>-3.1000000000000028E-2</v>
      </c>
      <c r="K14">
        <f t="shared" si="3"/>
        <v>1.2837224705172217E-2</v>
      </c>
      <c r="L14">
        <f t="shared" si="4"/>
        <v>1.9501992232005667</v>
      </c>
      <c r="N14">
        <v>0.62</v>
      </c>
      <c r="O14">
        <f t="shared" si="5"/>
        <v>-2.0000000000000018E-2</v>
      </c>
      <c r="P14">
        <f t="shared" si="6"/>
        <v>-0.20760831050174613</v>
      </c>
      <c r="Q14">
        <f t="shared" si="7"/>
        <v>2.0925440572824758</v>
      </c>
      <c r="S14">
        <v>0.878</v>
      </c>
      <c r="T14">
        <f t="shared" si="8"/>
        <v>-5.0000000000000044E-3</v>
      </c>
      <c r="U14">
        <f t="shared" si="9"/>
        <v>-5.6505484093897433E-2</v>
      </c>
      <c r="V14">
        <f t="shared" si="10"/>
        <v>0.36446059084955162</v>
      </c>
      <c r="X14">
        <v>0.98399999999999999</v>
      </c>
      <c r="Y14">
        <f t="shared" si="11"/>
        <v>3.0000000000000027E-3</v>
      </c>
      <c r="Z14">
        <f t="shared" si="12"/>
        <v>-7.0049015686584892E-3</v>
      </c>
      <c r="AA14">
        <f t="shared" si="13"/>
        <v>-0.19426765688085168</v>
      </c>
    </row>
    <row r="15" spans="3:37" x14ac:dyDescent="0.2">
      <c r="C15">
        <v>-351</v>
      </c>
      <c r="D15">
        <v>42.45</v>
      </c>
      <c r="E15">
        <f t="shared" si="0"/>
        <v>0.75</v>
      </c>
      <c r="F15">
        <f t="shared" si="1"/>
        <v>1.6278776945799716</v>
      </c>
      <c r="I15">
        <v>0.999</v>
      </c>
      <c r="J15">
        <f t="shared" si="2"/>
        <v>-6.1000000000000054E-2</v>
      </c>
      <c r="K15">
        <f t="shared" si="3"/>
        <v>-4.3451177401769168E-4</v>
      </c>
      <c r="L15">
        <f t="shared" si="4"/>
        <v>3.5974838196902779</v>
      </c>
      <c r="N15">
        <v>0.6</v>
      </c>
      <c r="O15">
        <f t="shared" si="5"/>
        <v>-7.0000000000000062E-3</v>
      </c>
      <c r="P15">
        <f t="shared" si="6"/>
        <v>-0.22184874961635639</v>
      </c>
      <c r="Q15">
        <f t="shared" si="7"/>
        <v>0.67006600296123664</v>
      </c>
      <c r="S15">
        <v>0.873</v>
      </c>
      <c r="T15">
        <f t="shared" si="8"/>
        <v>-1.5000000000000013E-2</v>
      </c>
      <c r="U15">
        <f t="shared" si="9"/>
        <v>-5.8985756294430272E-2</v>
      </c>
      <c r="V15">
        <f t="shared" si="10"/>
        <v>0.98960086315040607</v>
      </c>
      <c r="X15">
        <v>0.98699999999999999</v>
      </c>
      <c r="Y15">
        <f t="shared" si="11"/>
        <v>1.0000000000000009E-3</v>
      </c>
      <c r="Z15">
        <f t="shared" si="12"/>
        <v>-5.6828473303632727E-3</v>
      </c>
      <c r="AA15">
        <f t="shared" si="13"/>
        <v>-5.7821311819432231E-2</v>
      </c>
    </row>
    <row r="16" spans="3:37" x14ac:dyDescent="0.2">
      <c r="C16">
        <v>-350</v>
      </c>
      <c r="D16">
        <v>43.2</v>
      </c>
      <c r="E16">
        <f t="shared" si="0"/>
        <v>0.82000000000000028</v>
      </c>
      <c r="F16">
        <f t="shared" si="1"/>
        <v>1.6354837468149122</v>
      </c>
      <c r="I16">
        <v>0.93799999999999994</v>
      </c>
      <c r="J16">
        <f t="shared" si="2"/>
        <v>-7.7999999999999958E-2</v>
      </c>
      <c r="K16">
        <f t="shared" si="3"/>
        <v>-2.7797161620935564E-2</v>
      </c>
      <c r="L16">
        <f t="shared" si="4"/>
        <v>4.6170758888590893</v>
      </c>
      <c r="N16">
        <v>0.59299999999999997</v>
      </c>
      <c r="O16">
        <f t="shared" si="5"/>
        <v>0</v>
      </c>
      <c r="P16">
        <f t="shared" si="6"/>
        <v>-0.22694530663573742</v>
      </c>
      <c r="Q16">
        <f t="shared" si="7"/>
        <v>0</v>
      </c>
      <c r="S16">
        <v>0.85799999999999998</v>
      </c>
      <c r="T16">
        <f t="shared" si="8"/>
        <v>-2.300000000000002E-2</v>
      </c>
      <c r="U16">
        <f t="shared" si="9"/>
        <v>-6.6512712151294562E-2</v>
      </c>
      <c r="V16">
        <f t="shared" si="10"/>
        <v>1.4450638341916968</v>
      </c>
      <c r="X16">
        <v>0.98799999999999999</v>
      </c>
      <c r="Y16">
        <f t="shared" si="11"/>
        <v>3.0000000000000027E-3</v>
      </c>
      <c r="Z16">
        <f t="shared" si="12"/>
        <v>-5.2430554123718831E-3</v>
      </c>
      <c r="AA16">
        <f t="shared" si="13"/>
        <v>-0.16123719235116937</v>
      </c>
    </row>
    <row r="17" spans="3:27" x14ac:dyDescent="0.2">
      <c r="C17">
        <v>-349</v>
      </c>
      <c r="D17">
        <v>44.02</v>
      </c>
      <c r="E17">
        <f t="shared" si="0"/>
        <v>0.88999999999999346</v>
      </c>
      <c r="F17">
        <f t="shared" si="1"/>
        <v>1.6436500382173291</v>
      </c>
      <c r="I17">
        <v>0.86</v>
      </c>
      <c r="J17">
        <f t="shared" si="2"/>
        <v>-7.5999999999999956E-2</v>
      </c>
      <c r="K17">
        <f t="shared" si="3"/>
        <v>-6.5501548756432285E-2</v>
      </c>
      <c r="L17">
        <f t="shared" si="4"/>
        <v>4.6223755542885874</v>
      </c>
      <c r="N17">
        <v>0.59299999999999997</v>
      </c>
      <c r="O17">
        <f t="shared" si="5"/>
        <v>1.0000000000000009E-2</v>
      </c>
      <c r="P17">
        <f t="shared" si="6"/>
        <v>-0.22694530663573742</v>
      </c>
      <c r="Q17">
        <f t="shared" si="7"/>
        <v>-0.83545435434694226</v>
      </c>
      <c r="S17">
        <v>0.83499999999999996</v>
      </c>
      <c r="T17">
        <f t="shared" si="8"/>
        <v>-3.0999999999999917E-2</v>
      </c>
      <c r="U17">
        <f t="shared" si="9"/>
        <v>-7.8313524516397934E-2</v>
      </c>
      <c r="V17">
        <f t="shared" si="10"/>
        <v>1.890071884983443</v>
      </c>
      <c r="X17">
        <v>0.99099999999999999</v>
      </c>
      <c r="Y17">
        <f t="shared" si="11"/>
        <v>2.0000000000000018E-3</v>
      </c>
      <c r="Z17">
        <f t="shared" si="12"/>
        <v>-3.9263455147246756E-3</v>
      </c>
      <c r="AA17">
        <f t="shared" si="13"/>
        <v>-0.10072383680823414</v>
      </c>
    </row>
    <row r="18" spans="3:27" x14ac:dyDescent="0.2">
      <c r="C18">
        <v>-348</v>
      </c>
      <c r="D18">
        <v>44.91</v>
      </c>
      <c r="E18">
        <f t="shared" si="0"/>
        <v>0.98000000000000398</v>
      </c>
      <c r="F18">
        <f t="shared" si="1"/>
        <v>1.6523430550627147</v>
      </c>
      <c r="I18">
        <v>0.78400000000000003</v>
      </c>
      <c r="J18">
        <f t="shared" si="2"/>
        <v>-7.6000000000000068E-2</v>
      </c>
      <c r="K18">
        <f t="shared" si="3"/>
        <v>-0.10568393731556154</v>
      </c>
      <c r="L18">
        <f t="shared" si="4"/>
        <v>4.7234978733530513</v>
      </c>
      <c r="N18">
        <v>0.60299999999999998</v>
      </c>
      <c r="O18">
        <f t="shared" si="5"/>
        <v>1.0000000000000009E-2</v>
      </c>
      <c r="P18">
        <f t="shared" si="6"/>
        <v>-0.21968268785984871</v>
      </c>
      <c r="Q18">
        <f t="shared" si="7"/>
        <v>-0.7619371064413335</v>
      </c>
      <c r="S18">
        <v>0.80400000000000005</v>
      </c>
      <c r="T18">
        <f t="shared" si="8"/>
        <v>-2.1000000000000019E-2</v>
      </c>
      <c r="U18">
        <f t="shared" si="9"/>
        <v>-9.4743951251548705E-2</v>
      </c>
      <c r="V18">
        <f t="shared" si="10"/>
        <v>1.2260569027833672</v>
      </c>
      <c r="X18">
        <v>0.99299999999999999</v>
      </c>
      <c r="Y18">
        <f t="shared" si="11"/>
        <v>6.0000000000000053E-3</v>
      </c>
      <c r="Z18">
        <f t="shared" si="12"/>
        <v>-3.0507515046188267E-3</v>
      </c>
      <c r="AA18">
        <f t="shared" si="13"/>
        <v>-0.27906549291906402</v>
      </c>
    </row>
    <row r="19" spans="3:27" x14ac:dyDescent="0.2">
      <c r="C19">
        <v>-347</v>
      </c>
      <c r="D19">
        <v>45.89</v>
      </c>
      <c r="E19">
        <f t="shared" si="0"/>
        <v>1.0399999999999991</v>
      </c>
      <c r="F19">
        <f t="shared" si="1"/>
        <v>1.6617180576946593</v>
      </c>
      <c r="I19">
        <v>0.70799999999999996</v>
      </c>
      <c r="J19">
        <f t="shared" si="2"/>
        <v>-5.9999999999999942E-2</v>
      </c>
      <c r="K19">
        <f t="shared" si="3"/>
        <v>-0.14996674231023099</v>
      </c>
      <c r="L19">
        <f t="shared" si="4"/>
        <v>3.9515299850042269</v>
      </c>
      <c r="N19">
        <v>0.61299999999999999</v>
      </c>
      <c r="O19">
        <f t="shared" si="5"/>
        <v>9.000000000000008E-3</v>
      </c>
      <c r="P19">
        <f t="shared" si="6"/>
        <v>-0.21253952548158497</v>
      </c>
      <c r="Q19">
        <f t="shared" si="7"/>
        <v>-0.65038915357470106</v>
      </c>
      <c r="S19">
        <v>0.78300000000000003</v>
      </c>
      <c r="T19">
        <f t="shared" si="8"/>
        <v>-1.100000000000001E-2</v>
      </c>
      <c r="U19">
        <f t="shared" si="9"/>
        <v>-0.10623823794205658</v>
      </c>
      <c r="V19">
        <f t="shared" si="10"/>
        <v>0.631334592408759</v>
      </c>
      <c r="X19">
        <v>0.999</v>
      </c>
      <c r="Y19">
        <f t="shared" si="11"/>
        <v>3.9999999999998925E-3</v>
      </c>
      <c r="Z19">
        <f t="shared" si="12"/>
        <v>-4.3451177401769168E-4</v>
      </c>
      <c r="AA19">
        <f t="shared" si="13"/>
        <v>-0.17831445315756964</v>
      </c>
    </row>
    <row r="20" spans="3:27" x14ac:dyDescent="0.2">
      <c r="C20">
        <v>-346</v>
      </c>
      <c r="D20">
        <v>46.93</v>
      </c>
      <c r="E20">
        <f t="shared" si="0"/>
        <v>1.1300000000000026</v>
      </c>
      <c r="F20">
        <f t="shared" si="1"/>
        <v>1.6714505542124947</v>
      </c>
      <c r="I20">
        <v>0.64800000000000002</v>
      </c>
      <c r="J20">
        <f t="shared" si="2"/>
        <v>-3.1000000000000028E-2</v>
      </c>
      <c r="K20">
        <f t="shared" si="3"/>
        <v>-0.18842499412940666</v>
      </c>
      <c r="L20">
        <f t="shared" si="4"/>
        <v>2.0603314159402055</v>
      </c>
      <c r="N20">
        <v>0.622</v>
      </c>
      <c r="O20">
        <f t="shared" si="5"/>
        <v>1.0000000000000009E-3</v>
      </c>
      <c r="P20">
        <f t="shared" si="6"/>
        <v>-0.2062096153091813</v>
      </c>
      <c r="Q20">
        <f t="shared" si="7"/>
        <v>-6.7516465461862685E-2</v>
      </c>
      <c r="S20">
        <v>0.77200000000000002</v>
      </c>
      <c r="T20">
        <f t="shared" si="8"/>
        <v>-5.0000000000000044E-3</v>
      </c>
      <c r="U20">
        <f t="shared" si="9"/>
        <v>-0.11238269966426384</v>
      </c>
      <c r="V20">
        <f t="shared" si="10"/>
        <v>0.27309381797360321</v>
      </c>
      <c r="X20">
        <v>1.0029999999999999</v>
      </c>
      <c r="Y20">
        <f t="shared" si="11"/>
        <v>3.0000000000001137E-3</v>
      </c>
      <c r="Z20">
        <f t="shared" si="12"/>
        <v>1.300933020418072E-3</v>
      </c>
      <c r="AA20">
        <f t="shared" si="13"/>
        <v>-0.12552221588348447</v>
      </c>
    </row>
    <row r="21" spans="3:27" x14ac:dyDescent="0.2">
      <c r="C21">
        <v>-345</v>
      </c>
      <c r="D21">
        <v>48.06</v>
      </c>
      <c r="E21">
        <f t="shared" si="0"/>
        <v>1.1999999999999957</v>
      </c>
      <c r="F21">
        <f t="shared" si="1"/>
        <v>1.6817837664678814</v>
      </c>
      <c r="I21">
        <v>0.61699999999999999</v>
      </c>
      <c r="J21">
        <f t="shared" si="2"/>
        <v>-1.7000000000000015E-2</v>
      </c>
      <c r="K21">
        <f t="shared" si="3"/>
        <v>-0.20971483596675833</v>
      </c>
      <c r="L21">
        <f t="shared" si="4"/>
        <v>1.132883980493534</v>
      </c>
      <c r="N21">
        <v>0.623</v>
      </c>
      <c r="O21">
        <f t="shared" si="5"/>
        <v>-2.0000000000000018E-3</v>
      </c>
      <c r="P21">
        <f t="shared" si="6"/>
        <v>-0.20551195334083039</v>
      </c>
      <c r="Q21">
        <f t="shared" si="7"/>
        <v>0.13037935619349977</v>
      </c>
      <c r="S21">
        <v>0.76700000000000002</v>
      </c>
      <c r="T21">
        <f t="shared" si="8"/>
        <v>-4.0000000000000036E-3</v>
      </c>
      <c r="U21">
        <f t="shared" si="9"/>
        <v>-0.11520463605101904</v>
      </c>
      <c r="V21">
        <f t="shared" si="10"/>
        <v>0.21201588090170412</v>
      </c>
      <c r="X21">
        <v>1.006</v>
      </c>
      <c r="Y21">
        <f t="shared" si="11"/>
        <v>4.9999999999998934E-3</v>
      </c>
      <c r="Z21">
        <f t="shared" si="12"/>
        <v>2.5979807199085947E-3</v>
      </c>
      <c r="AA21">
        <f t="shared" si="13"/>
        <v>-0.20103137282031341</v>
      </c>
    </row>
    <row r="22" spans="3:27" x14ac:dyDescent="0.2">
      <c r="C22">
        <v>-344</v>
      </c>
      <c r="D22">
        <v>49.26</v>
      </c>
      <c r="E22">
        <f t="shared" si="0"/>
        <v>1.2700000000000031</v>
      </c>
      <c r="F22">
        <f t="shared" si="1"/>
        <v>1.6924944075030843</v>
      </c>
      <c r="I22">
        <v>0.6</v>
      </c>
      <c r="J22">
        <f t="shared" si="2"/>
        <v>0</v>
      </c>
      <c r="K22">
        <f t="shared" si="3"/>
        <v>-0.22184874961635639</v>
      </c>
      <c r="L22">
        <f t="shared" si="4"/>
        <v>0</v>
      </c>
      <c r="N22">
        <v>0.621</v>
      </c>
      <c r="O22">
        <f t="shared" si="5"/>
        <v>-3.0000000000000027E-3</v>
      </c>
      <c r="P22">
        <f t="shared" si="6"/>
        <v>-0.20690839982341983</v>
      </c>
      <c r="Q22">
        <f t="shared" si="7"/>
        <v>0.19024386021998255</v>
      </c>
      <c r="S22">
        <v>0.76300000000000001</v>
      </c>
      <c r="T22">
        <f t="shared" si="8"/>
        <v>-2.0000000000000018E-3</v>
      </c>
      <c r="U22">
        <f t="shared" si="9"/>
        <v>-0.11747546204511952</v>
      </c>
      <c r="V22">
        <f t="shared" si="10"/>
        <v>0.1031110312726734</v>
      </c>
      <c r="X22">
        <v>1.0109999999999999</v>
      </c>
      <c r="Y22">
        <f t="shared" si="11"/>
        <v>1.1000000000000121E-2</v>
      </c>
      <c r="Z22">
        <f t="shared" si="12"/>
        <v>4.7511555910010198E-3</v>
      </c>
      <c r="AA22">
        <f t="shared" si="13"/>
        <v>-0.42512769418437485</v>
      </c>
    </row>
    <row r="23" spans="3:27" x14ac:dyDescent="0.2">
      <c r="C23">
        <v>-343</v>
      </c>
      <c r="D23">
        <v>50.53</v>
      </c>
      <c r="E23">
        <f t="shared" si="0"/>
        <v>1.3399999999999963</v>
      </c>
      <c r="F23">
        <f t="shared" si="1"/>
        <v>1.7035492982382305</v>
      </c>
      <c r="I23">
        <v>0.6</v>
      </c>
      <c r="J23">
        <f t="shared" si="2"/>
        <v>5.0000000000000044E-3</v>
      </c>
      <c r="K23">
        <f t="shared" si="3"/>
        <v>-0.22184874961635639</v>
      </c>
      <c r="L23">
        <f t="shared" si="4"/>
        <v>-0.31707048472943022</v>
      </c>
      <c r="N23">
        <v>0.61799999999999999</v>
      </c>
      <c r="O23">
        <f t="shared" si="5"/>
        <v>0</v>
      </c>
      <c r="P23">
        <f t="shared" si="6"/>
        <v>-0.20901152491118416</v>
      </c>
      <c r="Q23">
        <f t="shared" si="7"/>
        <v>0</v>
      </c>
      <c r="S23">
        <v>0.76100000000000001</v>
      </c>
      <c r="T23">
        <f t="shared" si="8"/>
        <v>5.0000000000000044E-3</v>
      </c>
      <c r="U23">
        <f t="shared" si="9"/>
        <v>-0.11861534322942717</v>
      </c>
      <c r="V23">
        <f t="shared" si="10"/>
        <v>-0.25020897630794953</v>
      </c>
      <c r="X23">
        <v>1.022</v>
      </c>
      <c r="Y23">
        <f t="shared" si="11"/>
        <v>1.2000000000000011E-2</v>
      </c>
      <c r="Z23">
        <f t="shared" si="12"/>
        <v>9.4508957986939347E-3</v>
      </c>
      <c r="AA23">
        <f t="shared" si="13"/>
        <v>-0.44599853684069873</v>
      </c>
    </row>
    <row r="24" spans="3:27" x14ac:dyDescent="0.2">
      <c r="C24">
        <v>-342</v>
      </c>
      <c r="D24">
        <v>51.87</v>
      </c>
      <c r="E24">
        <f t="shared" si="0"/>
        <v>1.4200000000000017</v>
      </c>
      <c r="F24">
        <f t="shared" si="1"/>
        <v>1.7149162479935849</v>
      </c>
      <c r="I24">
        <v>0.60499999999999998</v>
      </c>
      <c r="J24">
        <f t="shared" si="2"/>
        <v>2.0000000000000018E-3</v>
      </c>
      <c r="K24">
        <f t="shared" si="3"/>
        <v>-0.21824462534753111</v>
      </c>
      <c r="L24">
        <f t="shared" si="4"/>
        <v>-0.1221978612989455</v>
      </c>
      <c r="N24">
        <v>0.61799999999999999</v>
      </c>
      <c r="O24">
        <f t="shared" si="5"/>
        <v>1.0000000000000009E-3</v>
      </c>
      <c r="P24">
        <f t="shared" si="6"/>
        <v>-0.20901152491118416</v>
      </c>
      <c r="Q24">
        <f t="shared" si="7"/>
        <v>-5.986406860395356E-2</v>
      </c>
      <c r="S24">
        <v>0.76600000000000001</v>
      </c>
      <c r="T24">
        <f t="shared" si="8"/>
        <v>1.0000000000000009E-2</v>
      </c>
      <c r="U24">
        <f t="shared" si="9"/>
        <v>-0.11577123036739606</v>
      </c>
      <c r="V24">
        <f t="shared" si="10"/>
        <v>-0.48023913666433193</v>
      </c>
      <c r="X24">
        <v>1.034</v>
      </c>
      <c r="Y24">
        <f t="shared" si="11"/>
        <v>2.9999999999998916E-3</v>
      </c>
      <c r="Z24">
        <f t="shared" si="12"/>
        <v>1.4520538757923713E-2</v>
      </c>
      <c r="AA24">
        <f t="shared" si="13"/>
        <v>-0.1072697564380153</v>
      </c>
    </row>
    <row r="25" spans="3:27" x14ac:dyDescent="0.2">
      <c r="C25">
        <v>-341</v>
      </c>
      <c r="D25">
        <v>53.29</v>
      </c>
      <c r="E25">
        <f t="shared" si="0"/>
        <v>1.490000000000002</v>
      </c>
      <c r="F25">
        <f t="shared" si="1"/>
        <v>1.7266457202409118</v>
      </c>
      <c r="I25">
        <v>0.60699999999999998</v>
      </c>
      <c r="J25">
        <f t="shared" si="2"/>
        <v>0</v>
      </c>
      <c r="K25">
        <f t="shared" si="3"/>
        <v>-0.21681130892474243</v>
      </c>
      <c r="L25">
        <f t="shared" si="4"/>
        <v>0</v>
      </c>
      <c r="N25">
        <v>0.61899999999999999</v>
      </c>
      <c r="O25">
        <f t="shared" si="5"/>
        <v>1.0000000000000009E-3</v>
      </c>
      <c r="P25">
        <f t="shared" si="6"/>
        <v>-0.20830935097988201</v>
      </c>
      <c r="Q25">
        <f t="shared" si="7"/>
        <v>-5.8535610226547408E-2</v>
      </c>
      <c r="S25">
        <v>0.77600000000000002</v>
      </c>
      <c r="T25">
        <f t="shared" si="8"/>
        <v>1.100000000000001E-2</v>
      </c>
      <c r="U25">
        <f t="shared" si="9"/>
        <v>-0.11013827874181155</v>
      </c>
      <c r="V25">
        <f t="shared" si="10"/>
        <v>-0.51042535527040833</v>
      </c>
      <c r="X25">
        <v>1.0369999999999999</v>
      </c>
      <c r="Y25">
        <f t="shared" si="11"/>
        <v>2.0000000000000018E-3</v>
      </c>
      <c r="Z25">
        <f t="shared" si="12"/>
        <v>1.5778756389040929E-2</v>
      </c>
      <c r="AA25">
        <f t="shared" si="13"/>
        <v>-6.9870546975118894E-2</v>
      </c>
    </row>
    <row r="26" spans="3:27" x14ac:dyDescent="0.2">
      <c r="C26">
        <v>-340</v>
      </c>
      <c r="D26">
        <v>54.78</v>
      </c>
      <c r="E26">
        <f t="shared" si="0"/>
        <v>1.5600000000000023</v>
      </c>
      <c r="F26">
        <f t="shared" si="1"/>
        <v>1.7386220279179425</v>
      </c>
      <c r="I26">
        <v>0.60699999999999998</v>
      </c>
      <c r="J26">
        <f t="shared" si="2"/>
        <v>3.0000000000000027E-3</v>
      </c>
      <c r="K26">
        <f t="shared" si="3"/>
        <v>-0.21681130892474243</v>
      </c>
      <c r="L26">
        <f t="shared" si="4"/>
        <v>-0.17557822587693406</v>
      </c>
      <c r="N26">
        <v>0.62</v>
      </c>
      <c r="O26">
        <f t="shared" si="5"/>
        <v>1.0000000000000009E-3</v>
      </c>
      <c r="P26">
        <f t="shared" si="6"/>
        <v>-0.20760831050174613</v>
      </c>
      <c r="Q26">
        <f t="shared" si="7"/>
        <v>-5.739412149497318E-2</v>
      </c>
      <c r="S26">
        <v>0.78700000000000003</v>
      </c>
      <c r="T26">
        <f t="shared" si="8"/>
        <v>1.100000000000001E-2</v>
      </c>
      <c r="U26">
        <f t="shared" si="9"/>
        <v>-0.10402526764093542</v>
      </c>
      <c r="V26">
        <f t="shared" si="10"/>
        <v>-0.49432149025925626</v>
      </c>
      <c r="X26">
        <v>1.0389999999999999</v>
      </c>
      <c r="Y26">
        <f t="shared" si="11"/>
        <v>2.0000000000000018E-3</v>
      </c>
      <c r="Z26">
        <f t="shared" si="12"/>
        <v>1.6615547557177382E-2</v>
      </c>
      <c r="AA26">
        <f t="shared" si="13"/>
        <v>-6.8486645490401968E-2</v>
      </c>
    </row>
    <row r="27" spans="3:27" x14ac:dyDescent="0.2">
      <c r="C27">
        <v>-339</v>
      </c>
      <c r="D27">
        <v>56.34</v>
      </c>
      <c r="E27">
        <f t="shared" si="0"/>
        <v>1.6299999999999955</v>
      </c>
      <c r="F27">
        <f t="shared" si="1"/>
        <v>1.7508168426497546</v>
      </c>
      <c r="I27">
        <v>0.61</v>
      </c>
      <c r="J27">
        <f t="shared" si="2"/>
        <v>5.0000000000000044E-3</v>
      </c>
      <c r="K27">
        <f t="shared" si="3"/>
        <v>-0.21467016498923297</v>
      </c>
      <c r="L27">
        <f t="shared" si="4"/>
        <v>-0.28622232800537689</v>
      </c>
      <c r="N27">
        <v>0.621</v>
      </c>
      <c r="O27">
        <f t="shared" si="5"/>
        <v>0</v>
      </c>
      <c r="P27">
        <f t="shared" si="6"/>
        <v>-0.20690839982341983</v>
      </c>
      <c r="Q27">
        <f t="shared" si="7"/>
        <v>0</v>
      </c>
      <c r="S27">
        <v>0.79800000000000004</v>
      </c>
      <c r="T27">
        <f t="shared" si="8"/>
        <v>6.0000000000000053E-3</v>
      </c>
      <c r="U27">
        <f t="shared" si="9"/>
        <v>-9.7997108649270553E-2</v>
      </c>
      <c r="V27">
        <f t="shared" si="10"/>
        <v>-0.26263823532065628</v>
      </c>
      <c r="X27">
        <v>1.0409999999999999</v>
      </c>
      <c r="Y27">
        <f t="shared" si="11"/>
        <v>6.0000000000000053E-3</v>
      </c>
      <c r="Z27">
        <f t="shared" si="12"/>
        <v>1.7450729510536125E-2</v>
      </c>
      <c r="AA27">
        <f t="shared" si="13"/>
        <v>-0.20150653435575033</v>
      </c>
    </row>
    <row r="28" spans="3:27" x14ac:dyDescent="0.2">
      <c r="C28">
        <v>-338</v>
      </c>
      <c r="D28">
        <v>57.97</v>
      </c>
      <c r="E28">
        <f t="shared" si="0"/>
        <v>1.7000000000000028</v>
      </c>
      <c r="F28">
        <f t="shared" si="1"/>
        <v>1.7632033003707717</v>
      </c>
      <c r="I28">
        <v>0.61499999999999999</v>
      </c>
      <c r="J28">
        <f t="shared" si="2"/>
        <v>1.5000000000000013E-2</v>
      </c>
      <c r="K28">
        <f t="shared" si="3"/>
        <v>-0.21112488422458328</v>
      </c>
      <c r="L28">
        <f t="shared" si="4"/>
        <v>-0.83371724298411509</v>
      </c>
      <c r="N28">
        <v>0.621</v>
      </c>
      <c r="O28">
        <f t="shared" si="5"/>
        <v>1.0000000000000009E-3</v>
      </c>
      <c r="P28">
        <f t="shared" si="6"/>
        <v>-0.20690839982341983</v>
      </c>
      <c r="Q28">
        <f t="shared" si="7"/>
        <v>-5.5667898394544564E-2</v>
      </c>
      <c r="S28">
        <v>0.80400000000000005</v>
      </c>
      <c r="T28">
        <f t="shared" si="8"/>
        <v>-6.0000000000000053E-3</v>
      </c>
      <c r="U28">
        <f t="shared" si="9"/>
        <v>-9.4743951251548705E-2</v>
      </c>
      <c r="V28">
        <f t="shared" si="10"/>
        <v>0.25915919970720186</v>
      </c>
      <c r="X28">
        <v>1.0469999999999999</v>
      </c>
      <c r="Y28">
        <f t="shared" si="11"/>
        <v>1.0000000000001119E-3</v>
      </c>
      <c r="Z28">
        <f t="shared" si="12"/>
        <v>1.9946681678842306E-2</v>
      </c>
      <c r="AA28">
        <f t="shared" si="13"/>
        <v>-3.3028729370510344E-2</v>
      </c>
    </row>
    <row r="29" spans="3:27" x14ac:dyDescent="0.2">
      <c r="C29">
        <v>-337</v>
      </c>
      <c r="D29">
        <v>59.67</v>
      </c>
      <c r="E29">
        <f t="shared" si="0"/>
        <v>1.769999999999996</v>
      </c>
      <c r="F29">
        <f t="shared" si="1"/>
        <v>1.775756037844098</v>
      </c>
      <c r="I29">
        <v>0.63</v>
      </c>
      <c r="J29">
        <f t="shared" si="2"/>
        <v>2.5000000000000022E-2</v>
      </c>
      <c r="K29">
        <f t="shared" si="3"/>
        <v>-0.20065945054641829</v>
      </c>
      <c r="L29">
        <f t="shared" si="4"/>
        <v>-1.3312741484124642</v>
      </c>
      <c r="N29">
        <v>0.622</v>
      </c>
      <c r="O29">
        <f t="shared" si="5"/>
        <v>6.0000000000000053E-3</v>
      </c>
      <c r="P29">
        <f t="shared" si="6"/>
        <v>-0.2062096153091813</v>
      </c>
      <c r="Q29">
        <f t="shared" si="7"/>
        <v>-0.32841303549988865</v>
      </c>
      <c r="S29">
        <v>0.79800000000000004</v>
      </c>
      <c r="T29">
        <f t="shared" si="8"/>
        <v>-1.4000000000000012E-2</v>
      </c>
      <c r="U29">
        <f t="shared" si="9"/>
        <v>-9.7997108649270553E-2</v>
      </c>
      <c r="V29">
        <f t="shared" si="10"/>
        <v>0.60549241665797127</v>
      </c>
      <c r="X29">
        <v>1.048</v>
      </c>
      <c r="Y29">
        <f t="shared" si="11"/>
        <v>4.0000000000000036E-3</v>
      </c>
      <c r="Z29">
        <f t="shared" si="12"/>
        <v>2.0361282647707864E-2</v>
      </c>
      <c r="AA29">
        <f t="shared" si="13"/>
        <v>-0.13032178985866361</v>
      </c>
    </row>
    <row r="30" spans="3:27" x14ac:dyDescent="0.2">
      <c r="C30">
        <v>-336</v>
      </c>
      <c r="D30">
        <v>61.44</v>
      </c>
      <c r="E30">
        <f t="shared" si="0"/>
        <v>1.8400000000000034</v>
      </c>
      <c r="F30">
        <f t="shared" si="1"/>
        <v>1.7884512070234555</v>
      </c>
      <c r="I30">
        <v>0.65500000000000003</v>
      </c>
      <c r="J30">
        <f t="shared" si="2"/>
        <v>2.200000000000002E-2</v>
      </c>
      <c r="K30">
        <f t="shared" si="3"/>
        <v>-0.18375870000821692</v>
      </c>
      <c r="L30">
        <f t="shared" si="4"/>
        <v>-1.1195531587190299</v>
      </c>
      <c r="N30">
        <v>0.628</v>
      </c>
      <c r="O30">
        <f t="shared" si="5"/>
        <v>-2.0000000000000018E-3</v>
      </c>
      <c r="P30">
        <f t="shared" si="6"/>
        <v>-0.20204035626280387</v>
      </c>
      <c r="Q30">
        <f t="shared" si="7"/>
        <v>0.10809848197222093</v>
      </c>
      <c r="S30">
        <v>0.78400000000000003</v>
      </c>
      <c r="T30">
        <f t="shared" si="8"/>
        <v>-1.3000000000000012E-2</v>
      </c>
      <c r="U30">
        <f t="shared" si="9"/>
        <v>-0.10568393731556154</v>
      </c>
      <c r="V30">
        <f t="shared" si="10"/>
        <v>0.56664341335268209</v>
      </c>
      <c r="X30">
        <v>1.052</v>
      </c>
      <c r="Y30">
        <f t="shared" si="11"/>
        <v>-1.0000000000001119E-3</v>
      </c>
      <c r="Z30">
        <f t="shared" si="12"/>
        <v>2.201573981772028E-2</v>
      </c>
      <c r="AA30">
        <f t="shared" si="13"/>
        <v>3.2229051752901194E-2</v>
      </c>
    </row>
    <row r="31" spans="3:27" x14ac:dyDescent="0.2">
      <c r="C31">
        <v>-335</v>
      </c>
      <c r="D31">
        <v>63.28</v>
      </c>
      <c r="E31">
        <f t="shared" si="0"/>
        <v>1.9000000000000057</v>
      </c>
      <c r="F31">
        <f t="shared" si="1"/>
        <v>1.8012664704896202</v>
      </c>
      <c r="I31">
        <v>0.67700000000000005</v>
      </c>
      <c r="J31">
        <f t="shared" si="2"/>
        <v>5.0000000000000044E-3</v>
      </c>
      <c r="K31">
        <f t="shared" si="3"/>
        <v>-0.16941133131485567</v>
      </c>
      <c r="L31">
        <f t="shared" si="4"/>
        <v>-0.24873399880742211</v>
      </c>
      <c r="N31">
        <v>0.626</v>
      </c>
      <c r="O31">
        <f t="shared" si="5"/>
        <v>-8.0000000000000071E-3</v>
      </c>
      <c r="P31">
        <f t="shared" si="6"/>
        <v>-0.20342566678957033</v>
      </c>
      <c r="Q31">
        <f t="shared" si="7"/>
        <v>0.43476866765050776</v>
      </c>
      <c r="S31">
        <v>0.77100000000000002</v>
      </c>
      <c r="T31">
        <f t="shared" si="8"/>
        <v>-1.3000000000000012E-2</v>
      </c>
      <c r="U31">
        <f t="shared" si="9"/>
        <v>-0.11294562194904302</v>
      </c>
      <c r="V31">
        <f t="shared" si="10"/>
        <v>0.57481617023388865</v>
      </c>
      <c r="X31">
        <v>1.0509999999999999</v>
      </c>
      <c r="Y31">
        <f t="shared" si="11"/>
        <v>1.0000000000001119E-3</v>
      </c>
      <c r="Z31">
        <f t="shared" si="12"/>
        <v>2.1602716028242194E-2</v>
      </c>
      <c r="AA31">
        <f t="shared" si="13"/>
        <v>-3.2147218699402083E-2</v>
      </c>
    </row>
    <row r="32" spans="3:27" x14ac:dyDescent="0.2">
      <c r="C32">
        <v>-334</v>
      </c>
      <c r="D32">
        <v>65.180000000000007</v>
      </c>
      <c r="E32">
        <f t="shared" si="0"/>
        <v>1.9699999999999989</v>
      </c>
      <c r="F32">
        <f t="shared" si="1"/>
        <v>1.8141143561291255</v>
      </c>
      <c r="I32">
        <v>0.68200000000000005</v>
      </c>
      <c r="J32">
        <f t="shared" si="2"/>
        <v>1.9999999999999907E-2</v>
      </c>
      <c r="K32">
        <f t="shared" si="3"/>
        <v>-0.16621562534352105</v>
      </c>
      <c r="L32">
        <f t="shared" si="4"/>
        <v>-0.97069800964258823</v>
      </c>
      <c r="N32">
        <v>0.61799999999999999</v>
      </c>
      <c r="O32">
        <f t="shared" si="5"/>
        <v>-1.5000000000000013E-2</v>
      </c>
      <c r="P32">
        <f t="shared" si="6"/>
        <v>-0.20901152491118416</v>
      </c>
      <c r="Q32">
        <f t="shared" si="7"/>
        <v>0.82519662797469118</v>
      </c>
      <c r="S32">
        <v>0.75800000000000001</v>
      </c>
      <c r="T32">
        <f t="shared" si="8"/>
        <v>-1.2000000000000011E-2</v>
      </c>
      <c r="U32">
        <f t="shared" si="9"/>
        <v>-0.12033079436794646</v>
      </c>
      <c r="V32">
        <f t="shared" si="10"/>
        <v>0.53592328364074393</v>
      </c>
      <c r="X32">
        <v>1.052</v>
      </c>
      <c r="Y32">
        <f t="shared" si="11"/>
        <v>-1.0000000000001119E-3</v>
      </c>
      <c r="Z32">
        <f t="shared" si="12"/>
        <v>2.201573981772028E-2</v>
      </c>
      <c r="AA32">
        <f t="shared" si="13"/>
        <v>3.1938959229677759E-2</v>
      </c>
    </row>
    <row r="33" spans="3:27" x14ac:dyDescent="0.2">
      <c r="C33">
        <v>-333</v>
      </c>
      <c r="D33">
        <v>67.150000000000006</v>
      </c>
      <c r="E33">
        <f t="shared" si="0"/>
        <v>2.039999999999992</v>
      </c>
      <c r="F33">
        <f t="shared" si="1"/>
        <v>1.8270460170047342</v>
      </c>
      <c r="I33">
        <v>0.70199999999999996</v>
      </c>
      <c r="J33">
        <f t="shared" si="2"/>
        <v>-5.0000000000000044E-3</v>
      </c>
      <c r="K33">
        <f t="shared" si="3"/>
        <v>-0.15366288787019475</v>
      </c>
      <c r="L33">
        <f t="shared" si="4"/>
        <v>0.23884428179774617</v>
      </c>
      <c r="N33">
        <v>0.60299999999999998</v>
      </c>
      <c r="O33">
        <f t="shared" si="5"/>
        <v>-1.4000000000000012E-2</v>
      </c>
      <c r="P33">
        <f t="shared" si="6"/>
        <v>-0.21968268785984871</v>
      </c>
      <c r="Q33">
        <f t="shared" si="7"/>
        <v>0.78493276903183862</v>
      </c>
      <c r="S33">
        <v>0.746</v>
      </c>
      <c r="T33">
        <f t="shared" si="8"/>
        <v>-1.5000000000000013E-2</v>
      </c>
      <c r="U33">
        <f t="shared" si="9"/>
        <v>-0.12726117252733121</v>
      </c>
      <c r="V33">
        <f t="shared" si="10"/>
        <v>0.67871337009596355</v>
      </c>
      <c r="X33">
        <v>1.0509999999999999</v>
      </c>
      <c r="Y33">
        <f t="shared" si="11"/>
        <v>-2.0000000000000018E-3</v>
      </c>
      <c r="Z33">
        <f t="shared" si="12"/>
        <v>2.1602716028242194E-2</v>
      </c>
      <c r="AA33">
        <f t="shared" si="13"/>
        <v>6.3646062580447291E-2</v>
      </c>
    </row>
    <row r="34" spans="3:27" x14ac:dyDescent="0.2">
      <c r="C34">
        <v>-332</v>
      </c>
      <c r="D34">
        <v>69.19</v>
      </c>
      <c r="E34">
        <f t="shared" si="0"/>
        <v>2.1000000000000085</v>
      </c>
      <c r="F34">
        <f t="shared" si="1"/>
        <v>1.840043330603494</v>
      </c>
      <c r="I34">
        <v>0.69699999999999995</v>
      </c>
      <c r="J34">
        <f t="shared" si="2"/>
        <v>1.9000000000000017E-2</v>
      </c>
      <c r="K34">
        <f t="shared" si="3"/>
        <v>-0.15676722190199061</v>
      </c>
      <c r="L34">
        <f t="shared" si="4"/>
        <v>-0.89949854861510115</v>
      </c>
      <c r="N34">
        <v>0.58899999999999997</v>
      </c>
      <c r="O34">
        <f t="shared" si="5"/>
        <v>-7.0000000000000062E-3</v>
      </c>
      <c r="P34">
        <f t="shared" si="6"/>
        <v>-0.22988470521289839</v>
      </c>
      <c r="Q34">
        <f t="shared" si="7"/>
        <v>0.3998611115036127</v>
      </c>
      <c r="S34">
        <v>0.73099999999999998</v>
      </c>
      <c r="T34">
        <f t="shared" si="8"/>
        <v>-2.1000000000000019E-2</v>
      </c>
      <c r="U34">
        <f t="shared" si="9"/>
        <v>-0.13608262304213956</v>
      </c>
      <c r="V34">
        <f t="shared" si="10"/>
        <v>0.97487495321939266</v>
      </c>
      <c r="X34">
        <v>1.0489999999999999</v>
      </c>
      <c r="Y34">
        <f t="shared" si="11"/>
        <v>-2.0000000000000018E-3</v>
      </c>
      <c r="Z34">
        <f t="shared" si="12"/>
        <v>2.0775488193557831E-2</v>
      </c>
      <c r="AA34">
        <f t="shared" si="13"/>
        <v>6.3826598457668304E-2</v>
      </c>
    </row>
    <row r="35" spans="3:27" x14ac:dyDescent="0.2">
      <c r="C35">
        <v>-331</v>
      </c>
      <c r="D35">
        <v>71.290000000000006</v>
      </c>
      <c r="E35">
        <f t="shared" si="0"/>
        <v>2.1599999999999966</v>
      </c>
      <c r="F35">
        <f t="shared" si="1"/>
        <v>1.8530286147129897</v>
      </c>
      <c r="I35">
        <v>0.71599999999999997</v>
      </c>
      <c r="J35">
        <f t="shared" si="2"/>
        <v>-3.0000000000000027E-3</v>
      </c>
      <c r="K35">
        <f t="shared" si="3"/>
        <v>-0.14508697769214446</v>
      </c>
      <c r="L35">
        <f t="shared" si="4"/>
        <v>0.14066700412393623</v>
      </c>
      <c r="N35">
        <v>0.58199999999999996</v>
      </c>
      <c r="O35">
        <f t="shared" si="5"/>
        <v>-5.0000000000000044E-3</v>
      </c>
      <c r="P35">
        <f t="shared" si="6"/>
        <v>-0.23507701535011155</v>
      </c>
      <c r="Q35">
        <f t="shared" si="7"/>
        <v>0.28906255481902249</v>
      </c>
      <c r="S35">
        <v>0.71</v>
      </c>
      <c r="T35">
        <f t="shared" si="8"/>
        <v>-1.4000000000000012E-2</v>
      </c>
      <c r="U35">
        <f t="shared" si="9"/>
        <v>-0.14874165128092473</v>
      </c>
      <c r="V35">
        <f t="shared" si="10"/>
        <v>0.66720553882141598</v>
      </c>
      <c r="X35">
        <v>1.0469999999999999</v>
      </c>
      <c r="Y35">
        <f t="shared" si="11"/>
        <v>-4.9999999999998934E-3</v>
      </c>
      <c r="Z35">
        <f t="shared" si="12"/>
        <v>1.9946681678842306E-2</v>
      </c>
      <c r="AA35">
        <f t="shared" si="13"/>
        <v>0.16037437165759727</v>
      </c>
    </row>
    <row r="36" spans="3:27" x14ac:dyDescent="0.2">
      <c r="C36">
        <v>-330</v>
      </c>
      <c r="D36">
        <v>73.45</v>
      </c>
      <c r="E36">
        <f t="shared" si="0"/>
        <v>2.2199999999999989</v>
      </c>
      <c r="F36">
        <f t="shared" si="1"/>
        <v>1.8659918001262754</v>
      </c>
      <c r="I36">
        <v>0.71299999999999997</v>
      </c>
      <c r="J36">
        <f t="shared" si="2"/>
        <v>1.4000000000000012E-2</v>
      </c>
      <c r="K36">
        <f t="shared" si="3"/>
        <v>-0.14691047014813446</v>
      </c>
      <c r="L36">
        <f t="shared" si="4"/>
        <v>-0.65302537971603558</v>
      </c>
      <c r="N36">
        <v>0.57699999999999996</v>
      </c>
      <c r="O36">
        <f t="shared" si="5"/>
        <v>-7.0000000000000062E-3</v>
      </c>
      <c r="P36">
        <f t="shared" si="6"/>
        <v>-0.23882418684426859</v>
      </c>
      <c r="Q36">
        <f t="shared" si="7"/>
        <v>0.40991220248235499</v>
      </c>
      <c r="S36">
        <v>0.69599999999999995</v>
      </c>
      <c r="T36">
        <f t="shared" si="8"/>
        <v>-6.0000000000000053E-3</v>
      </c>
      <c r="U36">
        <f t="shared" si="9"/>
        <v>-0.15739076038943792</v>
      </c>
      <c r="V36">
        <f t="shared" si="10"/>
        <v>0.29076462340849518</v>
      </c>
      <c r="X36">
        <v>1.042</v>
      </c>
      <c r="Y36">
        <f t="shared" si="11"/>
        <v>-1.0000000000001119E-3</v>
      </c>
      <c r="Z36">
        <f t="shared" si="12"/>
        <v>1.7867718963505686E-2</v>
      </c>
      <c r="AA36">
        <f t="shared" si="13"/>
        <v>3.2244941714603161E-2</v>
      </c>
    </row>
    <row r="37" spans="3:27" x14ac:dyDescent="0.2">
      <c r="C37">
        <v>-329</v>
      </c>
      <c r="D37">
        <v>75.67</v>
      </c>
      <c r="E37">
        <f t="shared" si="0"/>
        <v>2.289999999999992</v>
      </c>
      <c r="F37">
        <f t="shared" si="1"/>
        <v>1.8789237339675673</v>
      </c>
      <c r="I37">
        <v>0.72699999999999998</v>
      </c>
      <c r="J37">
        <f t="shared" si="2"/>
        <v>-2.0000000000000018E-3</v>
      </c>
      <c r="K37">
        <f t="shared" si="3"/>
        <v>-0.13846558914096219</v>
      </c>
      <c r="L37">
        <f t="shared" si="4"/>
        <v>9.2400013397753958E-2</v>
      </c>
      <c r="N37">
        <v>0.56999999999999995</v>
      </c>
      <c r="O37">
        <f t="shared" si="5"/>
        <v>-7.9999999999998961E-3</v>
      </c>
      <c r="P37">
        <f t="shared" si="6"/>
        <v>-0.24412514432750865</v>
      </c>
      <c r="Q37">
        <f t="shared" si="7"/>
        <v>0.47408822708823561</v>
      </c>
      <c r="S37">
        <v>0.69</v>
      </c>
      <c r="T37">
        <f t="shared" si="8"/>
        <v>-5.9999999999998943E-3</v>
      </c>
      <c r="U37">
        <f t="shared" si="9"/>
        <v>-0.16115090926274472</v>
      </c>
      <c r="V37">
        <f t="shared" si="10"/>
        <v>0.29293796378323511</v>
      </c>
      <c r="X37">
        <v>1.0409999999999999</v>
      </c>
      <c r="Y37">
        <f t="shared" si="11"/>
        <v>-6.9999999999998952E-3</v>
      </c>
      <c r="Z37">
        <f t="shared" si="12"/>
        <v>1.7450729510536125E-2</v>
      </c>
      <c r="AA37">
        <f t="shared" si="13"/>
        <v>0.22630282046379233</v>
      </c>
    </row>
    <row r="38" spans="3:27" x14ac:dyDescent="0.2">
      <c r="C38">
        <v>-328</v>
      </c>
      <c r="D38">
        <v>77.959999999999994</v>
      </c>
      <c r="E38">
        <f t="shared" si="0"/>
        <v>2.3500000000000085</v>
      </c>
      <c r="F38">
        <f t="shared" si="1"/>
        <v>1.8918718304455837</v>
      </c>
      <c r="I38">
        <v>0.72499999999999998</v>
      </c>
      <c r="J38">
        <f t="shared" si="2"/>
        <v>-1.0000000000000009E-3</v>
      </c>
      <c r="K38">
        <f t="shared" si="3"/>
        <v>-0.13966199342900631</v>
      </c>
      <c r="L38">
        <f t="shared" si="4"/>
        <v>4.6476188559419561E-2</v>
      </c>
      <c r="N38">
        <v>0.56200000000000006</v>
      </c>
      <c r="O38">
        <f t="shared" si="5"/>
        <v>-4.0000000000000036E-3</v>
      </c>
      <c r="P38">
        <f t="shared" si="6"/>
        <v>-0.25026368443093888</v>
      </c>
      <c r="Q38">
        <f t="shared" si="7"/>
        <v>0.24051526021324326</v>
      </c>
      <c r="S38">
        <v>0.68400000000000005</v>
      </c>
      <c r="T38">
        <f t="shared" si="8"/>
        <v>5.9999999999998943E-3</v>
      </c>
      <c r="U38">
        <f t="shared" si="9"/>
        <v>-0.16494389827988373</v>
      </c>
      <c r="V38">
        <f t="shared" si="10"/>
        <v>-0.29408041309111937</v>
      </c>
      <c r="X38">
        <v>1.034</v>
      </c>
      <c r="Y38">
        <f t="shared" si="11"/>
        <v>-4.0000000000000036E-3</v>
      </c>
      <c r="Z38">
        <f t="shared" si="12"/>
        <v>1.4520538757923713E-2</v>
      </c>
      <c r="AA38">
        <f t="shared" si="13"/>
        <v>0.13051176519583998</v>
      </c>
    </row>
    <row r="39" spans="3:27" x14ac:dyDescent="0.2">
      <c r="C39">
        <v>-327</v>
      </c>
      <c r="D39">
        <v>80.31</v>
      </c>
      <c r="E39">
        <f t="shared" si="0"/>
        <v>2.3999999999999915</v>
      </c>
      <c r="F39">
        <f t="shared" si="1"/>
        <v>1.9047696259065952</v>
      </c>
      <c r="I39">
        <v>0.72399999999999998</v>
      </c>
      <c r="J39">
        <f t="shared" si="2"/>
        <v>-1.2000000000000011E-2</v>
      </c>
      <c r="K39">
        <f t="shared" si="3"/>
        <v>-0.14026143380285311</v>
      </c>
      <c r="L39">
        <f t="shared" si="4"/>
        <v>0.56759058555476649</v>
      </c>
      <c r="N39">
        <v>0.55800000000000005</v>
      </c>
      <c r="O39">
        <f t="shared" si="5"/>
        <v>-7.0000000000000062E-3</v>
      </c>
      <c r="P39">
        <f t="shared" si="6"/>
        <v>-0.25336580106242124</v>
      </c>
      <c r="Q39">
        <f t="shared" si="7"/>
        <v>0.42871682651246618</v>
      </c>
      <c r="S39">
        <v>0.69</v>
      </c>
      <c r="T39">
        <f t="shared" si="8"/>
        <v>7.0000000000000062E-3</v>
      </c>
      <c r="U39">
        <f t="shared" si="9"/>
        <v>-0.16115090926274472</v>
      </c>
      <c r="V39">
        <f t="shared" si="10"/>
        <v>-0.34278636127319512</v>
      </c>
      <c r="X39">
        <v>1.03</v>
      </c>
      <c r="Y39">
        <f t="shared" si="11"/>
        <v>4.9999999999998934E-3</v>
      </c>
      <c r="Z39">
        <f t="shared" si="12"/>
        <v>1.2837224705172217E-2</v>
      </c>
      <c r="AA39">
        <f t="shared" si="13"/>
        <v>-0.16445575078900629</v>
      </c>
    </row>
    <row r="40" spans="3:27" x14ac:dyDescent="0.2">
      <c r="C40">
        <v>-326</v>
      </c>
      <c r="D40">
        <v>82.71</v>
      </c>
      <c r="E40">
        <f t="shared" si="0"/>
        <v>2.460000000000008</v>
      </c>
      <c r="F40">
        <f t="shared" si="1"/>
        <v>1.9175580208254361</v>
      </c>
      <c r="I40">
        <v>0.71199999999999997</v>
      </c>
      <c r="J40">
        <f t="shared" si="2"/>
        <v>-2.200000000000002E-2</v>
      </c>
      <c r="K40">
        <f t="shared" si="3"/>
        <v>-0.14752000636314366</v>
      </c>
      <c r="L40">
        <f t="shared" si="4"/>
        <v>1.070885612456502</v>
      </c>
      <c r="N40">
        <v>0.55100000000000005</v>
      </c>
      <c r="O40">
        <f t="shared" si="5"/>
        <v>-7.0000000000000062E-3</v>
      </c>
      <c r="P40">
        <f t="shared" si="6"/>
        <v>-0.25884840114821489</v>
      </c>
      <c r="Q40">
        <f t="shared" si="7"/>
        <v>0.43623710605914551</v>
      </c>
      <c r="S40">
        <v>0.69699999999999995</v>
      </c>
      <c r="T40">
        <f t="shared" si="8"/>
        <v>6.0000000000000053E-3</v>
      </c>
      <c r="U40">
        <f t="shared" si="9"/>
        <v>-0.15676722190199061</v>
      </c>
      <c r="V40">
        <f t="shared" si="10"/>
        <v>-0.29245472362524833</v>
      </c>
      <c r="X40">
        <v>1.0349999999999999</v>
      </c>
      <c r="Y40">
        <f t="shared" si="11"/>
        <v>7.0000000000001172E-3</v>
      </c>
      <c r="Z40">
        <f t="shared" si="12"/>
        <v>1.4940349792936524E-2</v>
      </c>
      <c r="AA40">
        <f t="shared" si="13"/>
        <v>-0.22998311632041549</v>
      </c>
    </row>
    <row r="41" spans="3:27" x14ac:dyDescent="0.2">
      <c r="C41">
        <v>-325</v>
      </c>
      <c r="D41">
        <v>85.17</v>
      </c>
      <c r="E41">
        <f t="shared" si="0"/>
        <v>2.519999999999996</v>
      </c>
      <c r="F41">
        <f t="shared" si="1"/>
        <v>1.9302866472455196</v>
      </c>
      <c r="I41">
        <v>0.69</v>
      </c>
      <c r="J41">
        <f t="shared" si="2"/>
        <v>-7.9999999999998961E-3</v>
      </c>
      <c r="K41">
        <f t="shared" si="3"/>
        <v>-0.16115090926274472</v>
      </c>
      <c r="L41">
        <f t="shared" si="4"/>
        <v>0.39994843006791858</v>
      </c>
      <c r="N41">
        <v>0.54400000000000004</v>
      </c>
      <c r="O41">
        <f t="shared" si="5"/>
        <v>-6.0000000000000053E-3</v>
      </c>
      <c r="P41">
        <f t="shared" si="6"/>
        <v>-0.26440110030182007</v>
      </c>
      <c r="Q41">
        <f t="shared" si="7"/>
        <v>0.38035719851187172</v>
      </c>
      <c r="S41">
        <v>0.70299999999999996</v>
      </c>
      <c r="T41">
        <f t="shared" si="8"/>
        <v>7.0000000000000062E-3</v>
      </c>
      <c r="U41">
        <f t="shared" si="9"/>
        <v>-0.15304467498017607</v>
      </c>
      <c r="V41">
        <f t="shared" si="10"/>
        <v>-0.33979941730451863</v>
      </c>
      <c r="X41">
        <v>1.042</v>
      </c>
      <c r="Y41">
        <f t="shared" si="11"/>
        <v>-3.0000000000001137E-3</v>
      </c>
      <c r="Z41">
        <f t="shared" si="12"/>
        <v>1.7867718963505686E-2</v>
      </c>
      <c r="AA41">
        <f t="shared" si="13"/>
        <v>9.8880959988615805E-2</v>
      </c>
    </row>
    <row r="42" spans="3:27" x14ac:dyDescent="0.2">
      <c r="C42">
        <v>-324</v>
      </c>
      <c r="D42">
        <v>87.69</v>
      </c>
      <c r="E42">
        <f t="shared" si="0"/>
        <v>2.5700000000000074</v>
      </c>
      <c r="F42">
        <f t="shared" si="1"/>
        <v>1.9429500700770987</v>
      </c>
      <c r="I42">
        <v>0.68200000000000005</v>
      </c>
      <c r="J42">
        <f t="shared" si="2"/>
        <v>-1.7000000000000015E-2</v>
      </c>
      <c r="K42">
        <f t="shared" si="3"/>
        <v>-0.16621562534352105</v>
      </c>
      <c r="L42">
        <f t="shared" si="4"/>
        <v>0.87385435883365836</v>
      </c>
      <c r="N42">
        <v>0.53800000000000003</v>
      </c>
      <c r="O42">
        <f t="shared" si="5"/>
        <v>3.0000000000000027E-3</v>
      </c>
      <c r="P42">
        <f t="shared" si="6"/>
        <v>-0.2692177243336108</v>
      </c>
      <c r="Q42">
        <f t="shared" si="7"/>
        <v>-0.19250215715570956</v>
      </c>
      <c r="S42">
        <v>0.71</v>
      </c>
      <c r="T42">
        <f t="shared" si="8"/>
        <v>-6.0000000000000053E-3</v>
      </c>
      <c r="U42">
        <f t="shared" si="9"/>
        <v>-0.14874165128092473</v>
      </c>
      <c r="V42">
        <f t="shared" si="10"/>
        <v>0.29379142714543255</v>
      </c>
      <c r="X42">
        <v>1.0389999999999999</v>
      </c>
      <c r="Y42">
        <f t="shared" si="11"/>
        <v>-2.0000000000000018E-3</v>
      </c>
      <c r="Z42">
        <f t="shared" si="12"/>
        <v>1.6615547557177382E-2</v>
      </c>
      <c r="AA42">
        <f t="shared" si="13"/>
        <v>6.6701784395003211E-2</v>
      </c>
    </row>
    <row r="43" spans="3:27" x14ac:dyDescent="0.2">
      <c r="C43">
        <v>-323</v>
      </c>
      <c r="D43">
        <v>90.26</v>
      </c>
      <c r="E43">
        <f t="shared" si="0"/>
        <v>2.6299999999999955</v>
      </c>
      <c r="F43">
        <f t="shared" si="1"/>
        <v>1.9554953291841271</v>
      </c>
      <c r="I43">
        <v>0.66500000000000004</v>
      </c>
      <c r="J43">
        <f t="shared" si="2"/>
        <v>-1.2000000000000011E-2</v>
      </c>
      <c r="K43">
        <f t="shared" si="3"/>
        <v>-0.17717835469689538</v>
      </c>
      <c r="L43">
        <f t="shared" si="4"/>
        <v>0.63401445173721849</v>
      </c>
      <c r="N43">
        <v>0.54100000000000004</v>
      </c>
      <c r="O43">
        <f t="shared" si="5"/>
        <v>1.0000000000000009E-2</v>
      </c>
      <c r="P43">
        <f t="shared" si="6"/>
        <v>-0.26680273489343054</v>
      </c>
      <c r="Q43">
        <f t="shared" si="7"/>
        <v>-0.63769178572891394</v>
      </c>
      <c r="S43">
        <v>0.70399999999999996</v>
      </c>
      <c r="T43">
        <f t="shared" si="8"/>
        <v>-6.0000000000000053E-3</v>
      </c>
      <c r="U43">
        <f t="shared" si="9"/>
        <v>-0.15242734085788781</v>
      </c>
      <c r="V43">
        <f t="shared" si="10"/>
        <v>0.29800751007869675</v>
      </c>
      <c r="X43">
        <v>1.0369999999999999</v>
      </c>
      <c r="Y43">
        <f t="shared" si="11"/>
        <v>1.0000000000001119E-3</v>
      </c>
      <c r="Z43">
        <f t="shared" si="12"/>
        <v>1.5778756389040929E-2</v>
      </c>
      <c r="AA43">
        <f t="shared" si="13"/>
        <v>-3.3558555080907576E-2</v>
      </c>
    </row>
    <row r="44" spans="3:27" x14ac:dyDescent="0.2">
      <c r="C44">
        <v>-322</v>
      </c>
      <c r="D44">
        <v>92.89</v>
      </c>
      <c r="E44">
        <f t="shared" si="0"/>
        <v>2.6799999999999926</v>
      </c>
      <c r="F44">
        <f t="shared" si="1"/>
        <v>1.9679689628786923</v>
      </c>
      <c r="I44">
        <v>0.65300000000000002</v>
      </c>
      <c r="J44">
        <f t="shared" si="2"/>
        <v>-5.0000000000000044E-2</v>
      </c>
      <c r="K44">
        <f t="shared" si="3"/>
        <v>-0.18508681872492605</v>
      </c>
      <c r="L44">
        <f t="shared" si="4"/>
        <v>2.8006900858751482</v>
      </c>
      <c r="N44">
        <v>0.55100000000000005</v>
      </c>
      <c r="O44">
        <f t="shared" si="5"/>
        <v>1.6999999999999904E-2</v>
      </c>
      <c r="P44">
        <f t="shared" si="6"/>
        <v>-0.25884840114821489</v>
      </c>
      <c r="Q44">
        <f t="shared" si="7"/>
        <v>-1.068334775559951</v>
      </c>
      <c r="S44">
        <v>0.69799999999999995</v>
      </c>
      <c r="T44">
        <f t="shared" si="8"/>
        <v>-8.0000000000000071E-3</v>
      </c>
      <c r="U44">
        <f t="shared" si="9"/>
        <v>-0.15614457737683893</v>
      </c>
      <c r="V44">
        <f t="shared" si="10"/>
        <v>0.40528492071625305</v>
      </c>
      <c r="X44">
        <v>1.038</v>
      </c>
      <c r="Y44">
        <f t="shared" si="11"/>
        <v>-3.0000000000001137E-3</v>
      </c>
      <c r="Z44">
        <f t="shared" si="12"/>
        <v>1.6197353512439061E-2</v>
      </c>
      <c r="AA44">
        <f t="shared" si="13"/>
        <v>0.10176006393680131</v>
      </c>
    </row>
    <row r="45" spans="3:27" x14ac:dyDescent="0.2">
      <c r="C45">
        <v>-321</v>
      </c>
      <c r="D45">
        <v>95.57</v>
      </c>
      <c r="E45">
        <f t="shared" si="0"/>
        <v>2.730000000000004</v>
      </c>
      <c r="F45">
        <f t="shared" si="1"/>
        <v>1.9803215860087564</v>
      </c>
      <c r="I45">
        <v>0.60299999999999998</v>
      </c>
      <c r="J45">
        <f t="shared" si="2"/>
        <v>-3.7000000000000033E-2</v>
      </c>
      <c r="K45">
        <f t="shared" si="3"/>
        <v>-0.21968268785984871</v>
      </c>
      <c r="L45">
        <f t="shared" si="4"/>
        <v>2.2482859902241055</v>
      </c>
      <c r="N45">
        <v>0.56799999999999995</v>
      </c>
      <c r="O45">
        <f t="shared" si="5"/>
        <v>1.6000000000000014E-2</v>
      </c>
      <c r="P45">
        <f t="shared" si="6"/>
        <v>-0.24565166428898116</v>
      </c>
      <c r="Q45">
        <f t="shared" si="7"/>
        <v>-0.9863128388535809</v>
      </c>
      <c r="S45">
        <v>0.69</v>
      </c>
      <c r="T45">
        <f t="shared" si="8"/>
        <v>-3.9999999999998925E-3</v>
      </c>
      <c r="U45">
        <f t="shared" si="9"/>
        <v>-0.16115090926274472</v>
      </c>
      <c r="V45">
        <f t="shared" si="10"/>
        <v>0.20642487768591897</v>
      </c>
      <c r="X45">
        <v>1.0349999999999999</v>
      </c>
      <c r="Y45">
        <f t="shared" si="11"/>
        <v>-2.9999999999998916E-3</v>
      </c>
      <c r="Z45">
        <f t="shared" si="12"/>
        <v>1.4940349792936524E-2</v>
      </c>
      <c r="AA45">
        <f t="shared" si="13"/>
        <v>0.10306242055195595</v>
      </c>
    </row>
    <row r="46" spans="3:27" x14ac:dyDescent="0.2">
      <c r="C46">
        <v>-320</v>
      </c>
      <c r="D46">
        <v>98.3</v>
      </c>
      <c r="E46">
        <f t="shared" si="0"/>
        <v>2.7900000000000063</v>
      </c>
      <c r="F46">
        <f t="shared" si="1"/>
        <v>1.9925535178321356</v>
      </c>
      <c r="I46">
        <v>0.56599999999999995</v>
      </c>
      <c r="J46">
        <f t="shared" si="2"/>
        <v>-1.8999999999999906E-2</v>
      </c>
      <c r="K46">
        <f t="shared" si="3"/>
        <v>-0.24718356881172862</v>
      </c>
      <c r="L46">
        <f t="shared" si="4"/>
        <v>1.2200326480004273</v>
      </c>
      <c r="N46">
        <v>0.58399999999999996</v>
      </c>
      <c r="O46">
        <f t="shared" si="5"/>
        <v>-4.0000000000000036E-3</v>
      </c>
      <c r="P46">
        <f t="shared" si="6"/>
        <v>-0.23358715288760054</v>
      </c>
      <c r="Q46">
        <f t="shared" si="7"/>
        <v>0.24557239398405997</v>
      </c>
      <c r="S46">
        <v>0.68600000000000005</v>
      </c>
      <c r="T46">
        <f t="shared" si="8"/>
        <v>-7.0000000000000062E-3</v>
      </c>
      <c r="U46">
        <f t="shared" si="9"/>
        <v>-0.16367588429324828</v>
      </c>
      <c r="V46">
        <f t="shared" si="10"/>
        <v>0.36647134257681491</v>
      </c>
      <c r="X46">
        <v>1.032</v>
      </c>
      <c r="Y46">
        <f t="shared" si="11"/>
        <v>-5.0000000000001155E-3</v>
      </c>
      <c r="Z46">
        <f t="shared" si="12"/>
        <v>1.3679697291192561E-2</v>
      </c>
      <c r="AA46">
        <f t="shared" si="13"/>
        <v>0.17353430262185102</v>
      </c>
    </row>
    <row r="47" spans="3:27" x14ac:dyDescent="0.2">
      <c r="C47">
        <v>-319</v>
      </c>
      <c r="D47">
        <v>101.09</v>
      </c>
      <c r="E47">
        <f t="shared" si="0"/>
        <v>2.8299999999999983</v>
      </c>
      <c r="F47">
        <f t="shared" si="1"/>
        <v>2.0047081965443363</v>
      </c>
      <c r="I47">
        <v>0.54700000000000004</v>
      </c>
      <c r="J47">
        <f t="shared" si="2"/>
        <v>-2.4000000000000021E-2</v>
      </c>
      <c r="K47">
        <f t="shared" si="3"/>
        <v>-0.26201267366656922</v>
      </c>
      <c r="L47">
        <f t="shared" si="4"/>
        <v>1.6250298137659767</v>
      </c>
      <c r="N47">
        <v>0.57999999999999996</v>
      </c>
      <c r="O47">
        <f t="shared" si="5"/>
        <v>-2.4999999999999911E-2</v>
      </c>
      <c r="P47">
        <f t="shared" si="6"/>
        <v>-0.23657200643706275</v>
      </c>
      <c r="Q47">
        <f t="shared" si="7"/>
        <v>1.5957888216977447</v>
      </c>
      <c r="S47">
        <v>0.67900000000000005</v>
      </c>
      <c r="T47">
        <f t="shared" si="8"/>
        <v>-1.2000000000000011E-2</v>
      </c>
      <c r="U47">
        <f t="shared" si="9"/>
        <v>-0.16813022571949829</v>
      </c>
      <c r="V47">
        <f t="shared" si="10"/>
        <v>0.64581587280917085</v>
      </c>
      <c r="X47">
        <v>1.0269999999999999</v>
      </c>
      <c r="Y47">
        <f t="shared" si="11"/>
        <v>-6.0000000000000053E-3</v>
      </c>
      <c r="Z47">
        <f t="shared" si="12"/>
        <v>1.1570443597278161E-2</v>
      </c>
      <c r="AA47">
        <f t="shared" si="13"/>
        <v>0.21221865739139689</v>
      </c>
    </row>
    <row r="48" spans="3:27" x14ac:dyDescent="0.2">
      <c r="C48">
        <v>-318</v>
      </c>
      <c r="D48">
        <v>103.92</v>
      </c>
      <c r="E48">
        <f t="shared" si="0"/>
        <v>2.8799999999999955</v>
      </c>
      <c r="F48">
        <f t="shared" si="1"/>
        <v>2.0166991380649715</v>
      </c>
      <c r="I48">
        <v>0.52300000000000002</v>
      </c>
      <c r="J48">
        <f t="shared" si="2"/>
        <v>-1.6000000000000014E-2</v>
      </c>
      <c r="K48">
        <f t="shared" si="3"/>
        <v>-0.28149831113272572</v>
      </c>
      <c r="L48">
        <f t="shared" si="4"/>
        <v>1.136590233268727</v>
      </c>
      <c r="N48">
        <v>0.55500000000000005</v>
      </c>
      <c r="O48">
        <f t="shared" si="5"/>
        <v>8.999999999999897E-3</v>
      </c>
      <c r="P48">
        <f t="shared" si="6"/>
        <v>-0.25570701687732372</v>
      </c>
      <c r="Q48">
        <f t="shared" si="7"/>
        <v>-0.58844789490532878</v>
      </c>
      <c r="S48">
        <v>0.66700000000000004</v>
      </c>
      <c r="T48">
        <f t="shared" si="8"/>
        <v>-1.2000000000000011E-2</v>
      </c>
      <c r="U48">
        <f t="shared" si="9"/>
        <v>-0.17587416608345102</v>
      </c>
      <c r="V48">
        <f t="shared" si="10"/>
        <v>0.66412211910915342</v>
      </c>
      <c r="X48">
        <v>1.0209999999999999</v>
      </c>
      <c r="Y48">
        <f t="shared" si="11"/>
        <v>-1.0000000000000009E-2</v>
      </c>
      <c r="Z48">
        <f t="shared" si="12"/>
        <v>9.025742086910208E-3</v>
      </c>
      <c r="AA48">
        <f t="shared" si="13"/>
        <v>0.36005266374231099</v>
      </c>
    </row>
    <row r="49" spans="3:27" x14ac:dyDescent="0.2">
      <c r="C49">
        <v>-317</v>
      </c>
      <c r="D49">
        <v>106.8</v>
      </c>
      <c r="E49">
        <f t="shared" si="0"/>
        <v>2.9200000000000017</v>
      </c>
      <c r="F49">
        <f t="shared" si="1"/>
        <v>2.0285712526925375</v>
      </c>
      <c r="I49">
        <v>0.50700000000000001</v>
      </c>
      <c r="J49">
        <f t="shared" si="2"/>
        <v>-1.8000000000000016E-2</v>
      </c>
      <c r="K49">
        <f t="shared" si="3"/>
        <v>-0.29499204066666401</v>
      </c>
      <c r="L49">
        <f t="shared" si="4"/>
        <v>1.3401372864252912</v>
      </c>
      <c r="N49">
        <v>0.56399999999999995</v>
      </c>
      <c r="O49">
        <f t="shared" si="5"/>
        <v>1.6000000000000014E-2</v>
      </c>
      <c r="P49">
        <f t="shared" si="6"/>
        <v>-0.24872089601665776</v>
      </c>
      <c r="Q49">
        <f t="shared" si="7"/>
        <v>-1.0370772653711038</v>
      </c>
      <c r="S49">
        <v>0.65500000000000003</v>
      </c>
      <c r="T49">
        <f t="shared" si="8"/>
        <v>6.0000000000000053E-3</v>
      </c>
      <c r="U49">
        <f t="shared" si="9"/>
        <v>-0.18375870000821692</v>
      </c>
      <c r="V49">
        <f t="shared" si="10"/>
        <v>-0.33805487747792312</v>
      </c>
      <c r="X49">
        <v>1.0109999999999999</v>
      </c>
      <c r="Y49">
        <f t="shared" si="11"/>
        <v>2.0000000000000018E-3</v>
      </c>
      <c r="Z49">
        <f t="shared" si="12"/>
        <v>4.7511555910010198E-3</v>
      </c>
      <c r="AA49">
        <f t="shared" si="13"/>
        <v>-7.326700938291951E-2</v>
      </c>
    </row>
    <row r="50" spans="3:27" x14ac:dyDescent="0.2">
      <c r="C50">
        <v>-316</v>
      </c>
      <c r="D50">
        <v>109.72</v>
      </c>
      <c r="E50">
        <f t="shared" si="0"/>
        <v>2.9699999999999989</v>
      </c>
      <c r="F50">
        <f t="shared" si="1"/>
        <v>2.0402857989324916</v>
      </c>
      <c r="I50">
        <v>0.48899999999999999</v>
      </c>
      <c r="J50">
        <f t="shared" si="2"/>
        <v>1.4000000000000012E-2</v>
      </c>
      <c r="K50">
        <f t="shared" si="3"/>
        <v>-0.31069114087637978</v>
      </c>
      <c r="L50">
        <f t="shared" si="4"/>
        <v>-1.0568594705455057</v>
      </c>
      <c r="N50">
        <v>0.57999999999999996</v>
      </c>
      <c r="O50">
        <f t="shared" si="5"/>
        <v>7.0000000000000062E-3</v>
      </c>
      <c r="P50">
        <f t="shared" si="6"/>
        <v>-0.23657200643706275</v>
      </c>
      <c r="Q50">
        <f t="shared" si="7"/>
        <v>-0.4491634786621953</v>
      </c>
      <c r="S50">
        <v>0.66100000000000003</v>
      </c>
      <c r="T50">
        <f t="shared" si="8"/>
        <v>-6.0000000000000053E-3</v>
      </c>
      <c r="U50">
        <f t="shared" si="9"/>
        <v>-0.17979854051435976</v>
      </c>
      <c r="V50">
        <f t="shared" si="10"/>
        <v>0.34140542230044357</v>
      </c>
      <c r="X50">
        <v>1.0129999999999999</v>
      </c>
      <c r="Y50">
        <f t="shared" si="11"/>
        <v>-4.9999999999998934E-3</v>
      </c>
      <c r="Z50">
        <f t="shared" si="12"/>
        <v>5.6094453602803856E-3</v>
      </c>
      <c r="AA50">
        <f t="shared" si="13"/>
        <v>0.18525785060058542</v>
      </c>
    </row>
    <row r="51" spans="3:27" x14ac:dyDescent="0.2">
      <c r="C51">
        <v>-315</v>
      </c>
      <c r="D51">
        <v>112.69</v>
      </c>
      <c r="E51">
        <f t="shared" si="0"/>
        <v>3.0100000000000051</v>
      </c>
      <c r="F51">
        <f t="shared" si="1"/>
        <v>2.0518853788898719</v>
      </c>
      <c r="I51">
        <v>0.503</v>
      </c>
      <c r="J51">
        <f t="shared" si="2"/>
        <v>1.100000000000001E-2</v>
      </c>
      <c r="K51">
        <f t="shared" si="3"/>
        <v>-0.29843201494407262</v>
      </c>
      <c r="L51">
        <f t="shared" si="4"/>
        <v>-0.82068049459960823</v>
      </c>
      <c r="N51">
        <v>0.58699999999999997</v>
      </c>
      <c r="O51">
        <f t="shared" si="5"/>
        <v>-6.0000000000000053E-3</v>
      </c>
      <c r="P51">
        <f t="shared" si="6"/>
        <v>-0.23136189875238555</v>
      </c>
      <c r="Q51">
        <f t="shared" si="7"/>
        <v>0.38976036236665484</v>
      </c>
      <c r="S51">
        <v>0.65500000000000003</v>
      </c>
      <c r="T51">
        <f t="shared" si="8"/>
        <v>-2.300000000000002E-2</v>
      </c>
      <c r="U51">
        <f t="shared" si="9"/>
        <v>-0.18375870000821692</v>
      </c>
      <c r="V51">
        <f t="shared" si="10"/>
        <v>1.3560664523774111</v>
      </c>
      <c r="X51">
        <v>1.008</v>
      </c>
      <c r="Y51">
        <f t="shared" si="11"/>
        <v>-4.0000000000000036E-3</v>
      </c>
      <c r="Z51">
        <f t="shared" si="12"/>
        <v>3.4605321095064891E-3</v>
      </c>
      <c r="AA51">
        <f t="shared" si="13"/>
        <v>0.15084052305928808</v>
      </c>
    </row>
    <row r="52" spans="3:27" x14ac:dyDescent="0.2">
      <c r="C52">
        <v>-314</v>
      </c>
      <c r="D52">
        <v>115.7</v>
      </c>
      <c r="E52">
        <f t="shared" si="0"/>
        <v>3.0600000000000023</v>
      </c>
      <c r="F52">
        <f t="shared" si="1"/>
        <v>2.0633333589517497</v>
      </c>
      <c r="I52">
        <v>0.51400000000000001</v>
      </c>
      <c r="J52">
        <f t="shared" si="2"/>
        <v>1.0000000000000009E-3</v>
      </c>
      <c r="K52">
        <f t="shared" si="3"/>
        <v>-0.28903688100472424</v>
      </c>
      <c r="L52">
        <f t="shared" si="4"/>
        <v>-7.4457326076243405E-2</v>
      </c>
      <c r="N52">
        <v>0.58099999999999996</v>
      </c>
      <c r="O52">
        <f t="shared" si="5"/>
        <v>7.0000000000000062E-3</v>
      </c>
      <c r="P52">
        <f t="shared" si="6"/>
        <v>-0.23582386760966931</v>
      </c>
      <c r="Q52">
        <f t="shared" si="7"/>
        <v>-0.45878730637540027</v>
      </c>
      <c r="S52">
        <v>0.63200000000000001</v>
      </c>
      <c r="T52">
        <f t="shared" si="8"/>
        <v>-1.0000000000000009E-2</v>
      </c>
      <c r="U52">
        <f t="shared" si="9"/>
        <v>-0.19928292171761497</v>
      </c>
      <c r="V52">
        <f t="shared" si="10"/>
        <v>0.6109903393203342</v>
      </c>
      <c r="X52">
        <v>1.004</v>
      </c>
      <c r="Y52">
        <f t="shared" si="11"/>
        <v>-1.2000000000000011E-2</v>
      </c>
      <c r="Z52">
        <f t="shared" si="12"/>
        <v>1.7337128090005314E-3</v>
      </c>
      <c r="AA52">
        <f t="shared" si="13"/>
        <v>0.46062617747650436</v>
      </c>
    </row>
    <row r="53" spans="3:27" x14ac:dyDescent="0.2">
      <c r="C53">
        <v>-313</v>
      </c>
      <c r="D53">
        <v>118.76</v>
      </c>
      <c r="E53">
        <f t="shared" si="0"/>
        <v>3.0899999999999892</v>
      </c>
      <c r="F53">
        <f t="shared" si="1"/>
        <v>2.0746701889240069</v>
      </c>
      <c r="I53">
        <v>0.51500000000000001</v>
      </c>
      <c r="J53">
        <f t="shared" si="2"/>
        <v>9.000000000000008E-3</v>
      </c>
      <c r="K53">
        <f t="shared" si="3"/>
        <v>-0.28819277095880896</v>
      </c>
      <c r="L53">
        <f t="shared" si="4"/>
        <v>-0.67448010030430572</v>
      </c>
      <c r="N53">
        <v>0.58799999999999997</v>
      </c>
      <c r="O53">
        <f t="shared" si="5"/>
        <v>-9.000000000000008E-3</v>
      </c>
      <c r="P53">
        <f t="shared" si="6"/>
        <v>-0.23062267392386154</v>
      </c>
      <c r="Q53">
        <f t="shared" si="7"/>
        <v>0.60049802053289103</v>
      </c>
      <c r="S53">
        <v>0.622</v>
      </c>
      <c r="T53">
        <f t="shared" si="8"/>
        <v>1.4000000000000012E-2</v>
      </c>
      <c r="U53">
        <f t="shared" si="9"/>
        <v>-0.2062096153091813</v>
      </c>
      <c r="V53">
        <f t="shared" si="10"/>
        <v>-0.8665560148113729</v>
      </c>
      <c r="X53">
        <v>0.99199999999999999</v>
      </c>
      <c r="Y53">
        <f t="shared" si="11"/>
        <v>0</v>
      </c>
      <c r="Z53">
        <f t="shared" si="12"/>
        <v>-3.4883278458213473E-3</v>
      </c>
      <c r="AA53">
        <f t="shared" si="13"/>
        <v>0</v>
      </c>
    </row>
    <row r="54" spans="3:27" x14ac:dyDescent="0.2">
      <c r="C54">
        <v>-312</v>
      </c>
      <c r="D54">
        <v>121.85</v>
      </c>
      <c r="E54">
        <f t="shared" si="0"/>
        <v>3.1400000000000006</v>
      </c>
      <c r="F54">
        <f t="shared" si="1"/>
        <v>2.085825533520743</v>
      </c>
      <c r="I54">
        <v>0.52400000000000002</v>
      </c>
      <c r="J54">
        <f t="shared" si="2"/>
        <v>7.0000000000000062E-3</v>
      </c>
      <c r="K54">
        <f t="shared" si="3"/>
        <v>-0.28066871301627333</v>
      </c>
      <c r="L54">
        <f t="shared" si="4"/>
        <v>-0.52157217690886493</v>
      </c>
      <c r="N54">
        <v>0.57899999999999996</v>
      </c>
      <c r="O54">
        <f t="shared" si="5"/>
        <v>-1.6999999999999904E-2</v>
      </c>
      <c r="P54">
        <f t="shared" si="6"/>
        <v>-0.23732143627256383</v>
      </c>
      <c r="Q54">
        <f t="shared" si="7"/>
        <v>1.1712723154352958</v>
      </c>
      <c r="S54">
        <v>0.63600000000000001</v>
      </c>
      <c r="T54">
        <f t="shared" si="8"/>
        <v>-5.0000000000000044E-3</v>
      </c>
      <c r="U54">
        <f t="shared" si="9"/>
        <v>-0.19654288435158612</v>
      </c>
      <c r="V54">
        <f t="shared" si="10"/>
        <v>0.3102116518906835</v>
      </c>
      <c r="X54">
        <v>0.99199999999999999</v>
      </c>
      <c r="Y54">
        <f t="shared" si="11"/>
        <v>0</v>
      </c>
      <c r="Z54">
        <f t="shared" si="12"/>
        <v>-3.4883278458213473E-3</v>
      </c>
      <c r="AA54">
        <f t="shared" si="13"/>
        <v>0</v>
      </c>
    </row>
    <row r="55" spans="3:27" x14ac:dyDescent="0.2">
      <c r="C55">
        <v>-311</v>
      </c>
      <c r="D55">
        <v>124.99</v>
      </c>
      <c r="E55">
        <f t="shared" si="0"/>
        <v>3.1700000000000017</v>
      </c>
      <c r="F55">
        <f t="shared" si="1"/>
        <v>2.0968752680596876</v>
      </c>
      <c r="I55">
        <v>0.53100000000000003</v>
      </c>
      <c r="J55">
        <f t="shared" si="2"/>
        <v>5.0000000000000044E-3</v>
      </c>
      <c r="K55">
        <f t="shared" si="3"/>
        <v>-0.2749054789185309</v>
      </c>
      <c r="L55">
        <f t="shared" si="4"/>
        <v>-0.37420081736495897</v>
      </c>
      <c r="N55">
        <v>0.56200000000000006</v>
      </c>
      <c r="O55">
        <f t="shared" si="5"/>
        <v>-7.0000000000000062E-3</v>
      </c>
      <c r="P55">
        <f t="shared" si="6"/>
        <v>-0.25026368443093888</v>
      </c>
      <c r="Q55">
        <f t="shared" si="7"/>
        <v>0.50043366793312782</v>
      </c>
      <c r="S55">
        <v>0.63100000000000001</v>
      </c>
      <c r="T55">
        <f t="shared" si="8"/>
        <v>-3.0000000000000027E-3</v>
      </c>
      <c r="U55">
        <f t="shared" si="9"/>
        <v>-0.19997064075586568</v>
      </c>
      <c r="V55">
        <f t="shared" si="10"/>
        <v>0.19027963713718063</v>
      </c>
      <c r="X55">
        <v>0.99199999999999999</v>
      </c>
      <c r="Y55">
        <f t="shared" si="11"/>
        <v>-5.0000000000000044E-3</v>
      </c>
      <c r="Z55">
        <f t="shared" si="12"/>
        <v>-3.4883278458213473E-3</v>
      </c>
      <c r="AA55">
        <f t="shared" si="13"/>
        <v>0.20175351144121351</v>
      </c>
    </row>
    <row r="56" spans="3:27" x14ac:dyDescent="0.2">
      <c r="C56">
        <v>-310</v>
      </c>
      <c r="D56">
        <v>128.16</v>
      </c>
      <c r="E56">
        <f t="shared" si="0"/>
        <v>3.210000000000008</v>
      </c>
      <c r="F56">
        <f t="shared" si="1"/>
        <v>2.1077524987401626</v>
      </c>
      <c r="I56">
        <v>0.53600000000000003</v>
      </c>
      <c r="J56">
        <f t="shared" si="2"/>
        <v>1.8000000000000016E-2</v>
      </c>
      <c r="K56">
        <f t="shared" si="3"/>
        <v>-0.27083521030722996</v>
      </c>
      <c r="L56">
        <f t="shared" si="4"/>
        <v>-1.335198625362505</v>
      </c>
      <c r="N56">
        <v>0.55500000000000005</v>
      </c>
      <c r="O56">
        <f t="shared" si="5"/>
        <v>1.3999999999999901E-2</v>
      </c>
      <c r="P56">
        <f t="shared" si="6"/>
        <v>-0.25570701687732372</v>
      </c>
      <c r="Q56">
        <f t="shared" si="7"/>
        <v>-1.0070350151742038</v>
      </c>
      <c r="S56">
        <v>0.628</v>
      </c>
      <c r="T56">
        <f t="shared" si="8"/>
        <v>-1.0000000000000009E-3</v>
      </c>
      <c r="U56">
        <f t="shared" si="9"/>
        <v>-0.20204035626280387</v>
      </c>
      <c r="V56">
        <f t="shared" si="10"/>
        <v>6.4419411469445326E-2</v>
      </c>
      <c r="X56">
        <v>0.98699999999999999</v>
      </c>
      <c r="Y56">
        <f t="shared" si="11"/>
        <v>-6.0000000000000053E-3</v>
      </c>
      <c r="Z56">
        <f t="shared" si="12"/>
        <v>-5.6828473303632727E-3</v>
      </c>
      <c r="AA56">
        <f t="shared" si="13"/>
        <v>0.24648352065879323</v>
      </c>
    </row>
    <row r="57" spans="3:27" x14ac:dyDescent="0.2">
      <c r="C57">
        <v>-309</v>
      </c>
      <c r="D57">
        <v>131.37</v>
      </c>
      <c r="E57">
        <f t="shared" si="0"/>
        <v>3.2400000000000091</v>
      </c>
      <c r="F57">
        <f t="shared" si="1"/>
        <v>2.1184961999117879</v>
      </c>
      <c r="I57">
        <v>0.55400000000000005</v>
      </c>
      <c r="J57">
        <f t="shared" si="2"/>
        <v>2.2999999999999909E-2</v>
      </c>
      <c r="K57">
        <f t="shared" si="3"/>
        <v>-0.25649023527157022</v>
      </c>
      <c r="L57">
        <f t="shared" si="4"/>
        <v>-1.669581403455797</v>
      </c>
      <c r="N57">
        <v>0.56899999999999995</v>
      </c>
      <c r="O57">
        <f t="shared" si="5"/>
        <v>1.9000000000000017E-2</v>
      </c>
      <c r="P57">
        <f t="shared" si="6"/>
        <v>-0.24488773360492885</v>
      </c>
      <c r="Q57">
        <f t="shared" si="7"/>
        <v>-1.3481610480524933</v>
      </c>
      <c r="S57">
        <v>0.627</v>
      </c>
      <c r="T57">
        <f t="shared" si="8"/>
        <v>7.0000000000000062E-3</v>
      </c>
      <c r="U57">
        <f t="shared" si="9"/>
        <v>-0.20273245916928356</v>
      </c>
      <c r="V57">
        <f t="shared" si="10"/>
        <v>-0.45569042529405535</v>
      </c>
      <c r="X57">
        <v>0.98099999999999998</v>
      </c>
      <c r="Y57">
        <f t="shared" si="11"/>
        <v>-5.0000000000000044E-3</v>
      </c>
      <c r="Z57">
        <f t="shared" si="12"/>
        <v>-8.3309926200514969E-3</v>
      </c>
      <c r="AA57">
        <f t="shared" si="13"/>
        <v>0.20973099282733701</v>
      </c>
    </row>
    <row r="58" spans="3:27" x14ac:dyDescent="0.2">
      <c r="C58">
        <v>-308</v>
      </c>
      <c r="D58">
        <v>134.61000000000001</v>
      </c>
      <c r="E58">
        <f t="shared" si="0"/>
        <v>3.2799999999999727</v>
      </c>
      <c r="F58">
        <f t="shared" si="1"/>
        <v>2.1290773242527368</v>
      </c>
      <c r="I58">
        <v>0.57699999999999996</v>
      </c>
      <c r="J58">
        <f t="shared" si="2"/>
        <v>1.8000000000000016E-2</v>
      </c>
      <c r="K58">
        <f t="shared" si="3"/>
        <v>-0.23882418684426859</v>
      </c>
      <c r="L58">
        <f t="shared" si="4"/>
        <v>-1.2760001683657953</v>
      </c>
      <c r="N58">
        <v>0.58799999999999997</v>
      </c>
      <c r="O58">
        <f t="shared" si="5"/>
        <v>-3.0000000000000027E-3</v>
      </c>
      <c r="P58">
        <f t="shared" si="6"/>
        <v>-0.23062267392386154</v>
      </c>
      <c r="Q58">
        <f t="shared" si="7"/>
        <v>0.21246914843651796</v>
      </c>
      <c r="S58">
        <v>0.63400000000000001</v>
      </c>
      <c r="T58">
        <f t="shared" si="8"/>
        <v>-6.0000000000000053E-3</v>
      </c>
      <c r="U58">
        <f t="shared" si="9"/>
        <v>-0.19791074211826731</v>
      </c>
      <c r="V58">
        <f t="shared" si="10"/>
        <v>0.39497249693782044</v>
      </c>
      <c r="X58">
        <v>0.97599999999999998</v>
      </c>
      <c r="Y58">
        <f t="shared" si="11"/>
        <v>-1.0000000000000009E-3</v>
      </c>
      <c r="Z58">
        <f t="shared" si="12"/>
        <v>-1.0550182333308195E-2</v>
      </c>
      <c r="AA58">
        <f t="shared" si="13"/>
        <v>4.2580862726957172E-2</v>
      </c>
    </row>
    <row r="59" spans="3:27" x14ac:dyDescent="0.2">
      <c r="C59">
        <v>-307</v>
      </c>
      <c r="D59">
        <v>137.88999999999999</v>
      </c>
      <c r="E59">
        <f t="shared" si="0"/>
        <v>3.3000000000000114</v>
      </c>
      <c r="F59">
        <f t="shared" si="1"/>
        <v>2.1395327715979393</v>
      </c>
      <c r="I59">
        <v>0.59499999999999997</v>
      </c>
      <c r="J59">
        <f t="shared" si="2"/>
        <v>1.6000000000000014E-2</v>
      </c>
      <c r="K59">
        <f t="shared" si="3"/>
        <v>-0.22548303427145044</v>
      </c>
      <c r="L59">
        <f t="shared" si="4"/>
        <v>-1.1219995673494056</v>
      </c>
      <c r="N59">
        <v>0.58499999999999996</v>
      </c>
      <c r="O59">
        <f t="shared" si="5"/>
        <v>-1.100000000000001E-2</v>
      </c>
      <c r="P59">
        <f t="shared" si="6"/>
        <v>-0.23284413391781958</v>
      </c>
      <c r="Q59">
        <f t="shared" si="7"/>
        <v>0.80263264942699375</v>
      </c>
      <c r="S59">
        <v>0.628</v>
      </c>
      <c r="T59">
        <f t="shared" si="8"/>
        <v>-1.100000000000001E-2</v>
      </c>
      <c r="U59">
        <f t="shared" si="9"/>
        <v>-0.20204035626280387</v>
      </c>
      <c r="V59">
        <f t="shared" si="10"/>
        <v>0.74718675892416231</v>
      </c>
      <c r="X59">
        <v>0.97499999999999998</v>
      </c>
      <c r="Y59">
        <f t="shared" si="11"/>
        <v>-7.0000000000000062E-3</v>
      </c>
      <c r="Z59">
        <f t="shared" si="12"/>
        <v>-1.0995384301463193E-2</v>
      </c>
      <c r="AA59">
        <f t="shared" si="13"/>
        <v>0.30466435830985644</v>
      </c>
    </row>
    <row r="60" spans="3:27" x14ac:dyDescent="0.2">
      <c r="C60">
        <v>-306</v>
      </c>
      <c r="D60">
        <v>141.19</v>
      </c>
      <c r="E60">
        <f t="shared" si="0"/>
        <v>3.3400000000000034</v>
      </c>
      <c r="F60">
        <f t="shared" si="1"/>
        <v>2.1498039382270222</v>
      </c>
      <c r="I60">
        <v>0.61099999999999999</v>
      </c>
      <c r="J60">
        <f t="shared" si="2"/>
        <v>1.3000000000000012E-2</v>
      </c>
      <c r="K60">
        <f t="shared" si="3"/>
        <v>-0.21395878975744578</v>
      </c>
      <c r="L60">
        <f t="shared" si="4"/>
        <v>-0.90046497966852479</v>
      </c>
      <c r="N60">
        <v>0.57399999999999995</v>
      </c>
      <c r="O60">
        <f t="shared" si="5"/>
        <v>6.0000000000000053E-3</v>
      </c>
      <c r="P60">
        <f t="shared" si="6"/>
        <v>-0.24108810760202651</v>
      </c>
      <c r="Q60">
        <f t="shared" si="7"/>
        <v>-0.44475797711704923</v>
      </c>
      <c r="S60">
        <v>0.61699999999999999</v>
      </c>
      <c r="T60">
        <f t="shared" si="8"/>
        <v>8.0000000000000071E-3</v>
      </c>
      <c r="U60">
        <f t="shared" si="9"/>
        <v>-0.20971483596675833</v>
      </c>
      <c r="V60">
        <f t="shared" si="10"/>
        <v>-0.55099643473396764</v>
      </c>
      <c r="X60">
        <v>0.96799999999999997</v>
      </c>
      <c r="Y60">
        <f t="shared" si="11"/>
        <v>-2.0000000000000018E-3</v>
      </c>
      <c r="Z60">
        <f t="shared" si="12"/>
        <v>-1.4124642691606345E-2</v>
      </c>
      <c r="AA60">
        <f t="shared" si="13"/>
        <v>8.8460231584204546E-2</v>
      </c>
    </row>
    <row r="61" spans="3:27" x14ac:dyDescent="0.2">
      <c r="C61">
        <v>-305</v>
      </c>
      <c r="D61">
        <v>144.53</v>
      </c>
      <c r="E61">
        <f t="shared" si="0"/>
        <v>3.3700000000000045</v>
      </c>
      <c r="F61">
        <f t="shared" si="1"/>
        <v>2.1599580026785188</v>
      </c>
      <c r="I61">
        <v>0.624</v>
      </c>
      <c r="J61">
        <f t="shared" si="2"/>
        <v>3.0000000000000027E-2</v>
      </c>
      <c r="K61">
        <f t="shared" si="3"/>
        <v>-0.20481541031757602</v>
      </c>
      <c r="L61">
        <f t="shared" si="4"/>
        <v>-2.0372437187375478</v>
      </c>
      <c r="N61">
        <v>0.57999999999999996</v>
      </c>
      <c r="O61">
        <f t="shared" si="5"/>
        <v>9.000000000000008E-3</v>
      </c>
      <c r="P61">
        <f t="shared" si="6"/>
        <v>-0.23657200643706275</v>
      </c>
      <c r="Q61">
        <f t="shared" si="7"/>
        <v>-0.66805062685489613</v>
      </c>
      <c r="S61">
        <v>0.625</v>
      </c>
      <c r="T61">
        <f t="shared" si="8"/>
        <v>3.1000000000000028E-2</v>
      </c>
      <c r="U61">
        <f t="shared" si="9"/>
        <v>-0.20411998265592479</v>
      </c>
      <c r="V61">
        <f t="shared" si="10"/>
        <v>-2.1002459761099286</v>
      </c>
      <c r="X61">
        <v>0.96599999999999997</v>
      </c>
      <c r="Y61">
        <f t="shared" si="11"/>
        <v>-8.0000000000000071E-3</v>
      </c>
      <c r="Z61">
        <f t="shared" si="12"/>
        <v>-1.5022873584506671E-2</v>
      </c>
      <c r="AA61">
        <f t="shared" si="13"/>
        <v>0.3607947578599226</v>
      </c>
    </row>
    <row r="62" spans="3:27" x14ac:dyDescent="0.2">
      <c r="C62">
        <v>-304</v>
      </c>
      <c r="D62">
        <v>147.9</v>
      </c>
      <c r="E62">
        <f t="shared" si="0"/>
        <v>3.4000000000000057</v>
      </c>
      <c r="F62">
        <f t="shared" si="1"/>
        <v>2.1699681739968923</v>
      </c>
      <c r="I62">
        <v>0.65400000000000003</v>
      </c>
      <c r="J62">
        <f t="shared" si="2"/>
        <v>0</v>
      </c>
      <c r="K62">
        <f t="shared" si="3"/>
        <v>-0.18442225167573273</v>
      </c>
      <c r="L62">
        <f t="shared" si="4"/>
        <v>0</v>
      </c>
      <c r="N62">
        <v>0.58899999999999997</v>
      </c>
      <c r="O62">
        <f t="shared" si="5"/>
        <v>-2.0000000000000018E-3</v>
      </c>
      <c r="P62">
        <f t="shared" si="6"/>
        <v>-0.22988470521289839</v>
      </c>
      <c r="Q62">
        <f t="shared" si="7"/>
        <v>0.14965356603478219</v>
      </c>
      <c r="S62">
        <v>0.65600000000000003</v>
      </c>
      <c r="T62">
        <f t="shared" si="8"/>
        <v>1.100000000000001E-2</v>
      </c>
      <c r="U62">
        <f t="shared" si="9"/>
        <v>-0.1830961606243397</v>
      </c>
      <c r="V62">
        <f t="shared" si="10"/>
        <v>-0.73165581085802656</v>
      </c>
      <c r="X62">
        <v>0.95799999999999996</v>
      </c>
      <c r="Y62">
        <f t="shared" si="11"/>
        <v>-8.0000000000000071E-3</v>
      </c>
      <c r="Z62">
        <f t="shared" si="12"/>
        <v>-1.8634490921455603E-2</v>
      </c>
      <c r="AA62">
        <f t="shared" si="13"/>
        <v>0.36895902582467716</v>
      </c>
    </row>
    <row r="63" spans="3:27" x14ac:dyDescent="0.2">
      <c r="C63">
        <v>-303</v>
      </c>
      <c r="D63">
        <v>151.30000000000001</v>
      </c>
      <c r="E63">
        <f t="shared" si="0"/>
        <v>3.4199999999999875</v>
      </c>
      <c r="F63">
        <f t="shared" si="1"/>
        <v>2.1798389280231869</v>
      </c>
      <c r="I63">
        <v>0.65400000000000003</v>
      </c>
      <c r="J63">
        <f t="shared" si="2"/>
        <v>-2.0000000000000018E-2</v>
      </c>
      <c r="K63">
        <f t="shared" si="3"/>
        <v>-0.18442225167573273</v>
      </c>
      <c r="L63">
        <f t="shared" si="4"/>
        <v>1.389487565528843</v>
      </c>
      <c r="N63">
        <v>0.58699999999999997</v>
      </c>
      <c r="O63">
        <f t="shared" si="5"/>
        <v>-8.0000000000000071E-3</v>
      </c>
      <c r="P63">
        <f t="shared" si="6"/>
        <v>-0.23136189875238555</v>
      </c>
      <c r="Q63">
        <f t="shared" si="7"/>
        <v>0.613908822182055</v>
      </c>
      <c r="S63">
        <v>0.66700000000000004</v>
      </c>
      <c r="T63">
        <f t="shared" si="8"/>
        <v>-5.0000000000000044E-3</v>
      </c>
      <c r="U63">
        <f t="shared" si="9"/>
        <v>-0.17587416608345102</v>
      </c>
      <c r="V63">
        <f t="shared" si="10"/>
        <v>0.33662990577102786</v>
      </c>
      <c r="X63">
        <v>0.95</v>
      </c>
      <c r="Y63">
        <f t="shared" si="11"/>
        <v>-9.000000000000008E-3</v>
      </c>
      <c r="Z63">
        <f t="shared" si="12"/>
        <v>-2.2276394711152253E-2</v>
      </c>
      <c r="AA63">
        <f t="shared" si="13"/>
        <v>0.42585316846789584</v>
      </c>
    </row>
    <row r="64" spans="3:27" x14ac:dyDescent="0.2">
      <c r="C64">
        <v>-302</v>
      </c>
      <c r="D64">
        <v>154.72</v>
      </c>
      <c r="E64">
        <f t="shared" si="0"/>
        <v>3.4399999999999977</v>
      </c>
      <c r="F64">
        <f t="shared" si="1"/>
        <v>2.1895464567389267</v>
      </c>
      <c r="I64">
        <v>0.63400000000000001</v>
      </c>
      <c r="J64">
        <f t="shared" si="2"/>
        <v>-4.6000000000000041E-2</v>
      </c>
      <c r="K64">
        <f t="shared" si="3"/>
        <v>-0.19791074211826731</v>
      </c>
      <c r="L64">
        <f t="shared" si="4"/>
        <v>3.4252615955473793</v>
      </c>
      <c r="N64">
        <v>0.57899999999999996</v>
      </c>
      <c r="O64">
        <f t="shared" si="5"/>
        <v>-2.2999999999999909E-2</v>
      </c>
      <c r="P64">
        <f t="shared" si="6"/>
        <v>-0.23732143627256383</v>
      </c>
      <c r="Q64">
        <f t="shared" si="7"/>
        <v>1.8432884069543207</v>
      </c>
      <c r="S64">
        <v>0.66200000000000003</v>
      </c>
      <c r="T64">
        <f t="shared" si="8"/>
        <v>1.8000000000000016E-2</v>
      </c>
      <c r="U64">
        <f t="shared" si="9"/>
        <v>-0.17914201056030005</v>
      </c>
      <c r="V64">
        <f t="shared" si="10"/>
        <v>-1.2199664713996414</v>
      </c>
      <c r="X64">
        <v>0.94099999999999995</v>
      </c>
      <c r="Y64">
        <f t="shared" si="11"/>
        <v>-1.0000000000000009E-3</v>
      </c>
      <c r="Z64">
        <f t="shared" si="12"/>
        <v>-2.6410376572743116E-2</v>
      </c>
      <c r="AA64">
        <f t="shared" si="13"/>
        <v>4.8351851114073079E-2</v>
      </c>
    </row>
    <row r="65" spans="3:27" x14ac:dyDescent="0.2">
      <c r="C65">
        <v>-301</v>
      </c>
      <c r="D65">
        <v>158.16</v>
      </c>
      <c r="E65">
        <f t="shared" si="0"/>
        <v>3.4699999999999989</v>
      </c>
      <c r="F65">
        <f t="shared" si="1"/>
        <v>2.199096656305616</v>
      </c>
      <c r="I65">
        <v>0.58799999999999997</v>
      </c>
      <c r="J65">
        <f t="shared" si="2"/>
        <v>-4.1999999999999926E-2</v>
      </c>
      <c r="K65">
        <f t="shared" si="3"/>
        <v>-0.23062267392386154</v>
      </c>
      <c r="L65">
        <f t="shared" si="4"/>
        <v>3.4147058023751153</v>
      </c>
      <c r="N65">
        <v>0.55600000000000005</v>
      </c>
      <c r="O65">
        <f t="shared" si="5"/>
        <v>-2.9000000000000026E-2</v>
      </c>
      <c r="P65">
        <f t="shared" si="6"/>
        <v>-0.25492520841794247</v>
      </c>
      <c r="Q65">
        <f t="shared" si="7"/>
        <v>2.4682647059077905</v>
      </c>
      <c r="S65">
        <v>0.68</v>
      </c>
      <c r="T65">
        <f t="shared" si="8"/>
        <v>4.0000000000000036E-3</v>
      </c>
      <c r="U65">
        <f t="shared" si="9"/>
        <v>-0.16749108729376366</v>
      </c>
      <c r="V65">
        <f t="shared" si="10"/>
        <v>-0.27024970247713448</v>
      </c>
      <c r="X65">
        <v>0.94</v>
      </c>
      <c r="Y65">
        <f t="shared" si="11"/>
        <v>-3.9999999999998925E-3</v>
      </c>
      <c r="Z65">
        <f t="shared" si="12"/>
        <v>-2.6872146400301365E-2</v>
      </c>
      <c r="AA65">
        <f t="shared" si="13"/>
        <v>0.19649258853760532</v>
      </c>
    </row>
    <row r="66" spans="3:27" x14ac:dyDescent="0.2">
      <c r="C66">
        <v>-300</v>
      </c>
      <c r="D66">
        <v>161.63</v>
      </c>
      <c r="E66">
        <f t="shared" si="0"/>
        <v>3.4900000000000091</v>
      </c>
      <c r="F66">
        <f t="shared" si="1"/>
        <v>2.2085219729314334</v>
      </c>
      <c r="I66">
        <v>0.54600000000000004</v>
      </c>
      <c r="J66">
        <f t="shared" si="2"/>
        <v>-3.2000000000000028E-2</v>
      </c>
      <c r="K66">
        <f t="shared" si="3"/>
        <v>-0.26280735729526272</v>
      </c>
      <c r="L66">
        <f t="shared" si="4"/>
        <v>2.8271558549026286</v>
      </c>
      <c r="N66">
        <v>0.52700000000000002</v>
      </c>
      <c r="O66">
        <f t="shared" si="5"/>
        <v>0</v>
      </c>
      <c r="P66">
        <f t="shared" si="6"/>
        <v>-0.27818938478745336</v>
      </c>
      <c r="Q66">
        <f t="shared" si="7"/>
        <v>0</v>
      </c>
      <c r="S66">
        <v>0.68400000000000005</v>
      </c>
      <c r="T66">
        <f t="shared" si="8"/>
        <v>-1.9000000000000017E-2</v>
      </c>
      <c r="U66">
        <f t="shared" si="9"/>
        <v>-0.16494389827988373</v>
      </c>
      <c r="V66">
        <f t="shared" si="10"/>
        <v>1.3186939829345308</v>
      </c>
      <c r="X66">
        <v>0.93600000000000005</v>
      </c>
      <c r="Y66">
        <f t="shared" si="11"/>
        <v>-1.0000000000000009E-3</v>
      </c>
      <c r="Z66">
        <f t="shared" si="12"/>
        <v>-2.8724151261894745E-2</v>
      </c>
      <c r="AA66">
        <f t="shared" si="13"/>
        <v>5.0037995897334486E-2</v>
      </c>
    </row>
    <row r="67" spans="3:27" x14ac:dyDescent="0.2">
      <c r="C67">
        <v>-299</v>
      </c>
      <c r="D67">
        <v>165.12</v>
      </c>
      <c r="E67">
        <f t="shared" si="0"/>
        <v>3.5099999999999909</v>
      </c>
      <c r="F67">
        <f t="shared" si="1"/>
        <v>2.2177996799471171</v>
      </c>
      <c r="I67">
        <v>0.51400000000000001</v>
      </c>
      <c r="J67">
        <f t="shared" si="2"/>
        <v>-2.9000000000000026E-2</v>
      </c>
      <c r="K67">
        <f t="shared" si="3"/>
        <v>-0.28903688100472424</v>
      </c>
      <c r="L67">
        <f t="shared" si="4"/>
        <v>2.7609128041784401</v>
      </c>
      <c r="N67">
        <v>0.52700000000000002</v>
      </c>
      <c r="O67">
        <f t="shared" si="5"/>
        <v>7.0000000000000062E-3</v>
      </c>
      <c r="P67">
        <f t="shared" si="6"/>
        <v>-0.27818938478745336</v>
      </c>
      <c r="Q67">
        <f t="shared" si="7"/>
        <v>-0.62731706668860354</v>
      </c>
      <c r="S67">
        <v>0.66500000000000004</v>
      </c>
      <c r="T67">
        <f t="shared" si="8"/>
        <v>-1.7000000000000015E-2</v>
      </c>
      <c r="U67">
        <f t="shared" si="9"/>
        <v>-0.17717835469689538</v>
      </c>
      <c r="V67">
        <f t="shared" si="10"/>
        <v>1.2311376431165344</v>
      </c>
      <c r="X67">
        <v>0.93500000000000005</v>
      </c>
      <c r="Y67">
        <f t="shared" si="11"/>
        <v>-9.000000000000008E-3</v>
      </c>
      <c r="Z67">
        <f t="shared" si="12"/>
        <v>-2.91883891274822E-2</v>
      </c>
      <c r="AA67">
        <f t="shared" si="13"/>
        <v>0.45983038725892894</v>
      </c>
    </row>
    <row r="68" spans="3:27" x14ac:dyDescent="0.2">
      <c r="C68">
        <v>-298</v>
      </c>
      <c r="D68">
        <v>168.63</v>
      </c>
      <c r="E68">
        <f t="shared" si="0"/>
        <v>3.5300000000000011</v>
      </c>
      <c r="F68">
        <f t="shared" si="1"/>
        <v>2.2269348400126003</v>
      </c>
      <c r="I68">
        <v>0.48499999999999999</v>
      </c>
      <c r="J68">
        <f t="shared" si="2"/>
        <v>-1.6000000000000014E-2</v>
      </c>
      <c r="K68">
        <f t="shared" si="3"/>
        <v>-0.31425826139773638</v>
      </c>
      <c r="L68">
        <f t="shared" si="4"/>
        <v>1.6192314735961424</v>
      </c>
      <c r="N68">
        <v>0.53400000000000003</v>
      </c>
      <c r="O68">
        <f t="shared" si="5"/>
        <v>1.2000000000000011E-2</v>
      </c>
      <c r="P68">
        <f t="shared" si="6"/>
        <v>-0.27245874297144357</v>
      </c>
      <c r="Q68">
        <f t="shared" si="7"/>
        <v>-1.0726844073639406</v>
      </c>
      <c r="S68">
        <v>0.64800000000000002</v>
      </c>
      <c r="T68">
        <f t="shared" si="8"/>
        <v>-5.0000000000000044E-3</v>
      </c>
      <c r="U68">
        <f t="shared" si="9"/>
        <v>-0.18842499412940666</v>
      </c>
      <c r="V68">
        <f t="shared" si="10"/>
        <v>0.37388887031390011</v>
      </c>
      <c r="X68">
        <v>0.92600000000000005</v>
      </c>
      <c r="Y68">
        <f t="shared" si="11"/>
        <v>5.0000000000000044E-3</v>
      </c>
      <c r="Z68">
        <f t="shared" si="12"/>
        <v>-3.3389013318065645E-2</v>
      </c>
      <c r="AA68">
        <f t="shared" si="13"/>
        <v>-0.25992960935728782</v>
      </c>
    </row>
    <row r="69" spans="3:27" x14ac:dyDescent="0.2">
      <c r="C69">
        <v>-297</v>
      </c>
      <c r="D69">
        <v>172.16</v>
      </c>
      <c r="E69">
        <f t="shared" si="0"/>
        <v>3.539999999999992</v>
      </c>
      <c r="F69">
        <f t="shared" si="1"/>
        <v>2.2359322539862951</v>
      </c>
      <c r="I69">
        <v>0.46899999999999997</v>
      </c>
      <c r="J69">
        <f t="shared" si="2"/>
        <v>-1.4999999999999958E-2</v>
      </c>
      <c r="K69">
        <f t="shared" si="3"/>
        <v>-0.32882715728491674</v>
      </c>
      <c r="L69">
        <f t="shared" si="4"/>
        <v>1.5970335274455518</v>
      </c>
      <c r="N69">
        <v>0.54600000000000004</v>
      </c>
      <c r="O69">
        <f t="shared" si="5"/>
        <v>1.4000000000000012E-2</v>
      </c>
      <c r="P69">
        <f t="shared" si="6"/>
        <v>-0.26280735729526272</v>
      </c>
      <c r="Q69">
        <f t="shared" si="7"/>
        <v>-1.2438910527841589</v>
      </c>
      <c r="S69">
        <v>0.64300000000000002</v>
      </c>
      <c r="T69">
        <f t="shared" si="8"/>
        <v>-6.0000000000000053E-3</v>
      </c>
      <c r="U69">
        <f t="shared" si="9"/>
        <v>-0.19178902707577791</v>
      </c>
      <c r="V69">
        <f t="shared" si="10"/>
        <v>0.4606071757647478</v>
      </c>
      <c r="X69">
        <v>0.93100000000000005</v>
      </c>
      <c r="Y69">
        <f t="shared" si="11"/>
        <v>-2.0000000000000018E-3</v>
      </c>
      <c r="Z69">
        <f t="shared" si="12"/>
        <v>-3.1050319018657353E-2</v>
      </c>
      <c r="AA69">
        <f t="shared" si="13"/>
        <v>0.10565826057050819</v>
      </c>
    </row>
    <row r="70" spans="3:27" x14ac:dyDescent="0.2">
      <c r="C70">
        <v>-296</v>
      </c>
      <c r="D70">
        <v>175.7</v>
      </c>
      <c r="E70">
        <f t="shared" si="0"/>
        <v>3.5600000000000023</v>
      </c>
      <c r="F70">
        <f t="shared" si="1"/>
        <v>2.2447717614952949</v>
      </c>
      <c r="I70">
        <v>0.45400000000000001</v>
      </c>
      <c r="J70">
        <f t="shared" si="2"/>
        <v>-7.0000000000000062E-3</v>
      </c>
      <c r="K70">
        <f t="shared" si="3"/>
        <v>-0.34294414714289606</v>
      </c>
      <c r="L70">
        <f t="shared" si="4"/>
        <v>0.77463451349529544</v>
      </c>
      <c r="N70">
        <v>0.56000000000000005</v>
      </c>
      <c r="O70">
        <f t="shared" si="5"/>
        <v>1.4999999999999902E-2</v>
      </c>
      <c r="P70">
        <f t="shared" si="6"/>
        <v>-0.25181197299379954</v>
      </c>
      <c r="Q70">
        <f t="shared" si="7"/>
        <v>-1.3177576301664451</v>
      </c>
      <c r="S70">
        <v>0.63700000000000001</v>
      </c>
      <c r="T70">
        <f t="shared" si="8"/>
        <v>-2.0000000000000018E-3</v>
      </c>
      <c r="U70">
        <f t="shared" si="9"/>
        <v>-0.19586056766464957</v>
      </c>
      <c r="V70">
        <f t="shared" si="10"/>
        <v>0.1567682455076595</v>
      </c>
      <c r="X70">
        <v>0.92900000000000005</v>
      </c>
      <c r="Y70">
        <f t="shared" si="11"/>
        <v>5.0000000000000044E-3</v>
      </c>
      <c r="Z70">
        <f t="shared" si="12"/>
        <v>-3.1984286006358213E-2</v>
      </c>
      <c r="AA70">
        <f t="shared" si="13"/>
        <v>-0.26759195215042203</v>
      </c>
    </row>
    <row r="71" spans="3:27" x14ac:dyDescent="0.2">
      <c r="C71">
        <v>-295</v>
      </c>
      <c r="D71">
        <v>179.26</v>
      </c>
      <c r="E71">
        <f t="shared" ref="E71:E134" si="14">D72-D71</f>
        <v>3.5700000000000216</v>
      </c>
      <c r="F71">
        <f t="shared" ref="F71:F134" si="15">LOG(D71)</f>
        <v>2.2534833920870145</v>
      </c>
      <c r="I71">
        <v>0.44700000000000001</v>
      </c>
      <c r="J71">
        <f t="shared" ref="J71:J134" si="16">I72-I71</f>
        <v>1.0000000000000009E-3</v>
      </c>
      <c r="K71">
        <f t="shared" ref="K71:K134" si="17">LOG10(I71)</f>
        <v>-0.34969247686806354</v>
      </c>
      <c r="L71">
        <f t="shared" ref="L71:L134" si="18">(K72-K71)/(F71-F72)</f>
        <v>-0.11332125804750229</v>
      </c>
      <c r="N71">
        <v>0.57499999999999996</v>
      </c>
      <c r="O71">
        <f t="shared" ref="O71:O134" si="19">N72-N71</f>
        <v>1.7000000000000015E-2</v>
      </c>
      <c r="P71">
        <f t="shared" ref="P71:P134" si="20">LOG10(N71)</f>
        <v>-0.24033215531036956</v>
      </c>
      <c r="Q71">
        <f t="shared" ref="Q71:Q134" si="21">(P72-P71)/(F71-F72)</f>
        <v>-1.4775528701011154</v>
      </c>
      <c r="S71">
        <v>0.63500000000000001</v>
      </c>
      <c r="T71">
        <f t="shared" ref="T71:T134" si="22">S72-S71</f>
        <v>-4.0000000000000036E-3</v>
      </c>
      <c r="U71">
        <f t="shared" ref="U71:U134" si="23">LOG10(S71)</f>
        <v>-0.19722627470802431</v>
      </c>
      <c r="V71">
        <f t="shared" ref="V71:V134" si="24">(U72-U71)/(F71-F72)</f>
        <v>0.32045125195204982</v>
      </c>
      <c r="X71">
        <v>0.93400000000000005</v>
      </c>
      <c r="Y71">
        <f t="shared" ref="Y71:Y134" si="25">X72-X71</f>
        <v>-4.0000000000000036E-3</v>
      </c>
      <c r="Z71">
        <f t="shared" ref="Z71:Z134" si="26">LOG10(X71)</f>
        <v>-2.9653123769906618E-2</v>
      </c>
      <c r="AA71">
        <f t="shared" ref="AA71:AA134" si="27">(Z72-Z71)/(F71-F72)</f>
        <v>0.21764514899271559</v>
      </c>
    </row>
    <row r="72" spans="3:27" x14ac:dyDescent="0.2">
      <c r="C72">
        <v>-294</v>
      </c>
      <c r="D72">
        <v>182.83</v>
      </c>
      <c r="E72">
        <f t="shared" si="14"/>
        <v>3.589999999999975</v>
      </c>
      <c r="F72">
        <f t="shared" si="15"/>
        <v>2.2620474592614253</v>
      </c>
      <c r="I72">
        <v>0.44800000000000001</v>
      </c>
      <c r="J72">
        <f t="shared" si="16"/>
        <v>-4.0000000000000036E-3</v>
      </c>
      <c r="K72">
        <f t="shared" si="17"/>
        <v>-0.348721986001856</v>
      </c>
      <c r="L72">
        <f t="shared" si="18"/>
        <v>0.46122242933896934</v>
      </c>
      <c r="N72">
        <v>0.59199999999999997</v>
      </c>
      <c r="O72">
        <f t="shared" si="19"/>
        <v>2.8000000000000025E-2</v>
      </c>
      <c r="P72">
        <f t="shared" si="20"/>
        <v>-0.22767829327708025</v>
      </c>
      <c r="Q72">
        <f t="shared" si="21"/>
        <v>-2.3765396460836548</v>
      </c>
      <c r="S72">
        <v>0.63100000000000001</v>
      </c>
      <c r="T72">
        <f t="shared" si="22"/>
        <v>3.0000000000000027E-3</v>
      </c>
      <c r="U72">
        <f t="shared" si="23"/>
        <v>-0.19997064075586568</v>
      </c>
      <c r="V72">
        <f t="shared" si="24"/>
        <v>-0.24391803590298447</v>
      </c>
      <c r="X72">
        <v>0.93</v>
      </c>
      <c r="Y72">
        <f t="shared" si="25"/>
        <v>4.0000000000000036E-3</v>
      </c>
      <c r="Z72">
        <f t="shared" si="26"/>
        <v>-3.1517051446064863E-2</v>
      </c>
      <c r="AA72">
        <f t="shared" si="27"/>
        <v>-0.22071259698671575</v>
      </c>
    </row>
    <row r="73" spans="3:27" x14ac:dyDescent="0.2">
      <c r="C73">
        <v>-293</v>
      </c>
      <c r="D73">
        <v>186.42</v>
      </c>
      <c r="E73">
        <f t="shared" si="14"/>
        <v>3.6000000000000227</v>
      </c>
      <c r="F73">
        <f t="shared" si="15"/>
        <v>2.2704925036386179</v>
      </c>
      <c r="I73">
        <v>0.44400000000000001</v>
      </c>
      <c r="J73">
        <f t="shared" si="16"/>
        <v>-4.0000000000000036E-3</v>
      </c>
      <c r="K73">
        <f t="shared" si="17"/>
        <v>-0.35261702988538018</v>
      </c>
      <c r="L73">
        <f t="shared" si="18"/>
        <v>0.4731411424005561</v>
      </c>
      <c r="N73">
        <v>0.62</v>
      </c>
      <c r="O73">
        <f t="shared" si="19"/>
        <v>2.7000000000000024E-2</v>
      </c>
      <c r="P73">
        <f t="shared" si="20"/>
        <v>-0.20760831050174613</v>
      </c>
      <c r="Q73">
        <f t="shared" si="21"/>
        <v>-2.2286041103430496</v>
      </c>
      <c r="S73">
        <v>0.63400000000000001</v>
      </c>
      <c r="T73">
        <f t="shared" si="22"/>
        <v>1.8000000000000016E-2</v>
      </c>
      <c r="U73">
        <f t="shared" si="23"/>
        <v>-0.19791074211826731</v>
      </c>
      <c r="V73">
        <f t="shared" si="24"/>
        <v>-1.4636590555256024</v>
      </c>
      <c r="X73">
        <v>0.93400000000000005</v>
      </c>
      <c r="Y73">
        <f t="shared" si="25"/>
        <v>1.0000000000000009E-3</v>
      </c>
      <c r="Z73">
        <f t="shared" si="26"/>
        <v>-2.9653123769906618E-2</v>
      </c>
      <c r="AA73">
        <f t="shared" si="27"/>
        <v>-5.5946221941057486E-2</v>
      </c>
    </row>
    <row r="74" spans="3:27" x14ac:dyDescent="0.2">
      <c r="C74">
        <v>-292</v>
      </c>
      <c r="D74">
        <v>190.02</v>
      </c>
      <c r="E74">
        <f t="shared" si="14"/>
        <v>3.5999999999999943</v>
      </c>
      <c r="F74">
        <f t="shared" si="15"/>
        <v>2.2787993137555556</v>
      </c>
      <c r="I74">
        <v>0.44</v>
      </c>
      <c r="J74">
        <f t="shared" si="16"/>
        <v>-3.0000000000000027E-3</v>
      </c>
      <c r="K74">
        <f t="shared" si="17"/>
        <v>-0.35654732351381258</v>
      </c>
      <c r="L74">
        <f t="shared" si="18"/>
        <v>0.36452892012481125</v>
      </c>
      <c r="N74">
        <v>0.64700000000000002</v>
      </c>
      <c r="O74">
        <f t="shared" si="19"/>
        <v>2.0000000000000018E-2</v>
      </c>
      <c r="P74">
        <f t="shared" si="20"/>
        <v>-0.18909571933129959</v>
      </c>
      <c r="Q74">
        <f t="shared" si="21"/>
        <v>-1.6220969404309484</v>
      </c>
      <c r="S74">
        <v>0.65200000000000002</v>
      </c>
      <c r="T74">
        <f t="shared" si="22"/>
        <v>1.5000000000000013E-2</v>
      </c>
      <c r="U74">
        <f t="shared" si="23"/>
        <v>-0.18575240426807979</v>
      </c>
      <c r="V74">
        <f t="shared" si="24"/>
        <v>-1.2119196312083718</v>
      </c>
      <c r="X74">
        <v>0.93500000000000005</v>
      </c>
      <c r="Y74">
        <f t="shared" si="25"/>
        <v>0</v>
      </c>
      <c r="Z74">
        <f t="shared" si="26"/>
        <v>-2.91883891274822E-2</v>
      </c>
      <c r="AA74">
        <f t="shared" si="27"/>
        <v>0</v>
      </c>
    </row>
    <row r="75" spans="3:27" x14ac:dyDescent="0.2">
      <c r="C75">
        <v>-291</v>
      </c>
      <c r="D75">
        <v>193.62</v>
      </c>
      <c r="E75">
        <f t="shared" si="14"/>
        <v>3.6200000000000045</v>
      </c>
      <c r="F75">
        <f t="shared" si="15"/>
        <v>2.2869502157875488</v>
      </c>
      <c r="I75">
        <v>0.437</v>
      </c>
      <c r="J75">
        <f t="shared" si="16"/>
        <v>-1.0000000000000009E-3</v>
      </c>
      <c r="K75">
        <f t="shared" si="17"/>
        <v>-0.35951856302957819</v>
      </c>
      <c r="L75">
        <f t="shared" si="18"/>
        <v>0.12367621492930597</v>
      </c>
      <c r="N75">
        <v>0.66700000000000004</v>
      </c>
      <c r="O75">
        <f t="shared" si="19"/>
        <v>1.0000000000000009E-2</v>
      </c>
      <c r="P75">
        <f t="shared" si="20"/>
        <v>-0.17587416608345102</v>
      </c>
      <c r="Q75">
        <f t="shared" si="21"/>
        <v>-0.80335774475241517</v>
      </c>
      <c r="S75">
        <v>0.66700000000000004</v>
      </c>
      <c r="T75">
        <f t="shared" si="22"/>
        <v>-1.0000000000000009E-3</v>
      </c>
      <c r="U75">
        <f t="shared" si="23"/>
        <v>-0.17587416608345102</v>
      </c>
      <c r="V75">
        <f t="shared" si="24"/>
        <v>8.0997230806420961E-2</v>
      </c>
      <c r="X75">
        <v>0.93500000000000005</v>
      </c>
      <c r="Y75">
        <f t="shared" si="25"/>
        <v>-5.0000000000000044E-3</v>
      </c>
      <c r="Z75">
        <f t="shared" si="26"/>
        <v>-2.91883891274822E-2</v>
      </c>
      <c r="AA75">
        <f t="shared" si="27"/>
        <v>0.28946259273669933</v>
      </c>
    </row>
    <row r="76" spans="3:27" x14ac:dyDescent="0.2">
      <c r="C76">
        <v>-290</v>
      </c>
      <c r="D76">
        <v>197.24</v>
      </c>
      <c r="E76">
        <f t="shared" si="14"/>
        <v>3.6200000000000045</v>
      </c>
      <c r="F76">
        <f t="shared" si="15"/>
        <v>2.2949949938591003</v>
      </c>
      <c r="I76">
        <v>0.436</v>
      </c>
      <c r="J76">
        <f t="shared" si="16"/>
        <v>-8.0000000000000071E-3</v>
      </c>
      <c r="K76">
        <f t="shared" si="17"/>
        <v>-0.36051351073141397</v>
      </c>
      <c r="L76">
        <f t="shared" si="18"/>
        <v>1.0182637724150658</v>
      </c>
      <c r="N76">
        <v>0.67700000000000005</v>
      </c>
      <c r="O76">
        <f t="shared" si="19"/>
        <v>5.0000000000000044E-3</v>
      </c>
      <c r="P76">
        <f t="shared" si="20"/>
        <v>-0.16941133131485567</v>
      </c>
      <c r="Q76">
        <f t="shared" si="21"/>
        <v>-0.40459838394976294</v>
      </c>
      <c r="S76">
        <v>0.66600000000000004</v>
      </c>
      <c r="T76">
        <f t="shared" si="22"/>
        <v>0</v>
      </c>
      <c r="U76">
        <f t="shared" si="23"/>
        <v>-0.17652577082969892</v>
      </c>
      <c r="V76">
        <f t="shared" si="24"/>
        <v>0</v>
      </c>
      <c r="X76">
        <v>0.93</v>
      </c>
      <c r="Y76">
        <f t="shared" si="25"/>
        <v>-4.0000000000000036E-3</v>
      </c>
      <c r="Z76">
        <f t="shared" si="26"/>
        <v>-3.1517051446064863E-2</v>
      </c>
      <c r="AA76">
        <f t="shared" si="27"/>
        <v>0.23700326469984376</v>
      </c>
    </row>
    <row r="77" spans="3:27" x14ac:dyDescent="0.2">
      <c r="C77">
        <v>-289</v>
      </c>
      <c r="D77">
        <v>200.86</v>
      </c>
      <c r="E77">
        <f t="shared" si="14"/>
        <v>3.6299999999999955</v>
      </c>
      <c r="F77">
        <f t="shared" si="15"/>
        <v>2.3028934583565053</v>
      </c>
      <c r="I77">
        <v>0.42799999999999999</v>
      </c>
      <c r="J77">
        <f t="shared" si="16"/>
        <v>-6.0000000000000053E-3</v>
      </c>
      <c r="K77">
        <f t="shared" si="17"/>
        <v>-0.36855623098682799</v>
      </c>
      <c r="L77">
        <f t="shared" si="18"/>
        <v>0.78822731439068439</v>
      </c>
      <c r="N77">
        <v>0.68200000000000005</v>
      </c>
      <c r="O77">
        <f t="shared" si="19"/>
        <v>0</v>
      </c>
      <c r="P77">
        <f t="shared" si="20"/>
        <v>-0.16621562534352105</v>
      </c>
      <c r="Q77">
        <f t="shared" si="21"/>
        <v>0</v>
      </c>
      <c r="S77">
        <v>0.66600000000000004</v>
      </c>
      <c r="T77">
        <f t="shared" si="22"/>
        <v>9.000000000000008E-3</v>
      </c>
      <c r="U77">
        <f t="shared" si="23"/>
        <v>-0.17652577082969892</v>
      </c>
      <c r="V77">
        <f t="shared" si="24"/>
        <v>-0.74943193375735162</v>
      </c>
      <c r="X77">
        <v>0.92600000000000005</v>
      </c>
      <c r="Y77">
        <f t="shared" si="25"/>
        <v>0</v>
      </c>
      <c r="Z77">
        <f t="shared" si="26"/>
        <v>-3.3389013318065645E-2</v>
      </c>
      <c r="AA77">
        <f t="shared" si="27"/>
        <v>0</v>
      </c>
    </row>
    <row r="78" spans="3:27" x14ac:dyDescent="0.2">
      <c r="C78">
        <v>-288</v>
      </c>
      <c r="D78">
        <v>204.49</v>
      </c>
      <c r="E78">
        <f t="shared" si="14"/>
        <v>3.6299999999999955</v>
      </c>
      <c r="F78">
        <f t="shared" si="15"/>
        <v>2.3106720749301237</v>
      </c>
      <c r="I78">
        <v>0.42199999999999999</v>
      </c>
      <c r="J78">
        <f t="shared" si="16"/>
        <v>1.0000000000000009E-3</v>
      </c>
      <c r="K78">
        <f t="shared" si="17"/>
        <v>-0.37468754903832613</v>
      </c>
      <c r="L78">
        <f t="shared" si="18"/>
        <v>-0.13451335753527399</v>
      </c>
      <c r="N78">
        <v>0.68200000000000005</v>
      </c>
      <c r="O78">
        <f t="shared" si="19"/>
        <v>4.0000000000000036E-3</v>
      </c>
      <c r="P78">
        <f t="shared" si="20"/>
        <v>-0.16621562534352105</v>
      </c>
      <c r="Q78">
        <f t="shared" si="21"/>
        <v>-0.33235104673816762</v>
      </c>
      <c r="S78">
        <v>0.67500000000000004</v>
      </c>
      <c r="T78">
        <f t="shared" si="22"/>
        <v>1.100000000000001E-2</v>
      </c>
      <c r="U78">
        <f t="shared" si="23"/>
        <v>-0.17069622716897506</v>
      </c>
      <c r="V78">
        <f t="shared" si="24"/>
        <v>-0.9186835417563709</v>
      </c>
      <c r="X78">
        <v>0.92600000000000005</v>
      </c>
      <c r="Y78">
        <f t="shared" si="25"/>
        <v>-3.0000000000000027E-3</v>
      </c>
      <c r="Z78">
        <f t="shared" si="26"/>
        <v>-3.3389013318065645E-2</v>
      </c>
      <c r="AA78">
        <f t="shared" si="27"/>
        <v>0.1844194166494991</v>
      </c>
    </row>
    <row r="79" spans="3:27" x14ac:dyDescent="0.2">
      <c r="C79">
        <v>-287</v>
      </c>
      <c r="D79">
        <v>208.12</v>
      </c>
      <c r="E79">
        <f t="shared" si="14"/>
        <v>3.6299999999999955</v>
      </c>
      <c r="F79">
        <f t="shared" si="15"/>
        <v>2.318313817223999</v>
      </c>
      <c r="I79">
        <v>0.42299999999999999</v>
      </c>
      <c r="J79">
        <f t="shared" si="16"/>
        <v>3.0000000000000027E-3</v>
      </c>
      <c r="K79">
        <f t="shared" si="17"/>
        <v>-0.37365963262495766</v>
      </c>
      <c r="L79">
        <f t="shared" si="18"/>
        <v>-0.40870765429445027</v>
      </c>
      <c r="N79">
        <v>0.68600000000000005</v>
      </c>
      <c r="O79">
        <f t="shared" si="19"/>
        <v>2.9999999999998916E-3</v>
      </c>
      <c r="P79">
        <f t="shared" si="20"/>
        <v>-0.16367588429324828</v>
      </c>
      <c r="Q79">
        <f t="shared" si="21"/>
        <v>-0.2523577490137705</v>
      </c>
      <c r="S79">
        <v>0.68600000000000005</v>
      </c>
      <c r="T79">
        <f t="shared" si="22"/>
        <v>2.9999999999998916E-3</v>
      </c>
      <c r="U79">
        <f t="shared" si="23"/>
        <v>-0.16367588429324828</v>
      </c>
      <c r="V79">
        <f t="shared" si="24"/>
        <v>-0.2523577490137705</v>
      </c>
      <c r="X79">
        <v>0.92300000000000004</v>
      </c>
      <c r="Y79">
        <f t="shared" si="25"/>
        <v>-3.0000000000000027E-3</v>
      </c>
      <c r="Z79">
        <f t="shared" si="26"/>
        <v>-3.4798298974087927E-2</v>
      </c>
      <c r="AA79">
        <f t="shared" si="27"/>
        <v>0.18827545348122834</v>
      </c>
    </row>
    <row r="80" spans="3:27" x14ac:dyDescent="0.2">
      <c r="C80">
        <v>-286</v>
      </c>
      <c r="D80">
        <v>211.75</v>
      </c>
      <c r="E80">
        <f t="shared" si="14"/>
        <v>3.6299999999999955</v>
      </c>
      <c r="F80">
        <f t="shared" si="15"/>
        <v>2.3258234190027447</v>
      </c>
      <c r="I80">
        <v>0.42599999999999999</v>
      </c>
      <c r="J80">
        <f t="shared" si="16"/>
        <v>8.0000000000000071E-3</v>
      </c>
      <c r="K80">
        <f t="shared" si="17"/>
        <v>-0.37059040089728107</v>
      </c>
      <c r="L80">
        <f t="shared" si="18"/>
        <v>-1.0945788639277247</v>
      </c>
      <c r="N80">
        <v>0.68899999999999995</v>
      </c>
      <c r="O80">
        <f t="shared" si="19"/>
        <v>-8.999999999999897E-3</v>
      </c>
      <c r="P80">
        <f t="shared" si="20"/>
        <v>-0.16178077809237421</v>
      </c>
      <c r="Q80">
        <f t="shared" si="21"/>
        <v>0.77354986136838577</v>
      </c>
      <c r="S80">
        <v>0.68899999999999995</v>
      </c>
      <c r="T80">
        <f t="shared" si="22"/>
        <v>5.0000000000000044E-3</v>
      </c>
      <c r="U80">
        <f t="shared" si="23"/>
        <v>-0.16178077809237421</v>
      </c>
      <c r="V80">
        <f t="shared" si="24"/>
        <v>-0.42539532321301632</v>
      </c>
      <c r="X80">
        <v>0.92</v>
      </c>
      <c r="Y80">
        <f t="shared" si="25"/>
        <v>-2.0000000000000018E-3</v>
      </c>
      <c r="Z80">
        <f t="shared" si="26"/>
        <v>-3.6212172654444715E-2</v>
      </c>
      <c r="AA80">
        <f t="shared" si="27"/>
        <v>0.12803469008791291</v>
      </c>
    </row>
    <row r="81" spans="3:27" x14ac:dyDescent="0.2">
      <c r="C81">
        <v>-285</v>
      </c>
      <c r="D81">
        <v>215.38</v>
      </c>
      <c r="E81">
        <f t="shared" si="14"/>
        <v>3.6400000000000148</v>
      </c>
      <c r="F81">
        <f t="shared" si="15"/>
        <v>2.3332053726253439</v>
      </c>
      <c r="I81">
        <v>0.434</v>
      </c>
      <c r="J81">
        <f t="shared" si="16"/>
        <v>1.7000000000000015E-2</v>
      </c>
      <c r="K81">
        <f t="shared" si="17"/>
        <v>-0.36251027048748929</v>
      </c>
      <c r="L81">
        <f t="shared" si="18"/>
        <v>-2.2926478043659722</v>
      </c>
      <c r="N81">
        <v>0.68</v>
      </c>
      <c r="O81">
        <f t="shared" si="19"/>
        <v>-1.8000000000000016E-2</v>
      </c>
      <c r="P81">
        <f t="shared" si="20"/>
        <v>-0.16749108729376366</v>
      </c>
      <c r="Q81">
        <f t="shared" si="21"/>
        <v>1.6007529215805976</v>
      </c>
      <c r="S81">
        <v>0.69399999999999995</v>
      </c>
      <c r="T81">
        <f t="shared" si="22"/>
        <v>1.100000000000001E-2</v>
      </c>
      <c r="U81">
        <f t="shared" si="23"/>
        <v>-0.15864052954514513</v>
      </c>
      <c r="V81">
        <f t="shared" si="24"/>
        <v>-0.938344232180783</v>
      </c>
      <c r="X81">
        <v>0.91800000000000004</v>
      </c>
      <c r="Y81">
        <f t="shared" si="25"/>
        <v>3.0000000000000027E-3</v>
      </c>
      <c r="Z81">
        <f t="shared" si="26"/>
        <v>-3.7157318798757548E-2</v>
      </c>
      <c r="AA81">
        <f t="shared" si="27"/>
        <v>-0.19467858405371422</v>
      </c>
    </row>
    <row r="82" spans="3:27" x14ac:dyDescent="0.2">
      <c r="C82">
        <v>-284</v>
      </c>
      <c r="D82">
        <v>219.02</v>
      </c>
      <c r="E82">
        <f t="shared" si="14"/>
        <v>3.6299999999999955</v>
      </c>
      <c r="F82">
        <f t="shared" si="15"/>
        <v>2.3404837746257177</v>
      </c>
      <c r="I82">
        <v>0.45100000000000001</v>
      </c>
      <c r="J82">
        <f t="shared" si="16"/>
        <v>1.9999999999999962E-2</v>
      </c>
      <c r="K82">
        <f t="shared" si="17"/>
        <v>-0.34582345812203946</v>
      </c>
      <c r="L82">
        <f t="shared" si="18"/>
        <v>-2.6396643289092916</v>
      </c>
      <c r="N82">
        <v>0.66200000000000003</v>
      </c>
      <c r="O82">
        <f t="shared" si="19"/>
        <v>-1.9000000000000017E-2</v>
      </c>
      <c r="P82">
        <f t="shared" si="20"/>
        <v>-0.17914201056030005</v>
      </c>
      <c r="Q82">
        <f t="shared" si="21"/>
        <v>1.7715575939272392</v>
      </c>
      <c r="S82">
        <v>0.70499999999999996</v>
      </c>
      <c r="T82">
        <f t="shared" si="22"/>
        <v>6.0000000000000053E-3</v>
      </c>
      <c r="U82">
        <f t="shared" si="23"/>
        <v>-0.15181088300860132</v>
      </c>
      <c r="V82">
        <f t="shared" si="24"/>
        <v>-0.51555154593584984</v>
      </c>
      <c r="X82">
        <v>0.92100000000000004</v>
      </c>
      <c r="Y82">
        <f t="shared" si="25"/>
        <v>1.0000000000000009E-3</v>
      </c>
      <c r="Z82">
        <f t="shared" si="26"/>
        <v>-3.5740369803151061E-2</v>
      </c>
      <c r="AA82">
        <f t="shared" si="27"/>
        <v>-6.60170638075811E-2</v>
      </c>
    </row>
    <row r="83" spans="3:27" x14ac:dyDescent="0.2">
      <c r="C83">
        <v>-283</v>
      </c>
      <c r="D83">
        <v>222.65</v>
      </c>
      <c r="E83">
        <f t="shared" si="14"/>
        <v>3.6200000000000045</v>
      </c>
      <c r="F83">
        <f t="shared" si="15"/>
        <v>2.3476226994672418</v>
      </c>
      <c r="I83">
        <v>0.47099999999999997</v>
      </c>
      <c r="J83">
        <f t="shared" si="16"/>
        <v>2.7000000000000024E-2</v>
      </c>
      <c r="K83">
        <f t="shared" si="17"/>
        <v>-0.32697909287110383</v>
      </c>
      <c r="L83">
        <f t="shared" si="18"/>
        <v>-3.4562359966241587</v>
      </c>
      <c r="N83">
        <v>0.64300000000000002</v>
      </c>
      <c r="O83">
        <f t="shared" si="19"/>
        <v>-8.0000000000000071E-3</v>
      </c>
      <c r="P83">
        <f t="shared" si="20"/>
        <v>-0.19178902707577791</v>
      </c>
      <c r="Q83">
        <f t="shared" si="21"/>
        <v>0.77627531475861322</v>
      </c>
      <c r="S83">
        <v>0.71099999999999997</v>
      </c>
      <c r="T83">
        <f t="shared" si="22"/>
        <v>-8.0000000000000071E-3</v>
      </c>
      <c r="U83">
        <f t="shared" si="23"/>
        <v>-0.14813039927023372</v>
      </c>
      <c r="V83">
        <f t="shared" si="24"/>
        <v>0.70161066435924069</v>
      </c>
      <c r="X83">
        <v>0.92200000000000004</v>
      </c>
      <c r="Y83">
        <f t="shared" si="25"/>
        <v>1.0000000000000009E-3</v>
      </c>
      <c r="Z83">
        <f t="shared" si="26"/>
        <v>-3.5269078946370637E-2</v>
      </c>
      <c r="AA83">
        <f t="shared" si="27"/>
        <v>-6.7213210779370799E-2</v>
      </c>
    </row>
    <row r="84" spans="3:27" x14ac:dyDescent="0.2">
      <c r="C84">
        <v>-282</v>
      </c>
      <c r="D84">
        <v>226.27</v>
      </c>
      <c r="E84">
        <f t="shared" si="14"/>
        <v>3.6299999999999955</v>
      </c>
      <c r="F84">
        <f t="shared" si="15"/>
        <v>2.3546269768529489</v>
      </c>
      <c r="I84">
        <v>0.498</v>
      </c>
      <c r="J84">
        <f t="shared" si="16"/>
        <v>3.1000000000000028E-2</v>
      </c>
      <c r="K84">
        <f t="shared" si="17"/>
        <v>-0.30277065724028246</v>
      </c>
      <c r="L84">
        <f t="shared" si="18"/>
        <v>-3.7943215367052261</v>
      </c>
      <c r="N84">
        <v>0.63500000000000001</v>
      </c>
      <c r="O84">
        <f t="shared" si="19"/>
        <v>-1.0000000000000009E-3</v>
      </c>
      <c r="P84">
        <f t="shared" si="20"/>
        <v>-0.19722627470802431</v>
      </c>
      <c r="Q84">
        <f t="shared" si="21"/>
        <v>9.9026036338495507E-2</v>
      </c>
      <c r="S84">
        <v>0.70299999999999996</v>
      </c>
      <c r="T84">
        <f t="shared" si="22"/>
        <v>-1.0000000000000009E-2</v>
      </c>
      <c r="U84">
        <f t="shared" si="23"/>
        <v>-0.15304467498017607</v>
      </c>
      <c r="V84">
        <f t="shared" si="24"/>
        <v>0.90018741816644177</v>
      </c>
      <c r="X84">
        <v>0.92300000000000004</v>
      </c>
      <c r="Y84">
        <f t="shared" si="25"/>
        <v>-2.0000000000000018E-3</v>
      </c>
      <c r="Z84">
        <f t="shared" si="26"/>
        <v>-3.4798298974087927E-2</v>
      </c>
      <c r="AA84">
        <f t="shared" si="27"/>
        <v>0.13629507958475731</v>
      </c>
    </row>
    <row r="85" spans="3:27" x14ac:dyDescent="0.2">
      <c r="C85">
        <v>-281</v>
      </c>
      <c r="D85">
        <v>229.9</v>
      </c>
      <c r="E85">
        <f t="shared" si="14"/>
        <v>3.6099999999999852</v>
      </c>
      <c r="F85">
        <f t="shared" si="15"/>
        <v>2.3615389712692791</v>
      </c>
      <c r="I85">
        <v>0.52900000000000003</v>
      </c>
      <c r="J85">
        <f t="shared" si="16"/>
        <v>2.8000000000000025E-2</v>
      </c>
      <c r="K85">
        <f t="shared" si="17"/>
        <v>-0.27654432796481421</v>
      </c>
      <c r="L85">
        <f t="shared" si="18"/>
        <v>-3.3103497417325802</v>
      </c>
      <c r="N85">
        <v>0.63400000000000001</v>
      </c>
      <c r="O85">
        <f t="shared" si="19"/>
        <v>6.0000000000000053E-3</v>
      </c>
      <c r="P85">
        <f t="shared" si="20"/>
        <v>-0.19791074211826731</v>
      </c>
      <c r="Q85">
        <f t="shared" si="21"/>
        <v>-0.60455309287219061</v>
      </c>
      <c r="S85">
        <v>0.69299999999999995</v>
      </c>
      <c r="T85">
        <f t="shared" si="22"/>
        <v>-4.0000000000000036E-3</v>
      </c>
      <c r="U85">
        <f t="shared" si="23"/>
        <v>-0.15926676538819329</v>
      </c>
      <c r="V85">
        <f t="shared" si="24"/>
        <v>0.37153743204816281</v>
      </c>
      <c r="X85">
        <v>0.92100000000000004</v>
      </c>
      <c r="Y85">
        <f t="shared" si="25"/>
        <v>2.0000000000000018E-3</v>
      </c>
      <c r="Z85">
        <f t="shared" si="26"/>
        <v>-3.5740369803151061E-2</v>
      </c>
      <c r="AA85">
        <f t="shared" si="27"/>
        <v>-0.13922546057762966</v>
      </c>
    </row>
    <row r="86" spans="3:27" x14ac:dyDescent="0.2">
      <c r="C86">
        <v>-280</v>
      </c>
      <c r="D86">
        <v>233.51</v>
      </c>
      <c r="E86">
        <f t="shared" si="14"/>
        <v>3.6100000000000136</v>
      </c>
      <c r="F86">
        <f t="shared" si="15"/>
        <v>2.3683054838392832</v>
      </c>
      <c r="I86">
        <v>0.55700000000000005</v>
      </c>
      <c r="J86">
        <f t="shared" si="16"/>
        <v>1.7999999999999905E-2</v>
      </c>
      <c r="K86">
        <f t="shared" si="17"/>
        <v>-0.25414480482627105</v>
      </c>
      <c r="L86">
        <f t="shared" si="18"/>
        <v>-2.0731301748694619</v>
      </c>
      <c r="N86">
        <v>0.64</v>
      </c>
      <c r="O86">
        <f t="shared" si="19"/>
        <v>1.4000000000000012E-2</v>
      </c>
      <c r="P86">
        <f t="shared" si="20"/>
        <v>-0.19382002601611281</v>
      </c>
      <c r="Q86">
        <f t="shared" si="21"/>
        <v>-1.4105048809952618</v>
      </c>
      <c r="S86">
        <v>0.68899999999999995</v>
      </c>
      <c r="T86">
        <f t="shared" si="22"/>
        <v>3.0000000000000027E-3</v>
      </c>
      <c r="U86">
        <f t="shared" si="23"/>
        <v>-0.16178077809237421</v>
      </c>
      <c r="V86">
        <f t="shared" si="24"/>
        <v>-0.28319928144380002</v>
      </c>
      <c r="X86">
        <v>0.92300000000000004</v>
      </c>
      <c r="Y86">
        <f t="shared" si="25"/>
        <v>0</v>
      </c>
      <c r="Z86">
        <f t="shared" si="26"/>
        <v>-3.4798298974087927E-2</v>
      </c>
      <c r="AA86">
        <f t="shared" si="27"/>
        <v>0</v>
      </c>
    </row>
    <row r="87" spans="3:27" x14ac:dyDescent="0.2">
      <c r="C87">
        <v>-279</v>
      </c>
      <c r="D87">
        <v>237.12</v>
      </c>
      <c r="E87">
        <f t="shared" si="14"/>
        <v>3.6099999999999852</v>
      </c>
      <c r="F87">
        <f t="shared" si="15"/>
        <v>2.3749681862992342</v>
      </c>
      <c r="I87">
        <v>0.57499999999999996</v>
      </c>
      <c r="J87">
        <f t="shared" si="16"/>
        <v>1.4000000000000012E-2</v>
      </c>
      <c r="K87">
        <f t="shared" si="17"/>
        <v>-0.24033215531036956</v>
      </c>
      <c r="L87">
        <f t="shared" si="18"/>
        <v>-1.5921065332768984</v>
      </c>
      <c r="N87">
        <v>0.65400000000000003</v>
      </c>
      <c r="O87">
        <f t="shared" si="19"/>
        <v>1.100000000000001E-2</v>
      </c>
      <c r="P87">
        <f t="shared" si="20"/>
        <v>-0.18442225167573273</v>
      </c>
      <c r="Q87">
        <f t="shared" si="21"/>
        <v>-1.1039110595209571</v>
      </c>
      <c r="S87">
        <v>0.69199999999999995</v>
      </c>
      <c r="T87">
        <f t="shared" si="22"/>
        <v>-1.0000000000000009E-3</v>
      </c>
      <c r="U87">
        <f t="shared" si="23"/>
        <v>-0.15989390554324223</v>
      </c>
      <c r="V87">
        <f t="shared" si="24"/>
        <v>9.5709273939517878E-2</v>
      </c>
      <c r="X87">
        <v>0.92300000000000004</v>
      </c>
      <c r="Y87">
        <f t="shared" si="25"/>
        <v>0</v>
      </c>
      <c r="Z87">
        <f t="shared" si="26"/>
        <v>-3.4798298974087927E-2</v>
      </c>
      <c r="AA87">
        <f t="shared" si="27"/>
        <v>0</v>
      </c>
    </row>
    <row r="88" spans="3:27" x14ac:dyDescent="0.2">
      <c r="C88">
        <v>-278</v>
      </c>
      <c r="D88">
        <v>240.73</v>
      </c>
      <c r="E88">
        <f t="shared" si="14"/>
        <v>3.5900000000000034</v>
      </c>
      <c r="F88">
        <f t="shared" si="15"/>
        <v>2.3815302158362703</v>
      </c>
      <c r="I88">
        <v>0.58899999999999997</v>
      </c>
      <c r="J88">
        <f t="shared" si="16"/>
        <v>3.0000000000000027E-3</v>
      </c>
      <c r="K88">
        <f t="shared" si="17"/>
        <v>-0.22988470521289839</v>
      </c>
      <c r="L88">
        <f t="shared" si="18"/>
        <v>-0.34320722460194641</v>
      </c>
      <c r="N88">
        <v>0.66500000000000004</v>
      </c>
      <c r="O88">
        <f t="shared" si="19"/>
        <v>7.0000000000000062E-3</v>
      </c>
      <c r="P88">
        <f t="shared" si="20"/>
        <v>-0.17717835469689538</v>
      </c>
      <c r="Q88">
        <f t="shared" si="21"/>
        <v>-0.70738318330792149</v>
      </c>
      <c r="S88">
        <v>0.69099999999999995</v>
      </c>
      <c r="T88">
        <f t="shared" si="22"/>
        <v>-2.0000000000000018E-3</v>
      </c>
      <c r="U88">
        <f t="shared" si="23"/>
        <v>-0.16052195262580163</v>
      </c>
      <c r="V88">
        <f t="shared" si="24"/>
        <v>0.19581021459640763</v>
      </c>
      <c r="X88">
        <v>0.92300000000000004</v>
      </c>
      <c r="Y88">
        <f t="shared" si="25"/>
        <v>-2.0000000000000018E-3</v>
      </c>
      <c r="Z88">
        <f t="shared" si="26"/>
        <v>-3.4798298974087927E-2</v>
      </c>
      <c r="AA88">
        <f t="shared" si="27"/>
        <v>0.14653905255517205</v>
      </c>
    </row>
    <row r="89" spans="3:27" x14ac:dyDescent="0.2">
      <c r="C89">
        <v>-277</v>
      </c>
      <c r="D89">
        <v>244.32</v>
      </c>
      <c r="E89">
        <f t="shared" si="14"/>
        <v>3.5800000000000125</v>
      </c>
      <c r="F89">
        <f t="shared" si="15"/>
        <v>2.3879590197123459</v>
      </c>
      <c r="I89">
        <v>0.59199999999999997</v>
      </c>
      <c r="J89">
        <f t="shared" si="16"/>
        <v>6.0000000000000053E-3</v>
      </c>
      <c r="K89">
        <f t="shared" si="17"/>
        <v>-0.22767829327708025</v>
      </c>
      <c r="L89">
        <f t="shared" si="18"/>
        <v>-0.6932287098429567</v>
      </c>
      <c r="N89">
        <v>0.67200000000000004</v>
      </c>
      <c r="O89">
        <f t="shared" si="19"/>
        <v>5.0000000000000044E-3</v>
      </c>
      <c r="P89">
        <f t="shared" si="20"/>
        <v>-0.17263072694617473</v>
      </c>
      <c r="Q89">
        <f t="shared" si="21"/>
        <v>-0.50959905593279076</v>
      </c>
      <c r="S89">
        <v>0.68899999999999995</v>
      </c>
      <c r="T89">
        <f t="shared" si="22"/>
        <v>7.0000000000000062E-3</v>
      </c>
      <c r="U89">
        <f t="shared" si="23"/>
        <v>-0.16178077809237421</v>
      </c>
      <c r="V89">
        <f t="shared" si="24"/>
        <v>-0.69489715870303148</v>
      </c>
      <c r="X89">
        <v>0.92100000000000004</v>
      </c>
      <c r="Y89">
        <f t="shared" si="25"/>
        <v>-2.0000000000000018E-3</v>
      </c>
      <c r="Z89">
        <f t="shared" si="26"/>
        <v>-3.5740369803151061E-2</v>
      </c>
      <c r="AA89">
        <f t="shared" si="27"/>
        <v>0.14944483677614118</v>
      </c>
    </row>
    <row r="90" spans="3:27" x14ac:dyDescent="0.2">
      <c r="C90">
        <v>-276</v>
      </c>
      <c r="D90">
        <v>247.9</v>
      </c>
      <c r="E90">
        <f t="shared" si="14"/>
        <v>3.5699999999999932</v>
      </c>
      <c r="F90">
        <f t="shared" si="15"/>
        <v>2.3942765267678214</v>
      </c>
      <c r="I90">
        <v>0.59799999999999998</v>
      </c>
      <c r="J90">
        <f t="shared" si="16"/>
        <v>-2.0000000000000018E-3</v>
      </c>
      <c r="K90">
        <f t="shared" si="17"/>
        <v>-0.22329881601158919</v>
      </c>
      <c r="L90">
        <f t="shared" si="18"/>
        <v>0.23430033434962197</v>
      </c>
      <c r="N90">
        <v>0.67700000000000005</v>
      </c>
      <c r="O90">
        <f t="shared" si="19"/>
        <v>1.2999999999999901E-2</v>
      </c>
      <c r="P90">
        <f t="shared" si="20"/>
        <v>-0.16941133131485567</v>
      </c>
      <c r="Q90">
        <f t="shared" si="21"/>
        <v>-1.3302545827434695</v>
      </c>
      <c r="S90">
        <v>0.69599999999999995</v>
      </c>
      <c r="T90">
        <f t="shared" si="22"/>
        <v>1.4000000000000012E-2</v>
      </c>
      <c r="U90">
        <f t="shared" si="23"/>
        <v>-0.15739076038943792</v>
      </c>
      <c r="V90">
        <f t="shared" si="24"/>
        <v>-1.3928485682287535</v>
      </c>
      <c r="X90">
        <v>0.91900000000000004</v>
      </c>
      <c r="Y90">
        <f t="shared" si="25"/>
        <v>-4.0000000000000036E-3</v>
      </c>
      <c r="Z90">
        <f t="shared" si="26"/>
        <v>-3.6684488613888719E-2</v>
      </c>
      <c r="AA90">
        <f t="shared" si="27"/>
        <v>0.30507609722753676</v>
      </c>
    </row>
    <row r="91" spans="3:27" x14ac:dyDescent="0.2">
      <c r="C91">
        <v>-275</v>
      </c>
      <c r="D91">
        <v>251.47</v>
      </c>
      <c r="E91">
        <f t="shared" si="14"/>
        <v>3.5600000000000023</v>
      </c>
      <c r="F91">
        <f t="shared" si="15"/>
        <v>2.4004861817912042</v>
      </c>
      <c r="I91">
        <v>0.59599999999999997</v>
      </c>
      <c r="J91">
        <f t="shared" si="16"/>
        <v>-8.0000000000000071E-3</v>
      </c>
      <c r="K91">
        <f t="shared" si="17"/>
        <v>-0.22475374025976358</v>
      </c>
      <c r="L91">
        <f t="shared" si="18"/>
        <v>0.96131826452463653</v>
      </c>
      <c r="N91">
        <v>0.69</v>
      </c>
      <c r="O91">
        <f t="shared" si="19"/>
        <v>1.2000000000000011E-2</v>
      </c>
      <c r="P91">
        <f t="shared" si="20"/>
        <v>-0.16115090926274472</v>
      </c>
      <c r="Q91">
        <f t="shared" si="21"/>
        <v>-1.226521228863789</v>
      </c>
      <c r="S91">
        <v>0.71</v>
      </c>
      <c r="T91">
        <f t="shared" si="22"/>
        <v>2.0000000000000018E-2</v>
      </c>
      <c r="U91">
        <f t="shared" si="23"/>
        <v>-0.14874165128092473</v>
      </c>
      <c r="V91">
        <f t="shared" si="24"/>
        <v>-1.9761401008262138</v>
      </c>
      <c r="X91">
        <v>0.91500000000000004</v>
      </c>
      <c r="Y91">
        <f t="shared" si="25"/>
        <v>-3.0000000000000027E-3</v>
      </c>
      <c r="Z91">
        <f t="shared" si="26"/>
        <v>-3.8578905933551705E-2</v>
      </c>
      <c r="AA91">
        <f t="shared" si="27"/>
        <v>0.2336175137300783</v>
      </c>
    </row>
    <row r="92" spans="3:27" x14ac:dyDescent="0.2">
      <c r="C92">
        <v>-274</v>
      </c>
      <c r="D92">
        <v>255.03</v>
      </c>
      <c r="E92">
        <f t="shared" si="14"/>
        <v>3.539999999999992</v>
      </c>
      <c r="F92">
        <f t="shared" si="15"/>
        <v>2.406591270897152</v>
      </c>
      <c r="I92">
        <v>0.58799999999999997</v>
      </c>
      <c r="J92">
        <f t="shared" si="16"/>
        <v>-9.000000000000008E-3</v>
      </c>
      <c r="K92">
        <f t="shared" si="17"/>
        <v>-0.23062267392386154</v>
      </c>
      <c r="L92">
        <f t="shared" si="18"/>
        <v>1.1189099587145657</v>
      </c>
      <c r="N92">
        <v>0.70199999999999996</v>
      </c>
      <c r="O92">
        <f t="shared" si="19"/>
        <v>1.3000000000000012E-2</v>
      </c>
      <c r="P92">
        <f t="shared" si="20"/>
        <v>-0.15366288787019475</v>
      </c>
      <c r="Q92">
        <f t="shared" si="21"/>
        <v>-1.3310689804084974</v>
      </c>
      <c r="S92">
        <v>0.73</v>
      </c>
      <c r="T92">
        <f t="shared" si="22"/>
        <v>2.1000000000000019E-2</v>
      </c>
      <c r="U92">
        <f t="shared" si="23"/>
        <v>-0.13667713987954411</v>
      </c>
      <c r="V92">
        <f t="shared" si="24"/>
        <v>-2.0573501894881727</v>
      </c>
      <c r="X92">
        <v>0.91200000000000003</v>
      </c>
      <c r="Y92">
        <f t="shared" si="25"/>
        <v>-2.0000000000000018E-3</v>
      </c>
      <c r="Z92">
        <f t="shared" si="26"/>
        <v>-4.0005161671583807E-2</v>
      </c>
      <c r="AA92">
        <f t="shared" si="27"/>
        <v>0.15925631887755218</v>
      </c>
    </row>
    <row r="93" spans="3:27" x14ac:dyDescent="0.2">
      <c r="C93">
        <v>-273</v>
      </c>
      <c r="D93">
        <v>258.57</v>
      </c>
      <c r="E93">
        <f t="shared" si="14"/>
        <v>3.5199999999999818</v>
      </c>
      <c r="F93">
        <f t="shared" si="15"/>
        <v>2.4125781354312723</v>
      </c>
      <c r="I93">
        <v>0.57899999999999996</v>
      </c>
      <c r="J93">
        <f t="shared" si="16"/>
        <v>-9.000000000000008E-3</v>
      </c>
      <c r="K93">
        <f t="shared" si="17"/>
        <v>-0.23732143627256383</v>
      </c>
      <c r="L93">
        <f t="shared" si="18"/>
        <v>1.1586073964796855</v>
      </c>
      <c r="N93">
        <v>0.71499999999999997</v>
      </c>
      <c r="O93">
        <f t="shared" si="19"/>
        <v>1.3000000000000012E-2</v>
      </c>
      <c r="P93">
        <f t="shared" si="20"/>
        <v>-0.14569395819891939</v>
      </c>
      <c r="Q93">
        <f t="shared" si="21"/>
        <v>-1.3325812701080637</v>
      </c>
      <c r="S93">
        <v>0.751</v>
      </c>
      <c r="T93">
        <f t="shared" si="22"/>
        <v>2.300000000000002E-2</v>
      </c>
      <c r="U93">
        <f t="shared" si="23"/>
        <v>-0.12436006299583161</v>
      </c>
      <c r="V93">
        <f t="shared" si="24"/>
        <v>-2.2309809317278959</v>
      </c>
      <c r="X93">
        <v>0.91</v>
      </c>
      <c r="Y93">
        <f t="shared" si="25"/>
        <v>-3.0000000000000027E-3</v>
      </c>
      <c r="Z93">
        <f t="shared" si="26"/>
        <v>-4.0958607678906384E-2</v>
      </c>
      <c r="AA93">
        <f t="shared" si="27"/>
        <v>0.24421461786790172</v>
      </c>
    </row>
    <row r="94" spans="3:27" x14ac:dyDescent="0.2">
      <c r="C94">
        <v>-272</v>
      </c>
      <c r="D94">
        <v>262.08999999999997</v>
      </c>
      <c r="E94">
        <f t="shared" si="14"/>
        <v>3.5100000000000477</v>
      </c>
      <c r="F94">
        <f t="shared" si="15"/>
        <v>2.4184504508295834</v>
      </c>
      <c r="I94">
        <v>0.56999999999999995</v>
      </c>
      <c r="J94">
        <f t="shared" si="16"/>
        <v>3.0000000000000027E-3</v>
      </c>
      <c r="K94">
        <f t="shared" si="17"/>
        <v>-0.24412514432750865</v>
      </c>
      <c r="L94">
        <f t="shared" si="18"/>
        <v>-0.39458572000522651</v>
      </c>
      <c r="N94">
        <v>0.72799999999999998</v>
      </c>
      <c r="O94">
        <f t="shared" si="19"/>
        <v>9.000000000000008E-3</v>
      </c>
      <c r="P94">
        <f t="shared" si="20"/>
        <v>-0.13786862068696282</v>
      </c>
      <c r="Q94">
        <f t="shared" si="21"/>
        <v>-0.9235824906117186</v>
      </c>
      <c r="S94">
        <v>0.77400000000000002</v>
      </c>
      <c r="T94">
        <f t="shared" si="22"/>
        <v>1.9000000000000017E-2</v>
      </c>
      <c r="U94">
        <f t="shared" si="23"/>
        <v>-0.11125903931710739</v>
      </c>
      <c r="V94">
        <f t="shared" si="24"/>
        <v>-1.8229352013911591</v>
      </c>
      <c r="X94">
        <v>0.90700000000000003</v>
      </c>
      <c r="Y94">
        <f t="shared" si="25"/>
        <v>2.0000000000000018E-3</v>
      </c>
      <c r="Z94">
        <f t="shared" si="26"/>
        <v>-4.2392712939904729E-2</v>
      </c>
      <c r="AA94">
        <f t="shared" si="27"/>
        <v>-0.16556924546661275</v>
      </c>
    </row>
    <row r="95" spans="3:27" x14ac:dyDescent="0.2">
      <c r="C95">
        <v>-271</v>
      </c>
      <c r="D95">
        <v>265.60000000000002</v>
      </c>
      <c r="E95">
        <f t="shared" si="14"/>
        <v>3.4899999999999523</v>
      </c>
      <c r="F95">
        <f t="shared" si="15"/>
        <v>2.42422807069598</v>
      </c>
      <c r="I95">
        <v>0.57299999999999995</v>
      </c>
      <c r="J95">
        <f t="shared" si="16"/>
        <v>1.100000000000001E-2</v>
      </c>
      <c r="K95">
        <f t="shared" si="17"/>
        <v>-0.24184537803261005</v>
      </c>
      <c r="L95">
        <f t="shared" si="18"/>
        <v>-1.4566086316568325</v>
      </c>
      <c r="N95">
        <v>0.73699999999999999</v>
      </c>
      <c r="O95">
        <f t="shared" si="19"/>
        <v>7.0000000000000062E-3</v>
      </c>
      <c r="P95">
        <f t="shared" si="20"/>
        <v>-0.13253251214094852</v>
      </c>
      <c r="Q95">
        <f t="shared" si="21"/>
        <v>-0.72413023772570129</v>
      </c>
      <c r="S95">
        <v>0.79300000000000004</v>
      </c>
      <c r="T95">
        <f t="shared" si="22"/>
        <v>1.2000000000000011E-2</v>
      </c>
      <c r="U95">
        <f t="shared" si="23"/>
        <v>-0.10072681268239618</v>
      </c>
      <c r="V95">
        <f t="shared" si="24"/>
        <v>-1.150490672248762</v>
      </c>
      <c r="X95">
        <v>0.90900000000000003</v>
      </c>
      <c r="Y95">
        <f t="shared" si="25"/>
        <v>-1.0000000000000009E-3</v>
      </c>
      <c r="Z95">
        <f t="shared" si="26"/>
        <v>-4.1436116778032536E-2</v>
      </c>
      <c r="AA95">
        <f t="shared" si="27"/>
        <v>8.4317085004335643E-2</v>
      </c>
    </row>
    <row r="96" spans="3:27" x14ac:dyDescent="0.2">
      <c r="C96">
        <v>-270</v>
      </c>
      <c r="D96">
        <v>269.08999999999997</v>
      </c>
      <c r="E96">
        <f t="shared" si="14"/>
        <v>3.4800000000000182</v>
      </c>
      <c r="F96">
        <f t="shared" si="15"/>
        <v>2.4298975586871476</v>
      </c>
      <c r="I96">
        <v>0.58399999999999996</v>
      </c>
      <c r="J96">
        <f t="shared" si="16"/>
        <v>2.0000000000000018E-2</v>
      </c>
      <c r="K96">
        <f t="shared" si="17"/>
        <v>-0.23358715288760054</v>
      </c>
      <c r="L96">
        <f t="shared" si="18"/>
        <v>-2.6205722323757525</v>
      </c>
      <c r="N96">
        <v>0.74399999999999999</v>
      </c>
      <c r="O96">
        <f t="shared" si="19"/>
        <v>1.0000000000000009E-3</v>
      </c>
      <c r="P96">
        <f t="shared" si="20"/>
        <v>-0.1284270644541213</v>
      </c>
      <c r="Q96">
        <f t="shared" si="21"/>
        <v>-0.10453143525841703</v>
      </c>
      <c r="S96">
        <v>0.80500000000000005</v>
      </c>
      <c r="T96">
        <f t="shared" si="22"/>
        <v>3.0000000000000027E-3</v>
      </c>
      <c r="U96">
        <f t="shared" si="23"/>
        <v>-9.4204119632131461E-2</v>
      </c>
      <c r="V96">
        <f t="shared" si="24"/>
        <v>-0.28948691228193213</v>
      </c>
      <c r="X96">
        <v>0.90800000000000003</v>
      </c>
      <c r="Y96">
        <f t="shared" si="25"/>
        <v>-4.0000000000000036E-3</v>
      </c>
      <c r="Z96">
        <f t="shared" si="26"/>
        <v>-4.1914151478914877E-2</v>
      </c>
      <c r="AA96">
        <f t="shared" si="27"/>
        <v>0.34359279586525876</v>
      </c>
    </row>
    <row r="97" spans="3:27" x14ac:dyDescent="0.2">
      <c r="C97">
        <v>-269</v>
      </c>
      <c r="D97">
        <v>272.57</v>
      </c>
      <c r="E97">
        <f t="shared" si="14"/>
        <v>3.4499999999999886</v>
      </c>
      <c r="F97">
        <f t="shared" si="15"/>
        <v>2.4354780541713246</v>
      </c>
      <c r="I97">
        <v>0.60399999999999998</v>
      </c>
      <c r="J97">
        <f t="shared" si="16"/>
        <v>2.0000000000000018E-2</v>
      </c>
      <c r="K97">
        <f t="shared" si="17"/>
        <v>-0.21896306137886817</v>
      </c>
      <c r="L97">
        <f t="shared" si="18"/>
        <v>-2.5899602521170602</v>
      </c>
      <c r="N97">
        <v>0.745</v>
      </c>
      <c r="O97">
        <f t="shared" si="19"/>
        <v>-4.0000000000000036E-3</v>
      </c>
      <c r="P97">
        <f t="shared" si="20"/>
        <v>-0.12784372725170717</v>
      </c>
      <c r="Q97">
        <f t="shared" si="21"/>
        <v>0.42802121654396297</v>
      </c>
      <c r="S97">
        <v>0.80800000000000005</v>
      </c>
      <c r="T97">
        <f t="shared" si="22"/>
        <v>1.0000000000000009E-3</v>
      </c>
      <c r="U97">
        <f t="shared" si="23"/>
        <v>-9.2588639225413813E-2</v>
      </c>
      <c r="V97">
        <f t="shared" si="24"/>
        <v>-9.8336127500869466E-2</v>
      </c>
      <c r="X97">
        <v>0.90400000000000003</v>
      </c>
      <c r="Y97">
        <f t="shared" si="25"/>
        <v>-5.0000000000000044E-3</v>
      </c>
      <c r="Z97">
        <f t="shared" si="26"/>
        <v>-4.3831569524636682E-2</v>
      </c>
      <c r="AA97">
        <f t="shared" si="27"/>
        <v>0.4409592499020204</v>
      </c>
    </row>
    <row r="98" spans="3:27" x14ac:dyDescent="0.2">
      <c r="C98">
        <v>-268</v>
      </c>
      <c r="D98">
        <v>276.02</v>
      </c>
      <c r="E98">
        <f t="shared" si="14"/>
        <v>3.4300000000000068</v>
      </c>
      <c r="F98">
        <f t="shared" si="15"/>
        <v>2.4409405515396636</v>
      </c>
      <c r="I98">
        <v>0.624</v>
      </c>
      <c r="J98">
        <f t="shared" si="16"/>
        <v>1.9000000000000017E-2</v>
      </c>
      <c r="K98">
        <f t="shared" si="17"/>
        <v>-0.20481541031757602</v>
      </c>
      <c r="L98">
        <f t="shared" si="18"/>
        <v>-2.4286812085977951</v>
      </c>
      <c r="N98">
        <v>0.74099999999999999</v>
      </c>
      <c r="O98">
        <f t="shared" si="19"/>
        <v>-6.0000000000000053E-3</v>
      </c>
      <c r="P98">
        <f t="shared" si="20"/>
        <v>-0.13018179202067184</v>
      </c>
      <c r="Q98">
        <f t="shared" si="21"/>
        <v>0.65830666705065488</v>
      </c>
      <c r="S98">
        <v>0.80900000000000005</v>
      </c>
      <c r="T98">
        <f t="shared" si="22"/>
        <v>0</v>
      </c>
      <c r="U98">
        <f t="shared" si="23"/>
        <v>-9.2051478387727662E-2</v>
      </c>
      <c r="V98">
        <f t="shared" si="24"/>
        <v>0</v>
      </c>
      <c r="X98">
        <v>0.89900000000000002</v>
      </c>
      <c r="Y98">
        <f t="shared" si="25"/>
        <v>2.0000000000000018E-3</v>
      </c>
      <c r="Z98">
        <f t="shared" si="26"/>
        <v>-4.6240308266771224E-2</v>
      </c>
      <c r="AA98">
        <f t="shared" si="27"/>
        <v>-0.17993623857683361</v>
      </c>
    </row>
    <row r="99" spans="3:27" x14ac:dyDescent="0.2">
      <c r="C99">
        <v>-267</v>
      </c>
      <c r="D99">
        <v>279.45</v>
      </c>
      <c r="E99">
        <f t="shared" si="14"/>
        <v>3.410000000000025</v>
      </c>
      <c r="F99">
        <f t="shared" si="15"/>
        <v>2.4463041139519239</v>
      </c>
      <c r="I99">
        <v>0.64300000000000002</v>
      </c>
      <c r="J99">
        <f t="shared" si="16"/>
        <v>1.0000000000000009E-2</v>
      </c>
      <c r="K99">
        <f t="shared" si="17"/>
        <v>-0.19178902707577791</v>
      </c>
      <c r="L99">
        <f t="shared" si="18"/>
        <v>-1.2723884603997138</v>
      </c>
      <c r="N99">
        <v>0.73499999999999999</v>
      </c>
      <c r="O99">
        <f t="shared" si="19"/>
        <v>-6.0000000000000053E-3</v>
      </c>
      <c r="P99">
        <f t="shared" si="20"/>
        <v>-0.13371266091580511</v>
      </c>
      <c r="Q99">
        <f t="shared" si="21"/>
        <v>0.67581637320624954</v>
      </c>
      <c r="S99">
        <v>0.80900000000000005</v>
      </c>
      <c r="T99">
        <f t="shared" si="22"/>
        <v>7.9999999999998961E-3</v>
      </c>
      <c r="U99">
        <f t="shared" si="23"/>
        <v>-9.2051478387727662E-2</v>
      </c>
      <c r="V99">
        <f t="shared" si="24"/>
        <v>-0.81131415689489783</v>
      </c>
      <c r="X99">
        <v>0.90100000000000002</v>
      </c>
      <c r="Y99">
        <f t="shared" si="25"/>
        <v>3.0000000000000027E-3</v>
      </c>
      <c r="Z99">
        <f t="shared" si="26"/>
        <v>-4.5275209020937013E-2</v>
      </c>
      <c r="AA99">
        <f t="shared" si="27"/>
        <v>-0.27406940218985082</v>
      </c>
    </row>
    <row r="100" spans="3:27" x14ac:dyDescent="0.2">
      <c r="C100">
        <v>-266</v>
      </c>
      <c r="D100">
        <v>282.86</v>
      </c>
      <c r="E100">
        <f t="shared" si="14"/>
        <v>3.3799999999999955</v>
      </c>
      <c r="F100">
        <f t="shared" si="15"/>
        <v>2.4515715370380673</v>
      </c>
      <c r="I100">
        <v>0.65300000000000002</v>
      </c>
      <c r="J100">
        <f t="shared" si="16"/>
        <v>8.0000000000000071E-3</v>
      </c>
      <c r="K100">
        <f t="shared" si="17"/>
        <v>-0.18508681872492605</v>
      </c>
      <c r="L100">
        <f t="shared" si="18"/>
        <v>-1.0251012584523389</v>
      </c>
      <c r="N100">
        <v>0.72899999999999998</v>
      </c>
      <c r="O100">
        <f t="shared" si="19"/>
        <v>-1.0000000000000009E-3</v>
      </c>
      <c r="P100">
        <f t="shared" si="20"/>
        <v>-0.13727247168202539</v>
      </c>
      <c r="Q100">
        <f t="shared" si="21"/>
        <v>0.11555993668514422</v>
      </c>
      <c r="S100">
        <v>0.81699999999999995</v>
      </c>
      <c r="T100">
        <f t="shared" si="22"/>
        <v>1.2000000000000011E-2</v>
      </c>
      <c r="U100">
        <f t="shared" si="23"/>
        <v>-8.7777943467584538E-2</v>
      </c>
      <c r="V100">
        <f t="shared" si="24"/>
        <v>-1.2275124012675405</v>
      </c>
      <c r="X100">
        <v>0.90400000000000003</v>
      </c>
      <c r="Y100">
        <f t="shared" si="25"/>
        <v>1.0000000000000009E-2</v>
      </c>
      <c r="Z100">
        <f t="shared" si="26"/>
        <v>-4.3831569524636682E-2</v>
      </c>
      <c r="AA100">
        <f t="shared" si="27"/>
        <v>-0.92614136095556598</v>
      </c>
    </row>
    <row r="101" spans="3:27" x14ac:dyDescent="0.2">
      <c r="C101">
        <v>-265</v>
      </c>
      <c r="D101">
        <v>286.24</v>
      </c>
      <c r="E101">
        <f t="shared" si="14"/>
        <v>3.3700000000000045</v>
      </c>
      <c r="F101">
        <f t="shared" si="15"/>
        <v>2.4567303232232978</v>
      </c>
      <c r="I101">
        <v>0.66100000000000003</v>
      </c>
      <c r="J101">
        <f t="shared" si="16"/>
        <v>4.0000000000000036E-3</v>
      </c>
      <c r="K101">
        <f t="shared" si="17"/>
        <v>-0.17979854051435976</v>
      </c>
      <c r="L101">
        <f t="shared" si="18"/>
        <v>-0.51545682796789183</v>
      </c>
      <c r="N101">
        <v>0.72799999999999998</v>
      </c>
      <c r="O101">
        <f t="shared" si="19"/>
        <v>4.0000000000000036E-3</v>
      </c>
      <c r="P101">
        <f t="shared" si="20"/>
        <v>-0.13786862068696282</v>
      </c>
      <c r="Q101">
        <f t="shared" si="21"/>
        <v>-0.46814752793266662</v>
      </c>
      <c r="S101">
        <v>0.82899999999999996</v>
      </c>
      <c r="T101">
        <f t="shared" si="22"/>
        <v>1.5000000000000013E-2</v>
      </c>
      <c r="U101">
        <f t="shared" si="23"/>
        <v>-8.1445469449726471E-2</v>
      </c>
      <c r="V101">
        <f t="shared" si="24"/>
        <v>-1.532080087579855</v>
      </c>
      <c r="X101">
        <v>0.91400000000000003</v>
      </c>
      <c r="Y101">
        <f t="shared" si="25"/>
        <v>6.0000000000000053E-3</v>
      </c>
      <c r="Z101">
        <f t="shared" si="26"/>
        <v>-3.9053804266168564E-2</v>
      </c>
      <c r="AA101">
        <f t="shared" si="27"/>
        <v>-0.55902081717621566</v>
      </c>
    </row>
    <row r="102" spans="3:27" x14ac:dyDescent="0.2">
      <c r="C102">
        <v>-264</v>
      </c>
      <c r="D102">
        <v>289.61</v>
      </c>
      <c r="E102">
        <f t="shared" si="14"/>
        <v>3.339999999999975</v>
      </c>
      <c r="F102">
        <f t="shared" si="15"/>
        <v>2.4618135536226196</v>
      </c>
      <c r="I102">
        <v>0.66500000000000004</v>
      </c>
      <c r="J102">
        <f t="shared" si="16"/>
        <v>-8.0000000000000071E-3</v>
      </c>
      <c r="K102">
        <f t="shared" si="17"/>
        <v>-0.17717835469689538</v>
      </c>
      <c r="L102">
        <f t="shared" si="18"/>
        <v>1.0554879252565625</v>
      </c>
      <c r="N102">
        <v>0.73199999999999998</v>
      </c>
      <c r="O102">
        <f t="shared" si="19"/>
        <v>4.0000000000000036E-3</v>
      </c>
      <c r="P102">
        <f t="shared" si="20"/>
        <v>-0.13548891894160814</v>
      </c>
      <c r="Q102">
        <f t="shared" si="21"/>
        <v>-0.47525254008471207</v>
      </c>
      <c r="S102">
        <v>0.84399999999999997</v>
      </c>
      <c r="T102">
        <f t="shared" si="22"/>
        <v>1.4000000000000012E-2</v>
      </c>
      <c r="U102">
        <f t="shared" si="23"/>
        <v>-7.3657553374344958E-2</v>
      </c>
      <c r="V102">
        <f t="shared" si="24"/>
        <v>-1.4347218462394176</v>
      </c>
      <c r="X102">
        <v>0.92</v>
      </c>
      <c r="Y102">
        <f t="shared" si="25"/>
        <v>6.0000000000000053E-3</v>
      </c>
      <c r="Z102">
        <f t="shared" si="26"/>
        <v>-3.6212172654444715E-2</v>
      </c>
      <c r="AA102">
        <f t="shared" si="27"/>
        <v>-0.56690530256297855</v>
      </c>
    </row>
    <row r="103" spans="3:27" x14ac:dyDescent="0.2">
      <c r="C103">
        <v>-263</v>
      </c>
      <c r="D103">
        <v>292.95</v>
      </c>
      <c r="E103">
        <f t="shared" si="14"/>
        <v>3.3100000000000023</v>
      </c>
      <c r="F103">
        <f t="shared" si="15"/>
        <v>2.4667935023435357</v>
      </c>
      <c r="I103">
        <v>0.65700000000000003</v>
      </c>
      <c r="J103">
        <f t="shared" si="16"/>
        <v>-1.2000000000000011E-2</v>
      </c>
      <c r="K103">
        <f t="shared" si="17"/>
        <v>-0.18243463044021921</v>
      </c>
      <c r="L103">
        <f t="shared" si="18"/>
        <v>1.6406657274323226</v>
      </c>
      <c r="N103">
        <v>0.73599999999999999</v>
      </c>
      <c r="O103">
        <f t="shared" si="19"/>
        <v>6.0000000000000053E-3</v>
      </c>
      <c r="P103">
        <f t="shared" si="20"/>
        <v>-0.13312218566250114</v>
      </c>
      <c r="Q103">
        <f t="shared" si="21"/>
        <v>-0.72263126678880552</v>
      </c>
      <c r="S103">
        <v>0.85799999999999998</v>
      </c>
      <c r="T103">
        <f t="shared" si="22"/>
        <v>9.000000000000008E-3</v>
      </c>
      <c r="U103">
        <f t="shared" si="23"/>
        <v>-6.6512712151294562E-2</v>
      </c>
      <c r="V103">
        <f t="shared" si="24"/>
        <v>-0.92874159693403546</v>
      </c>
      <c r="X103">
        <v>0.92600000000000005</v>
      </c>
      <c r="Y103">
        <f t="shared" si="25"/>
        <v>0</v>
      </c>
      <c r="Z103">
        <f t="shared" si="26"/>
        <v>-3.3389013318065645E-2</v>
      </c>
      <c r="AA103">
        <f t="shared" si="27"/>
        <v>0</v>
      </c>
    </row>
    <row r="104" spans="3:27" x14ac:dyDescent="0.2">
      <c r="C104">
        <v>-262</v>
      </c>
      <c r="D104">
        <v>296.26</v>
      </c>
      <c r="E104">
        <f t="shared" si="14"/>
        <v>3.2800000000000296</v>
      </c>
      <c r="F104">
        <f t="shared" si="15"/>
        <v>2.4716730185000912</v>
      </c>
      <c r="I104">
        <v>0.64500000000000002</v>
      </c>
      <c r="J104">
        <f t="shared" si="16"/>
        <v>-1.3000000000000012E-2</v>
      </c>
      <c r="K104">
        <f t="shared" si="17"/>
        <v>-0.19044028536473223</v>
      </c>
      <c r="L104">
        <f t="shared" si="18"/>
        <v>1.8492248720108064</v>
      </c>
      <c r="N104">
        <v>0.74199999999999999</v>
      </c>
      <c r="O104">
        <f t="shared" si="19"/>
        <v>8.0000000000000071E-3</v>
      </c>
      <c r="P104">
        <f t="shared" si="20"/>
        <v>-0.12959609472097294</v>
      </c>
      <c r="Q104">
        <f t="shared" si="21"/>
        <v>-0.9739745157572266</v>
      </c>
      <c r="S104">
        <v>0.86699999999999999</v>
      </c>
      <c r="T104">
        <f t="shared" si="22"/>
        <v>-2.0000000000000018E-3</v>
      </c>
      <c r="U104">
        <f t="shared" si="23"/>
        <v>-6.198090252378971E-2</v>
      </c>
      <c r="V104">
        <f t="shared" si="24"/>
        <v>0.20975125533092448</v>
      </c>
      <c r="X104">
        <v>0.92600000000000005</v>
      </c>
      <c r="Y104">
        <f t="shared" si="25"/>
        <v>0</v>
      </c>
      <c r="Z104">
        <f t="shared" si="26"/>
        <v>-3.3389013318065645E-2</v>
      </c>
      <c r="AA104">
        <f t="shared" si="27"/>
        <v>0</v>
      </c>
    </row>
    <row r="105" spans="3:27" x14ac:dyDescent="0.2">
      <c r="C105">
        <v>-261</v>
      </c>
      <c r="D105">
        <v>299.54000000000002</v>
      </c>
      <c r="E105">
        <f t="shared" si="14"/>
        <v>3.2599999999999909</v>
      </c>
      <c r="F105">
        <f t="shared" si="15"/>
        <v>2.4764548254543031</v>
      </c>
      <c r="I105">
        <v>0.63200000000000001</v>
      </c>
      <c r="J105">
        <f t="shared" si="16"/>
        <v>-1.3000000000000012E-2</v>
      </c>
      <c r="K105">
        <f t="shared" si="17"/>
        <v>-0.19928292171761497</v>
      </c>
      <c r="L105">
        <f t="shared" si="18"/>
        <v>1.9200897980486711</v>
      </c>
      <c r="N105">
        <v>0.75</v>
      </c>
      <c r="O105">
        <f t="shared" si="19"/>
        <v>0</v>
      </c>
      <c r="P105">
        <f t="shared" si="20"/>
        <v>-0.12493873660829995</v>
      </c>
      <c r="Q105">
        <f t="shared" si="21"/>
        <v>0</v>
      </c>
      <c r="S105">
        <v>0.86499999999999999</v>
      </c>
      <c r="T105">
        <f t="shared" si="22"/>
        <v>-1.0000000000000009E-3</v>
      </c>
      <c r="U105">
        <f t="shared" si="23"/>
        <v>-6.2983892535185784E-2</v>
      </c>
      <c r="V105">
        <f t="shared" si="24"/>
        <v>0.10686239888854862</v>
      </c>
      <c r="X105">
        <v>0.92600000000000005</v>
      </c>
      <c r="Y105">
        <f t="shared" si="25"/>
        <v>-5.0000000000000044E-3</v>
      </c>
      <c r="Z105">
        <f t="shared" si="26"/>
        <v>-3.3389013318065645E-2</v>
      </c>
      <c r="AA105">
        <f t="shared" si="27"/>
        <v>0.50017736442706739</v>
      </c>
    </row>
    <row r="106" spans="3:27" x14ac:dyDescent="0.2">
      <c r="C106">
        <v>-260</v>
      </c>
      <c r="D106">
        <v>302.8</v>
      </c>
      <c r="E106">
        <f t="shared" si="14"/>
        <v>3.2299999999999613</v>
      </c>
      <c r="F106">
        <f t="shared" si="15"/>
        <v>2.4811558708280352</v>
      </c>
      <c r="I106">
        <v>0.61899999999999999</v>
      </c>
      <c r="J106">
        <f t="shared" si="16"/>
        <v>-1.0000000000000009E-2</v>
      </c>
      <c r="K106">
        <f t="shared" si="17"/>
        <v>-0.20830935097988201</v>
      </c>
      <c r="L106">
        <f t="shared" si="18"/>
        <v>1.5349727874261498</v>
      </c>
      <c r="N106">
        <v>0.75</v>
      </c>
      <c r="O106">
        <f t="shared" si="19"/>
        <v>4.0000000000000036E-3</v>
      </c>
      <c r="P106">
        <f t="shared" si="20"/>
        <v>-0.12493873660829995</v>
      </c>
      <c r="Q106">
        <f t="shared" si="21"/>
        <v>-0.50130568098461725</v>
      </c>
      <c r="S106">
        <v>0.86399999999999999</v>
      </c>
      <c r="T106">
        <f t="shared" si="22"/>
        <v>2.0000000000000018E-3</v>
      </c>
      <c r="U106">
        <f t="shared" si="23"/>
        <v>-6.3486257521106718E-2</v>
      </c>
      <c r="V106">
        <f t="shared" si="24"/>
        <v>-0.21790817988647684</v>
      </c>
      <c r="X106">
        <v>0.92100000000000004</v>
      </c>
      <c r="Y106">
        <f t="shared" si="25"/>
        <v>2.0000000000000018E-3</v>
      </c>
      <c r="Z106">
        <f t="shared" si="26"/>
        <v>-3.5740369803151061E-2</v>
      </c>
      <c r="AA106">
        <f t="shared" si="27"/>
        <v>-0.20443662206077673</v>
      </c>
    </row>
    <row r="107" spans="3:27" x14ac:dyDescent="0.2">
      <c r="C107">
        <v>-259</v>
      </c>
      <c r="D107">
        <v>306.02999999999997</v>
      </c>
      <c r="E107">
        <f t="shared" si="14"/>
        <v>3.2000000000000455</v>
      </c>
      <c r="F107">
        <f t="shared" si="15"/>
        <v>2.4857640022849474</v>
      </c>
      <c r="I107">
        <v>0.60899999999999999</v>
      </c>
      <c r="J107">
        <f t="shared" si="16"/>
        <v>-1.0000000000000009E-2</v>
      </c>
      <c r="K107">
        <f t="shared" si="17"/>
        <v>-0.21538270736712464</v>
      </c>
      <c r="L107">
        <f t="shared" si="18"/>
        <v>1.5916507314202197</v>
      </c>
      <c r="N107">
        <v>0.754</v>
      </c>
      <c r="O107">
        <f t="shared" si="19"/>
        <v>8.0000000000000071E-3</v>
      </c>
      <c r="P107">
        <f t="shared" si="20"/>
        <v>-0.12262865413022594</v>
      </c>
      <c r="Q107">
        <f t="shared" si="21"/>
        <v>-1.0146110872422631</v>
      </c>
      <c r="S107">
        <v>0.86599999999999999</v>
      </c>
      <c r="T107">
        <f t="shared" si="22"/>
        <v>1.0000000000000009E-3</v>
      </c>
      <c r="U107">
        <f t="shared" si="23"/>
        <v>-6.2482107982653363E-2</v>
      </c>
      <c r="V107">
        <f t="shared" si="24"/>
        <v>-0.11094462645279411</v>
      </c>
      <c r="X107">
        <v>0.92300000000000004</v>
      </c>
      <c r="Y107">
        <f t="shared" si="25"/>
        <v>2.0000000000000018E-3</v>
      </c>
      <c r="Z107">
        <f t="shared" si="26"/>
        <v>-3.4798298974087927E-2</v>
      </c>
      <c r="AA107">
        <f t="shared" si="27"/>
        <v>-0.20808126771482655</v>
      </c>
    </row>
    <row r="108" spans="3:27" x14ac:dyDescent="0.2">
      <c r="C108">
        <v>-258</v>
      </c>
      <c r="D108">
        <v>309.23</v>
      </c>
      <c r="E108">
        <f t="shared" si="14"/>
        <v>3.1699999999999591</v>
      </c>
      <c r="F108">
        <f t="shared" si="15"/>
        <v>2.4902816204417575</v>
      </c>
      <c r="I108">
        <v>0.59899999999999998</v>
      </c>
      <c r="J108">
        <f t="shared" si="16"/>
        <v>-1.4000000000000012E-2</v>
      </c>
      <c r="K108">
        <f t="shared" si="17"/>
        <v>-0.22257317761068865</v>
      </c>
      <c r="L108">
        <f t="shared" si="18"/>
        <v>2.3188118619808806</v>
      </c>
      <c r="N108">
        <v>0.76200000000000001</v>
      </c>
      <c r="O108">
        <f t="shared" si="19"/>
        <v>1.2000000000000011E-2</v>
      </c>
      <c r="P108">
        <f t="shared" si="20"/>
        <v>-0.1180450286603995</v>
      </c>
      <c r="Q108">
        <f t="shared" si="21"/>
        <v>-1.5320318881676849</v>
      </c>
      <c r="S108">
        <v>0.86699999999999999</v>
      </c>
      <c r="T108">
        <f t="shared" si="22"/>
        <v>0</v>
      </c>
      <c r="U108">
        <f t="shared" si="23"/>
        <v>-6.198090252378971E-2</v>
      </c>
      <c r="V108">
        <f t="shared" si="24"/>
        <v>0</v>
      </c>
      <c r="X108">
        <v>0.92500000000000004</v>
      </c>
      <c r="Y108">
        <f t="shared" si="25"/>
        <v>6.0000000000000053E-3</v>
      </c>
      <c r="Z108">
        <f t="shared" si="26"/>
        <v>-3.385826726096737E-2</v>
      </c>
      <c r="AA108">
        <f t="shared" si="27"/>
        <v>-0.63393354011021319</v>
      </c>
    </row>
    <row r="109" spans="3:27" x14ac:dyDescent="0.2">
      <c r="C109">
        <v>-257</v>
      </c>
      <c r="D109">
        <v>312.39999999999998</v>
      </c>
      <c r="E109">
        <f t="shared" si="14"/>
        <v>3.1400000000000432</v>
      </c>
      <c r="F109">
        <f t="shared" si="15"/>
        <v>2.4947110252052629</v>
      </c>
      <c r="I109">
        <v>0.58499999999999996</v>
      </c>
      <c r="J109">
        <f t="shared" si="16"/>
        <v>-1.5000000000000013E-2</v>
      </c>
      <c r="K109">
        <f t="shared" si="17"/>
        <v>-0.23284413391781958</v>
      </c>
      <c r="L109">
        <f t="shared" si="18"/>
        <v>2.5972788184379523</v>
      </c>
      <c r="N109">
        <v>0.77400000000000002</v>
      </c>
      <c r="O109">
        <f t="shared" si="19"/>
        <v>1.0000000000000009E-2</v>
      </c>
      <c r="P109">
        <f t="shared" si="20"/>
        <v>-0.11125903931710739</v>
      </c>
      <c r="Q109">
        <f t="shared" si="21"/>
        <v>-1.2835813294533749</v>
      </c>
      <c r="S109">
        <v>0.86699999999999999</v>
      </c>
      <c r="T109">
        <f t="shared" si="22"/>
        <v>-3.0000000000000027E-3</v>
      </c>
      <c r="U109">
        <f t="shared" si="23"/>
        <v>-6.198090252378971E-2</v>
      </c>
      <c r="V109">
        <f t="shared" si="24"/>
        <v>0.3465847922100222</v>
      </c>
      <c r="X109">
        <v>0.93100000000000005</v>
      </c>
      <c r="Y109">
        <f t="shared" si="25"/>
        <v>1.0000000000000009E-3</v>
      </c>
      <c r="Z109">
        <f t="shared" si="26"/>
        <v>-3.1050319018657353E-2</v>
      </c>
      <c r="AA109">
        <f t="shared" si="27"/>
        <v>-0.10734258941963234</v>
      </c>
    </row>
    <row r="110" spans="3:27" x14ac:dyDescent="0.2">
      <c r="C110">
        <v>-256</v>
      </c>
      <c r="D110">
        <v>315.54000000000002</v>
      </c>
      <c r="E110">
        <f t="shared" si="14"/>
        <v>3.1099999999999568</v>
      </c>
      <c r="F110">
        <f t="shared" si="15"/>
        <v>2.4990544211971009</v>
      </c>
      <c r="I110">
        <v>0.56999999999999995</v>
      </c>
      <c r="J110">
        <f t="shared" si="16"/>
        <v>-2.0999999999999908E-2</v>
      </c>
      <c r="K110">
        <f t="shared" si="17"/>
        <v>-0.24412514432750865</v>
      </c>
      <c r="L110">
        <f t="shared" si="18"/>
        <v>3.8273283312085762</v>
      </c>
      <c r="N110">
        <v>0.78400000000000003</v>
      </c>
      <c r="O110">
        <f t="shared" si="19"/>
        <v>6.0000000000000053E-3</v>
      </c>
      <c r="P110">
        <f t="shared" si="20"/>
        <v>-0.10568393731556154</v>
      </c>
      <c r="Q110">
        <f t="shared" si="21"/>
        <v>-0.77732770223679504</v>
      </c>
      <c r="S110">
        <v>0.86399999999999999</v>
      </c>
      <c r="T110">
        <f t="shared" si="22"/>
        <v>-8.0000000000000071E-3</v>
      </c>
      <c r="U110">
        <f t="shared" si="23"/>
        <v>-6.3486257521106718E-2</v>
      </c>
      <c r="V110">
        <f t="shared" si="24"/>
        <v>0.94846255813696356</v>
      </c>
      <c r="X110">
        <v>0.93200000000000005</v>
      </c>
      <c r="Y110">
        <f t="shared" si="25"/>
        <v>4.0000000000000036E-3</v>
      </c>
      <c r="Z110">
        <f t="shared" si="26"/>
        <v>-3.0584087646018613E-2</v>
      </c>
      <c r="AA110">
        <f t="shared" si="27"/>
        <v>-0.4366558697669895</v>
      </c>
    </row>
    <row r="111" spans="3:27" x14ac:dyDescent="0.2">
      <c r="C111">
        <v>-255</v>
      </c>
      <c r="D111">
        <v>318.64999999999998</v>
      </c>
      <c r="E111">
        <f t="shared" si="14"/>
        <v>3.0800000000000409</v>
      </c>
      <c r="F111">
        <f t="shared" si="15"/>
        <v>2.5033139228158845</v>
      </c>
      <c r="I111">
        <v>0.54900000000000004</v>
      </c>
      <c r="J111">
        <f t="shared" si="16"/>
        <v>-2.0000000000000018E-2</v>
      </c>
      <c r="K111">
        <f t="shared" si="17"/>
        <v>-0.26042765554990804</v>
      </c>
      <c r="L111">
        <f t="shared" si="18"/>
        <v>3.8578449243107982</v>
      </c>
      <c r="N111">
        <v>0.79</v>
      </c>
      <c r="O111">
        <f t="shared" si="19"/>
        <v>8.0000000000000071E-3</v>
      </c>
      <c r="P111">
        <f t="shared" si="20"/>
        <v>-0.10237290870955855</v>
      </c>
      <c r="Q111">
        <f t="shared" si="21"/>
        <v>-1.0474344590368232</v>
      </c>
      <c r="S111">
        <v>0.85599999999999998</v>
      </c>
      <c r="T111">
        <f t="shared" si="22"/>
        <v>-7.0000000000000062E-3</v>
      </c>
      <c r="U111">
        <f t="shared" si="23"/>
        <v>-6.7526235322846781E-2</v>
      </c>
      <c r="V111">
        <f t="shared" si="24"/>
        <v>0.85361058397595968</v>
      </c>
      <c r="X111">
        <v>0.93600000000000005</v>
      </c>
      <c r="Y111">
        <f t="shared" si="25"/>
        <v>1.9999999999998908E-3</v>
      </c>
      <c r="Z111">
        <f t="shared" si="26"/>
        <v>-2.8724151261894745E-2</v>
      </c>
      <c r="AA111">
        <f t="shared" si="27"/>
        <v>-0.22189334058533619</v>
      </c>
    </row>
    <row r="112" spans="3:27" x14ac:dyDescent="0.2">
      <c r="C112">
        <v>-254</v>
      </c>
      <c r="D112">
        <v>321.73</v>
      </c>
      <c r="E112">
        <f t="shared" si="14"/>
        <v>3.0399999999999636</v>
      </c>
      <c r="F112">
        <f t="shared" si="15"/>
        <v>2.507491558965369</v>
      </c>
      <c r="I112">
        <v>0.52900000000000003</v>
      </c>
      <c r="J112">
        <f t="shared" si="16"/>
        <v>-1.2000000000000011E-2</v>
      </c>
      <c r="K112">
        <f t="shared" si="17"/>
        <v>-0.27654432796481421</v>
      </c>
      <c r="L112">
        <f t="shared" si="18"/>
        <v>2.439834455897127</v>
      </c>
      <c r="N112">
        <v>0.79800000000000004</v>
      </c>
      <c r="O112">
        <f t="shared" si="19"/>
        <v>1.2000000000000011E-2</v>
      </c>
      <c r="P112">
        <f t="shared" si="20"/>
        <v>-9.7997108649270553E-2</v>
      </c>
      <c r="Q112">
        <f t="shared" si="21"/>
        <v>-1.5870660764542113</v>
      </c>
      <c r="S112">
        <v>0.84899999999999998</v>
      </c>
      <c r="T112">
        <f t="shared" si="22"/>
        <v>0</v>
      </c>
      <c r="U112">
        <f t="shared" si="23"/>
        <v>-7.1092309756047342E-2</v>
      </c>
      <c r="V112">
        <f t="shared" si="24"/>
        <v>0</v>
      </c>
      <c r="X112">
        <v>0.93799999999999994</v>
      </c>
      <c r="Y112">
        <f t="shared" si="25"/>
        <v>3.0000000000000027E-3</v>
      </c>
      <c r="Z112">
        <f t="shared" si="26"/>
        <v>-2.7797161620935564E-2</v>
      </c>
      <c r="AA112">
        <f t="shared" si="27"/>
        <v>-0.33953659440363937</v>
      </c>
    </row>
    <row r="113" spans="3:27" x14ac:dyDescent="0.2">
      <c r="C113">
        <v>-253</v>
      </c>
      <c r="D113">
        <v>324.77</v>
      </c>
      <c r="E113">
        <f t="shared" si="14"/>
        <v>3.0200000000000387</v>
      </c>
      <c r="F113">
        <f t="shared" si="15"/>
        <v>2.511575905309916</v>
      </c>
      <c r="I113">
        <v>0.51700000000000002</v>
      </c>
      <c r="J113">
        <f t="shared" si="16"/>
        <v>-4.0000000000000036E-3</v>
      </c>
      <c r="K113">
        <f t="shared" si="17"/>
        <v>-0.2865094569060575</v>
      </c>
      <c r="L113">
        <f t="shared" si="18"/>
        <v>0.83914180124132332</v>
      </c>
      <c r="N113">
        <v>0.81</v>
      </c>
      <c r="O113">
        <f t="shared" si="19"/>
        <v>1.3999999999999901E-2</v>
      </c>
      <c r="P113">
        <f t="shared" si="20"/>
        <v>-9.1514981121350217E-2</v>
      </c>
      <c r="Q113">
        <f t="shared" si="21"/>
        <v>-1.8513861764674331</v>
      </c>
      <c r="S113">
        <v>0.84899999999999998</v>
      </c>
      <c r="T113">
        <f t="shared" si="22"/>
        <v>8.0000000000000071E-3</v>
      </c>
      <c r="U113">
        <f t="shared" si="23"/>
        <v>-7.1092309756047342E-2</v>
      </c>
      <c r="V113">
        <f t="shared" si="24"/>
        <v>-1.0132685177379035</v>
      </c>
      <c r="X113">
        <v>0.94099999999999995</v>
      </c>
      <c r="Y113">
        <f t="shared" si="25"/>
        <v>5.0000000000000044E-3</v>
      </c>
      <c r="Z113">
        <f t="shared" si="26"/>
        <v>-2.6410376572743116E-2</v>
      </c>
      <c r="AA113">
        <f t="shared" si="27"/>
        <v>-0.57254486815277361</v>
      </c>
    </row>
    <row r="114" spans="3:27" x14ac:dyDescent="0.2">
      <c r="C114">
        <v>-252</v>
      </c>
      <c r="D114">
        <v>327.79</v>
      </c>
      <c r="E114">
        <f t="shared" si="14"/>
        <v>2.9699999999999704</v>
      </c>
      <c r="F114">
        <f t="shared" si="15"/>
        <v>2.5155957002684515</v>
      </c>
      <c r="I114">
        <v>0.51300000000000001</v>
      </c>
      <c r="J114">
        <f t="shared" si="16"/>
        <v>4.0000000000000036E-3</v>
      </c>
      <c r="K114">
        <f t="shared" si="17"/>
        <v>-0.28988263488818372</v>
      </c>
      <c r="L114">
        <f t="shared" si="18"/>
        <v>-0.86110142960012714</v>
      </c>
      <c r="N114">
        <v>0.82399999999999995</v>
      </c>
      <c r="O114">
        <f t="shared" si="19"/>
        <v>1.100000000000001E-2</v>
      </c>
      <c r="P114">
        <f t="shared" si="20"/>
        <v>-8.4072788302884227E-2</v>
      </c>
      <c r="Q114">
        <f t="shared" si="21"/>
        <v>-1.470218976367675</v>
      </c>
      <c r="S114">
        <v>0.85699999999999998</v>
      </c>
      <c r="T114">
        <f t="shared" si="22"/>
        <v>1.3000000000000012E-2</v>
      </c>
      <c r="U114">
        <f t="shared" si="23"/>
        <v>-6.7019178076801841E-2</v>
      </c>
      <c r="V114">
        <f t="shared" si="24"/>
        <v>-1.66912390896697</v>
      </c>
      <c r="X114">
        <v>0.94599999999999995</v>
      </c>
      <c r="Y114">
        <f t="shared" si="25"/>
        <v>4.0000000000000036E-3</v>
      </c>
      <c r="Z114">
        <f t="shared" si="26"/>
        <v>-2.4108863598207259E-2</v>
      </c>
      <c r="AA114">
        <f t="shared" si="27"/>
        <v>-0.46779078563361021</v>
      </c>
    </row>
    <row r="115" spans="3:27" x14ac:dyDescent="0.2">
      <c r="C115">
        <v>-251</v>
      </c>
      <c r="D115">
        <v>330.76</v>
      </c>
      <c r="E115">
        <f t="shared" si="14"/>
        <v>2.9499999999999886</v>
      </c>
      <c r="F115">
        <f t="shared" si="15"/>
        <v>2.5195129832576257</v>
      </c>
      <c r="I115">
        <v>0.51700000000000002</v>
      </c>
      <c r="J115">
        <f t="shared" si="16"/>
        <v>3.0000000000000027E-3</v>
      </c>
      <c r="K115">
        <f t="shared" si="17"/>
        <v>-0.2865094569060575</v>
      </c>
      <c r="L115">
        <f t="shared" si="18"/>
        <v>-0.65161971924027018</v>
      </c>
      <c r="N115">
        <v>0.83499999999999996</v>
      </c>
      <c r="O115">
        <f t="shared" si="19"/>
        <v>3.0000000000000027E-3</v>
      </c>
      <c r="P115">
        <f t="shared" si="20"/>
        <v>-7.8313524516397934E-2</v>
      </c>
      <c r="Q115">
        <f t="shared" si="21"/>
        <v>-0.40390226420222675</v>
      </c>
      <c r="S115">
        <v>0.87</v>
      </c>
      <c r="T115">
        <f t="shared" si="22"/>
        <v>2.0000000000000018E-2</v>
      </c>
      <c r="U115">
        <f t="shared" si="23"/>
        <v>-6.0480747381381476E-2</v>
      </c>
      <c r="V115">
        <f t="shared" si="24"/>
        <v>-2.5596850457182807</v>
      </c>
      <c r="X115">
        <v>0.95</v>
      </c>
      <c r="Y115">
        <f t="shared" si="25"/>
        <v>5.0000000000000044E-3</v>
      </c>
      <c r="Z115">
        <f t="shared" si="26"/>
        <v>-2.2276394711152253E-2</v>
      </c>
      <c r="AA115">
        <f t="shared" si="27"/>
        <v>-0.59118925233468189</v>
      </c>
    </row>
    <row r="116" spans="3:27" x14ac:dyDescent="0.2">
      <c r="C116">
        <v>-250</v>
      </c>
      <c r="D116">
        <v>333.71</v>
      </c>
      <c r="E116">
        <f t="shared" si="14"/>
        <v>2.9000000000000341</v>
      </c>
      <c r="F116">
        <f t="shared" si="15"/>
        <v>2.5233692209782803</v>
      </c>
      <c r="I116">
        <v>0.52</v>
      </c>
      <c r="J116">
        <f t="shared" si="16"/>
        <v>0</v>
      </c>
      <c r="K116">
        <f t="shared" si="17"/>
        <v>-0.28399665636520083</v>
      </c>
      <c r="L116">
        <f t="shared" si="18"/>
        <v>0</v>
      </c>
      <c r="N116">
        <v>0.83799999999999997</v>
      </c>
      <c r="O116">
        <f t="shared" si="19"/>
        <v>5.0000000000000044E-3</v>
      </c>
      <c r="P116">
        <f t="shared" si="20"/>
        <v>-7.6755981369723517E-2</v>
      </c>
      <c r="Q116">
        <f t="shared" si="21"/>
        <v>-0.68751953343429506</v>
      </c>
      <c r="S116">
        <v>0.89</v>
      </c>
      <c r="T116">
        <f t="shared" si="22"/>
        <v>2.6000000000000023E-2</v>
      </c>
      <c r="U116">
        <f t="shared" si="23"/>
        <v>-5.0609993355087209E-2</v>
      </c>
      <c r="V116">
        <f t="shared" si="24"/>
        <v>-3.327875560431071</v>
      </c>
      <c r="X116">
        <v>0.95499999999999996</v>
      </c>
      <c r="Y116">
        <f t="shared" si="25"/>
        <v>1.0000000000000009E-3</v>
      </c>
      <c r="Z116">
        <f t="shared" si="26"/>
        <v>-1.9996628416253676E-2</v>
      </c>
      <c r="AA116">
        <f t="shared" si="27"/>
        <v>-0.12095416356860557</v>
      </c>
    </row>
    <row r="117" spans="3:27" x14ac:dyDescent="0.2">
      <c r="C117">
        <v>-249</v>
      </c>
      <c r="D117">
        <v>336.61</v>
      </c>
      <c r="E117">
        <f t="shared" si="14"/>
        <v>2.8799999999999955</v>
      </c>
      <c r="F117">
        <f t="shared" si="15"/>
        <v>2.5271270138391762</v>
      </c>
      <c r="I117">
        <v>0.52</v>
      </c>
      <c r="J117">
        <f t="shared" si="16"/>
        <v>3.0000000000000027E-3</v>
      </c>
      <c r="K117">
        <f t="shared" si="17"/>
        <v>-0.28399665636520083</v>
      </c>
      <c r="L117">
        <f t="shared" si="18"/>
        <v>-0.67523347629770947</v>
      </c>
      <c r="N117">
        <v>0.84299999999999997</v>
      </c>
      <c r="O117">
        <f t="shared" si="19"/>
        <v>1.3000000000000012E-2</v>
      </c>
      <c r="P117">
        <f t="shared" si="20"/>
        <v>-7.4172425375257686E-2</v>
      </c>
      <c r="Q117">
        <f t="shared" si="21"/>
        <v>-1.7962809762599072</v>
      </c>
      <c r="S117">
        <v>0.91600000000000004</v>
      </c>
      <c r="T117">
        <f t="shared" si="22"/>
        <v>2.399999999999991E-2</v>
      </c>
      <c r="U117">
        <f t="shared" si="23"/>
        <v>-3.8104526332149599E-2</v>
      </c>
      <c r="V117">
        <f t="shared" si="24"/>
        <v>-3.0358009973523865</v>
      </c>
      <c r="X117">
        <v>0.95599999999999996</v>
      </c>
      <c r="Y117">
        <f t="shared" si="25"/>
        <v>4.0000000000000036E-3</v>
      </c>
      <c r="Z117">
        <f t="shared" si="26"/>
        <v>-1.9542107723899943E-2</v>
      </c>
      <c r="AA117">
        <f t="shared" si="27"/>
        <v>-0.49009575278594719</v>
      </c>
    </row>
    <row r="118" spans="3:27" x14ac:dyDescent="0.2">
      <c r="C118">
        <v>-248</v>
      </c>
      <c r="D118">
        <v>339.49</v>
      </c>
      <c r="E118">
        <f t="shared" si="14"/>
        <v>2.8299999999999841</v>
      </c>
      <c r="F118">
        <f t="shared" si="15"/>
        <v>2.5308269862489765</v>
      </c>
      <c r="I118">
        <v>0.52300000000000002</v>
      </c>
      <c r="J118">
        <f t="shared" si="16"/>
        <v>2.0000000000000018E-3</v>
      </c>
      <c r="K118">
        <f t="shared" si="17"/>
        <v>-0.28149831113272572</v>
      </c>
      <c r="L118">
        <f t="shared" si="18"/>
        <v>-0.4597732259207461</v>
      </c>
      <c r="N118">
        <v>0.85599999999999998</v>
      </c>
      <c r="O118">
        <f t="shared" si="19"/>
        <v>1.100000000000001E-2</v>
      </c>
      <c r="P118">
        <f t="shared" si="20"/>
        <v>-6.7526235322846781E-2</v>
      </c>
      <c r="Q118">
        <f t="shared" si="21"/>
        <v>-1.5381112377627035</v>
      </c>
      <c r="S118">
        <v>0.94</v>
      </c>
      <c r="T118">
        <f t="shared" si="22"/>
        <v>2.0000000000000018E-2</v>
      </c>
      <c r="U118">
        <f t="shared" si="23"/>
        <v>-2.6872146400301365E-2</v>
      </c>
      <c r="V118">
        <f t="shared" si="24"/>
        <v>-2.5361029134236093</v>
      </c>
      <c r="X118">
        <v>0.96</v>
      </c>
      <c r="Y118">
        <f t="shared" si="25"/>
        <v>4.0000000000000036E-3</v>
      </c>
      <c r="Z118">
        <f t="shared" si="26"/>
        <v>-1.7728766960431602E-2</v>
      </c>
      <c r="AA118">
        <f t="shared" si="27"/>
        <v>-0.50087572767818711</v>
      </c>
    </row>
    <row r="119" spans="3:27" x14ac:dyDescent="0.2">
      <c r="C119">
        <v>-247</v>
      </c>
      <c r="D119">
        <v>342.32</v>
      </c>
      <c r="E119">
        <f t="shared" si="14"/>
        <v>2.8000000000000114</v>
      </c>
      <c r="F119">
        <f t="shared" si="15"/>
        <v>2.5344322734758764</v>
      </c>
      <c r="I119">
        <v>0.52500000000000002</v>
      </c>
      <c r="J119">
        <f t="shared" si="16"/>
        <v>4.0000000000000036E-3</v>
      </c>
      <c r="K119">
        <f t="shared" si="17"/>
        <v>-0.27984069659404309</v>
      </c>
      <c r="L119">
        <f t="shared" si="18"/>
        <v>-0.93174234039188852</v>
      </c>
      <c r="N119">
        <v>0.86699999999999999</v>
      </c>
      <c r="O119">
        <f t="shared" si="19"/>
        <v>1.100000000000001E-2</v>
      </c>
      <c r="P119">
        <f t="shared" si="20"/>
        <v>-6.198090252378971E-2</v>
      </c>
      <c r="Q119">
        <f t="shared" si="21"/>
        <v>-1.5476664646229625</v>
      </c>
      <c r="S119">
        <v>0.96</v>
      </c>
      <c r="T119">
        <f t="shared" si="22"/>
        <v>1.4000000000000012E-2</v>
      </c>
      <c r="U119">
        <f t="shared" si="23"/>
        <v>-1.7728766960431602E-2</v>
      </c>
      <c r="V119">
        <f t="shared" si="24"/>
        <v>-1.7772704404428559</v>
      </c>
      <c r="X119">
        <v>0.96399999999999997</v>
      </c>
      <c r="Y119">
        <f t="shared" si="25"/>
        <v>9.000000000000008E-3</v>
      </c>
      <c r="Z119">
        <f t="shared" si="26"/>
        <v>-1.5922966097169242E-2</v>
      </c>
      <c r="AA119">
        <f t="shared" si="27"/>
        <v>-1.1407497435318088</v>
      </c>
    </row>
    <row r="120" spans="3:27" x14ac:dyDescent="0.2">
      <c r="C120">
        <v>-246</v>
      </c>
      <c r="D120">
        <v>345.12</v>
      </c>
      <c r="E120">
        <f t="shared" si="14"/>
        <v>2.7699999999999818</v>
      </c>
      <c r="F120">
        <f t="shared" si="15"/>
        <v>2.5379701277584696</v>
      </c>
      <c r="I120">
        <v>0.52900000000000003</v>
      </c>
      <c r="J120">
        <f t="shared" si="16"/>
        <v>-7.0000000000000062E-3</v>
      </c>
      <c r="K120">
        <f t="shared" si="17"/>
        <v>-0.27654432796481421</v>
      </c>
      <c r="L120">
        <f t="shared" si="18"/>
        <v>1.6663229099731431</v>
      </c>
      <c r="N120">
        <v>0.878</v>
      </c>
      <c r="O120">
        <f t="shared" si="19"/>
        <v>1.6000000000000014E-2</v>
      </c>
      <c r="P120">
        <f t="shared" si="20"/>
        <v>-5.6505484093897433E-2</v>
      </c>
      <c r="Q120">
        <f t="shared" si="21"/>
        <v>-2.2590481494850705</v>
      </c>
      <c r="S120">
        <v>0.97399999999999998</v>
      </c>
      <c r="T120">
        <f t="shared" si="22"/>
        <v>9.000000000000008E-3</v>
      </c>
      <c r="U120">
        <f t="shared" si="23"/>
        <v>-1.1441043121384482E-2</v>
      </c>
      <c r="V120">
        <f t="shared" si="24"/>
        <v>-1.1505676660878577</v>
      </c>
      <c r="X120">
        <v>0.97299999999999998</v>
      </c>
      <c r="Y120">
        <f t="shared" si="25"/>
        <v>8.0000000000000071E-3</v>
      </c>
      <c r="Z120">
        <f t="shared" si="26"/>
        <v>-1.1887159731648099E-2</v>
      </c>
      <c r="AA120">
        <f t="shared" si="27"/>
        <v>-1.024295521189251</v>
      </c>
    </row>
    <row r="121" spans="3:27" x14ac:dyDescent="0.2">
      <c r="C121">
        <v>-245</v>
      </c>
      <c r="D121">
        <v>347.89</v>
      </c>
      <c r="E121">
        <f t="shared" si="14"/>
        <v>2.7200000000000273</v>
      </c>
      <c r="F121">
        <f t="shared" si="15"/>
        <v>2.5414419452545256</v>
      </c>
      <c r="I121">
        <v>0.52200000000000002</v>
      </c>
      <c r="J121">
        <f t="shared" si="16"/>
        <v>-1.2000000000000011E-2</v>
      </c>
      <c r="K121">
        <f t="shared" si="17"/>
        <v>-0.28232949699773785</v>
      </c>
      <c r="L121">
        <f t="shared" si="18"/>
        <v>2.9861831085340422</v>
      </c>
      <c r="N121">
        <v>0.89400000000000002</v>
      </c>
      <c r="O121">
        <f t="shared" si="19"/>
        <v>1.8000000000000016E-2</v>
      </c>
      <c r="P121">
        <f t="shared" si="20"/>
        <v>-4.8662481204082321E-2</v>
      </c>
      <c r="Q121">
        <f t="shared" si="21"/>
        <v>-2.5595549132233373</v>
      </c>
      <c r="S121">
        <v>0.98299999999999998</v>
      </c>
      <c r="T121">
        <f t="shared" si="22"/>
        <v>2.0000000000000018E-3</v>
      </c>
      <c r="U121">
        <f t="shared" si="23"/>
        <v>-7.4464821678643838E-3</v>
      </c>
      <c r="V121">
        <f t="shared" si="24"/>
        <v>-0.26097587496944258</v>
      </c>
      <c r="X121">
        <v>0.98099999999999998</v>
      </c>
      <c r="Y121">
        <f t="shared" si="25"/>
        <v>8.0000000000000071E-3</v>
      </c>
      <c r="Z121">
        <f t="shared" si="26"/>
        <v>-8.3309926200514969E-3</v>
      </c>
      <c r="AA121">
        <f t="shared" si="27"/>
        <v>-1.0428490729327284</v>
      </c>
    </row>
    <row r="122" spans="3:27" x14ac:dyDescent="0.2">
      <c r="C122">
        <v>-244</v>
      </c>
      <c r="D122">
        <v>350.61</v>
      </c>
      <c r="E122">
        <f t="shared" si="14"/>
        <v>2.6899999999999977</v>
      </c>
      <c r="F122">
        <f t="shared" si="15"/>
        <v>2.5448242987597278</v>
      </c>
      <c r="I122">
        <v>0.51</v>
      </c>
      <c r="J122">
        <f t="shared" si="16"/>
        <v>-4.0000000000000036E-3</v>
      </c>
      <c r="K122">
        <f t="shared" si="17"/>
        <v>-0.29242982390206362</v>
      </c>
      <c r="L122">
        <f t="shared" si="18"/>
        <v>1.0302230633383989</v>
      </c>
      <c r="N122">
        <v>0.91200000000000003</v>
      </c>
      <c r="O122">
        <f t="shared" si="19"/>
        <v>1.2000000000000011E-2</v>
      </c>
      <c r="P122">
        <f t="shared" si="20"/>
        <v>-4.0005161671583807E-2</v>
      </c>
      <c r="Q122">
        <f t="shared" si="21"/>
        <v>-1.7103204726433745</v>
      </c>
      <c r="S122">
        <v>0.98499999999999999</v>
      </c>
      <c r="T122">
        <f t="shared" si="22"/>
        <v>-1.0000000000000009E-3</v>
      </c>
      <c r="U122">
        <f t="shared" si="23"/>
        <v>-6.5637695023882739E-3</v>
      </c>
      <c r="V122">
        <f t="shared" si="24"/>
        <v>0.1328975767302773</v>
      </c>
      <c r="X122">
        <v>0.98899999999999999</v>
      </c>
      <c r="Y122">
        <f t="shared" si="25"/>
        <v>3.0000000000000027E-3</v>
      </c>
      <c r="Z122">
        <f t="shared" si="26"/>
        <v>-4.8037084028205992E-3</v>
      </c>
      <c r="AA122">
        <f t="shared" si="27"/>
        <v>-0.39627789922721834</v>
      </c>
    </row>
    <row r="123" spans="3:27" x14ac:dyDescent="0.2">
      <c r="C123">
        <v>-243</v>
      </c>
      <c r="D123">
        <v>353.3</v>
      </c>
      <c r="E123">
        <f t="shared" si="14"/>
        <v>2.6499999999999773</v>
      </c>
      <c r="F123">
        <f t="shared" si="15"/>
        <v>2.5481436374348454</v>
      </c>
      <c r="I123">
        <v>0.50600000000000001</v>
      </c>
      <c r="J123">
        <f t="shared" si="16"/>
        <v>1.0000000000000009E-3</v>
      </c>
      <c r="K123">
        <f t="shared" si="17"/>
        <v>-0.29584948316020088</v>
      </c>
      <c r="L123">
        <f t="shared" si="18"/>
        <v>-0.26420567711808668</v>
      </c>
      <c r="N123">
        <v>0.92400000000000004</v>
      </c>
      <c r="O123">
        <f t="shared" si="19"/>
        <v>8.0000000000000071E-3</v>
      </c>
      <c r="P123">
        <f t="shared" si="20"/>
        <v>-3.4328028779893278E-2</v>
      </c>
      <c r="Q123">
        <f t="shared" si="21"/>
        <v>-1.1536289719971591</v>
      </c>
      <c r="S123">
        <v>0.98399999999999999</v>
      </c>
      <c r="T123">
        <f t="shared" si="22"/>
        <v>-2.0000000000000018E-3</v>
      </c>
      <c r="U123">
        <f t="shared" si="23"/>
        <v>-7.0049015686584892E-3</v>
      </c>
      <c r="V123">
        <f t="shared" si="24"/>
        <v>0.27226892808556713</v>
      </c>
      <c r="X123">
        <v>0.99199999999999999</v>
      </c>
      <c r="Y123">
        <f t="shared" si="25"/>
        <v>5.0000000000000044E-3</v>
      </c>
      <c r="Z123">
        <f t="shared" si="26"/>
        <v>-3.4883278458213473E-3</v>
      </c>
      <c r="AA123">
        <f t="shared" si="27"/>
        <v>-0.67280248303835122</v>
      </c>
    </row>
    <row r="124" spans="3:27" x14ac:dyDescent="0.2">
      <c r="C124">
        <v>-242</v>
      </c>
      <c r="D124">
        <v>355.95</v>
      </c>
      <c r="E124">
        <f t="shared" si="14"/>
        <v>2.6100000000000136</v>
      </c>
      <c r="F124">
        <f t="shared" si="15"/>
        <v>2.5513889972730204</v>
      </c>
      <c r="I124">
        <v>0.50700000000000001</v>
      </c>
      <c r="J124">
        <f t="shared" si="16"/>
        <v>8.0000000000000071E-3</v>
      </c>
      <c r="K124">
        <f t="shared" si="17"/>
        <v>-0.29499204066666401</v>
      </c>
      <c r="L124">
        <f t="shared" si="18"/>
        <v>-2.1429588626383196</v>
      </c>
      <c r="N124">
        <v>0.93200000000000005</v>
      </c>
      <c r="O124">
        <f t="shared" si="19"/>
        <v>1.2999999999999901E-2</v>
      </c>
      <c r="P124">
        <f t="shared" si="20"/>
        <v>-3.0584087646018613E-2</v>
      </c>
      <c r="Q124">
        <f t="shared" si="21"/>
        <v>-1.8960592146798834</v>
      </c>
      <c r="S124">
        <v>0.98199999999999998</v>
      </c>
      <c r="T124">
        <f t="shared" si="22"/>
        <v>0</v>
      </c>
      <c r="U124">
        <f t="shared" si="23"/>
        <v>-7.8885122130503398E-3</v>
      </c>
      <c r="V124">
        <f t="shared" si="24"/>
        <v>0</v>
      </c>
      <c r="X124">
        <v>0.997</v>
      </c>
      <c r="Y124">
        <f t="shared" si="25"/>
        <v>3.0000000000000027E-3</v>
      </c>
      <c r="Z124">
        <f t="shared" si="26"/>
        <v>-1.3048416883442813E-3</v>
      </c>
      <c r="AA124">
        <f t="shared" si="27"/>
        <v>-0.41125329344516387</v>
      </c>
    </row>
    <row r="125" spans="3:27" x14ac:dyDescent="0.2">
      <c r="C125">
        <v>-241</v>
      </c>
      <c r="D125">
        <v>358.56</v>
      </c>
      <c r="E125">
        <f t="shared" si="14"/>
        <v>2.5699999999999932</v>
      </c>
      <c r="F125">
        <f t="shared" si="15"/>
        <v>2.5545618391909861</v>
      </c>
      <c r="I125">
        <v>0.51500000000000001</v>
      </c>
      <c r="J125">
        <f t="shared" si="16"/>
        <v>1.100000000000001E-2</v>
      </c>
      <c r="K125">
        <f t="shared" si="17"/>
        <v>-0.28819277095880896</v>
      </c>
      <c r="L125">
        <f t="shared" si="18"/>
        <v>-2.9591611679870726</v>
      </c>
      <c r="N125">
        <v>0.94499999999999995</v>
      </c>
      <c r="O125">
        <f t="shared" si="19"/>
        <v>6.0000000000000053E-3</v>
      </c>
      <c r="P125">
        <f t="shared" si="20"/>
        <v>-2.4568191490737076E-2</v>
      </c>
      <c r="Q125">
        <f t="shared" si="21"/>
        <v>-0.88618596177755371</v>
      </c>
      <c r="S125">
        <v>0.98199999999999998</v>
      </c>
      <c r="T125">
        <f t="shared" si="22"/>
        <v>-2.0000000000000018E-3</v>
      </c>
      <c r="U125">
        <f t="shared" si="23"/>
        <v>-7.8885122130503398E-3</v>
      </c>
      <c r="V125">
        <f t="shared" si="24"/>
        <v>0.28545762091679172</v>
      </c>
      <c r="X125">
        <v>1</v>
      </c>
      <c r="Y125">
        <f t="shared" si="25"/>
        <v>8.999999999999897E-3</v>
      </c>
      <c r="Z125">
        <f t="shared" si="26"/>
        <v>0</v>
      </c>
      <c r="AA125">
        <f t="shared" si="27"/>
        <v>-1.2545153421065007</v>
      </c>
    </row>
    <row r="126" spans="3:27" x14ac:dyDescent="0.2">
      <c r="C126">
        <v>-240</v>
      </c>
      <c r="D126">
        <v>361.13</v>
      </c>
      <c r="E126">
        <f t="shared" si="14"/>
        <v>2.5300000000000296</v>
      </c>
      <c r="F126">
        <f t="shared" si="15"/>
        <v>2.5576635678875652</v>
      </c>
      <c r="I126">
        <v>0.52600000000000002</v>
      </c>
      <c r="J126">
        <f t="shared" si="16"/>
        <v>1.0000000000000009E-2</v>
      </c>
      <c r="K126">
        <f t="shared" si="17"/>
        <v>-0.27901425584626094</v>
      </c>
      <c r="L126">
        <f t="shared" si="18"/>
        <v>-2.6976041861302278</v>
      </c>
      <c r="N126">
        <v>0.95099999999999996</v>
      </c>
      <c r="O126">
        <f t="shared" si="19"/>
        <v>3.0000000000000027E-3</v>
      </c>
      <c r="P126">
        <f t="shared" si="20"/>
        <v>-2.181948306258609E-2</v>
      </c>
      <c r="Q126">
        <f t="shared" si="21"/>
        <v>-0.45114540808230824</v>
      </c>
      <c r="S126">
        <v>0.98</v>
      </c>
      <c r="T126">
        <f t="shared" si="22"/>
        <v>6.0000000000000053E-3</v>
      </c>
      <c r="U126">
        <f t="shared" si="23"/>
        <v>-8.7739243075051505E-3</v>
      </c>
      <c r="V126">
        <f t="shared" si="24"/>
        <v>-0.87429700934795862</v>
      </c>
      <c r="X126">
        <v>1.0089999999999999</v>
      </c>
      <c r="Y126">
        <f t="shared" si="25"/>
        <v>9.000000000000119E-3</v>
      </c>
      <c r="Z126">
        <f t="shared" si="26"/>
        <v>3.8911662369104775E-3</v>
      </c>
      <c r="AA126">
        <f t="shared" si="27"/>
        <v>-1.2719836304540293</v>
      </c>
    </row>
    <row r="127" spans="3:27" x14ac:dyDescent="0.2">
      <c r="C127">
        <v>-239</v>
      </c>
      <c r="D127">
        <v>363.66</v>
      </c>
      <c r="E127">
        <f t="shared" si="14"/>
        <v>2.5</v>
      </c>
      <c r="F127">
        <f t="shared" si="15"/>
        <v>2.5606955343936537</v>
      </c>
      <c r="I127">
        <v>0.53600000000000003</v>
      </c>
      <c r="J127">
        <f t="shared" si="16"/>
        <v>1.100000000000001E-2</v>
      </c>
      <c r="K127">
        <f t="shared" si="17"/>
        <v>-0.27083521030722996</v>
      </c>
      <c r="L127">
        <f t="shared" si="18"/>
        <v>-2.965194712172436</v>
      </c>
      <c r="N127">
        <v>0.95399999999999996</v>
      </c>
      <c r="O127">
        <f t="shared" si="19"/>
        <v>0</v>
      </c>
      <c r="P127">
        <f t="shared" si="20"/>
        <v>-2.0451625295904902E-2</v>
      </c>
      <c r="Q127">
        <f t="shared" si="21"/>
        <v>0</v>
      </c>
      <c r="S127">
        <v>0.98599999999999999</v>
      </c>
      <c r="T127">
        <f t="shared" si="22"/>
        <v>8.0000000000000071E-3</v>
      </c>
      <c r="U127">
        <f t="shared" si="23"/>
        <v>-6.1230850587887945E-3</v>
      </c>
      <c r="V127">
        <f t="shared" si="24"/>
        <v>-1.1795088756905732</v>
      </c>
      <c r="X127">
        <v>1.018</v>
      </c>
      <c r="Y127">
        <f t="shared" si="25"/>
        <v>6.9999999999998952E-3</v>
      </c>
      <c r="Z127">
        <f t="shared" si="26"/>
        <v>7.7477780007399483E-3</v>
      </c>
      <c r="AA127">
        <f t="shared" si="27"/>
        <v>-1.0002427821250242</v>
      </c>
    </row>
    <row r="128" spans="3:27" x14ac:dyDescent="0.2">
      <c r="C128">
        <v>-238</v>
      </c>
      <c r="D128">
        <v>366.16</v>
      </c>
      <c r="E128">
        <f t="shared" si="14"/>
        <v>2.4499999999999886</v>
      </c>
      <c r="F128">
        <f t="shared" si="15"/>
        <v>2.5636708994192432</v>
      </c>
      <c r="I128">
        <v>0.54700000000000004</v>
      </c>
      <c r="J128">
        <f t="shared" si="16"/>
        <v>9.000000000000008E-3</v>
      </c>
      <c r="K128">
        <f t="shared" si="17"/>
        <v>-0.26201267366656922</v>
      </c>
      <c r="L128">
        <f t="shared" si="18"/>
        <v>-2.4471486880777849</v>
      </c>
      <c r="N128">
        <v>0.95399999999999996</v>
      </c>
      <c r="O128">
        <f t="shared" si="19"/>
        <v>6.0000000000000053E-3</v>
      </c>
      <c r="P128">
        <f t="shared" si="20"/>
        <v>-2.0451625295904902E-2</v>
      </c>
      <c r="Q128">
        <f t="shared" si="21"/>
        <v>-0.94014417986263921</v>
      </c>
      <c r="S128">
        <v>0.99399999999999999</v>
      </c>
      <c r="T128">
        <f t="shared" si="22"/>
        <v>1.0000000000000009E-2</v>
      </c>
      <c r="U128">
        <f t="shared" si="23"/>
        <v>-2.6136156026866902E-3</v>
      </c>
      <c r="V128">
        <f t="shared" si="24"/>
        <v>-1.5010386148087249</v>
      </c>
      <c r="X128">
        <v>1.0249999999999999</v>
      </c>
      <c r="Y128">
        <f t="shared" si="25"/>
        <v>2.0000000000000018E-3</v>
      </c>
      <c r="Z128">
        <f t="shared" si="26"/>
        <v>1.0723865391773066E-2</v>
      </c>
      <c r="AA128">
        <f t="shared" si="27"/>
        <v>-0.29230517149391977</v>
      </c>
    </row>
    <row r="129" spans="3:27" x14ac:dyDescent="0.2">
      <c r="C129">
        <v>-237</v>
      </c>
      <c r="D129">
        <v>368.61</v>
      </c>
      <c r="E129">
        <f t="shared" si="14"/>
        <v>2.4099999999999682</v>
      </c>
      <c r="F129">
        <f t="shared" si="15"/>
        <v>2.5665671129934964</v>
      </c>
      <c r="I129">
        <v>0.55600000000000005</v>
      </c>
      <c r="J129">
        <f t="shared" si="16"/>
        <v>4.0000000000000036E-3</v>
      </c>
      <c r="K129">
        <f t="shared" si="17"/>
        <v>-0.25492520841794247</v>
      </c>
      <c r="L129">
        <f t="shared" si="18"/>
        <v>-1.1000023047696303</v>
      </c>
      <c r="N129">
        <v>0.96</v>
      </c>
      <c r="O129">
        <f t="shared" si="19"/>
        <v>1.0000000000000009E-3</v>
      </c>
      <c r="P129">
        <f t="shared" si="20"/>
        <v>-1.7728766960431602E-2</v>
      </c>
      <c r="Q129">
        <f t="shared" si="21"/>
        <v>-0.15976020641735544</v>
      </c>
      <c r="S129">
        <v>1.004</v>
      </c>
      <c r="T129">
        <f t="shared" si="22"/>
        <v>8.999999999999897E-3</v>
      </c>
      <c r="U129">
        <f t="shared" si="23"/>
        <v>1.7337128090005314E-3</v>
      </c>
      <c r="V129">
        <f t="shared" si="24"/>
        <v>-1.3694161084050358</v>
      </c>
      <c r="X129">
        <v>1.0269999999999999</v>
      </c>
      <c r="Y129">
        <f t="shared" si="25"/>
        <v>2.0000000000000018E-3</v>
      </c>
      <c r="Z129">
        <f t="shared" si="26"/>
        <v>1.1570443597278161E-2</v>
      </c>
      <c r="AA129">
        <f t="shared" si="27"/>
        <v>-0.29854029728502235</v>
      </c>
    </row>
    <row r="130" spans="3:27" x14ac:dyDescent="0.2">
      <c r="C130">
        <v>-236</v>
      </c>
      <c r="D130">
        <v>371.02</v>
      </c>
      <c r="E130">
        <f t="shared" si="14"/>
        <v>2.3700000000000045</v>
      </c>
      <c r="F130">
        <f t="shared" si="15"/>
        <v>2.5693973210854648</v>
      </c>
      <c r="I130">
        <v>0.56000000000000005</v>
      </c>
      <c r="J130">
        <f t="shared" si="16"/>
        <v>2.0000000000000018E-3</v>
      </c>
      <c r="K130">
        <f t="shared" si="17"/>
        <v>-0.25181197299379954</v>
      </c>
      <c r="L130">
        <f t="shared" si="18"/>
        <v>-0.55988648456231715</v>
      </c>
      <c r="N130">
        <v>0.96099999999999997</v>
      </c>
      <c r="O130">
        <f t="shared" si="19"/>
        <v>5.0000000000000044E-3</v>
      </c>
      <c r="P130">
        <f t="shared" si="20"/>
        <v>-1.7276612331454656E-2</v>
      </c>
      <c r="Q130">
        <f t="shared" si="21"/>
        <v>-0.81498881695488734</v>
      </c>
      <c r="S130">
        <v>1.0129999999999999</v>
      </c>
      <c r="T130">
        <f t="shared" si="22"/>
        <v>6.0000000000000053E-3</v>
      </c>
      <c r="U130">
        <f t="shared" si="23"/>
        <v>5.6094453602803856E-3</v>
      </c>
      <c r="V130">
        <f t="shared" si="24"/>
        <v>-0.92745147051830201</v>
      </c>
      <c r="X130">
        <v>1.0289999999999999</v>
      </c>
      <c r="Y130">
        <f t="shared" si="25"/>
        <v>1.0000000000001119E-3</v>
      </c>
      <c r="Z130">
        <f t="shared" si="26"/>
        <v>1.2415374762432893E-2</v>
      </c>
      <c r="AA130">
        <f t="shared" si="27"/>
        <v>-0.1525478435471668</v>
      </c>
    </row>
    <row r="131" spans="3:27" x14ac:dyDescent="0.2">
      <c r="C131">
        <v>-235</v>
      </c>
      <c r="D131">
        <v>373.39</v>
      </c>
      <c r="E131">
        <f t="shared" si="14"/>
        <v>2.3300000000000409</v>
      </c>
      <c r="F131">
        <f t="shared" si="15"/>
        <v>2.5721626826463373</v>
      </c>
      <c r="I131">
        <v>0.56200000000000006</v>
      </c>
      <c r="J131">
        <f t="shared" si="16"/>
        <v>4.9999999999998934E-3</v>
      </c>
      <c r="K131">
        <f t="shared" si="17"/>
        <v>-0.25026368443093888</v>
      </c>
      <c r="L131">
        <f t="shared" si="18"/>
        <v>-1.4238596232895606</v>
      </c>
      <c r="N131">
        <v>0.96599999999999997</v>
      </c>
      <c r="O131">
        <f t="shared" si="19"/>
        <v>1.0000000000000009E-2</v>
      </c>
      <c r="P131">
        <f t="shared" si="20"/>
        <v>-1.5022873584506671E-2</v>
      </c>
      <c r="Q131">
        <f t="shared" si="21"/>
        <v>-1.6555522279182644</v>
      </c>
      <c r="S131">
        <v>1.0189999999999999</v>
      </c>
      <c r="T131">
        <f t="shared" si="22"/>
        <v>1.0000000000001119E-3</v>
      </c>
      <c r="U131">
        <f t="shared" si="23"/>
        <v>8.1741840064263552E-3</v>
      </c>
      <c r="V131">
        <f t="shared" si="24"/>
        <v>-0.15767799252416692</v>
      </c>
      <c r="X131">
        <v>1.03</v>
      </c>
      <c r="Y131">
        <f t="shared" si="25"/>
        <v>2.9999999999998916E-3</v>
      </c>
      <c r="Z131">
        <f t="shared" si="26"/>
        <v>1.2837224705172217E-2</v>
      </c>
      <c r="AA131">
        <f t="shared" si="27"/>
        <v>-0.46753120834711487</v>
      </c>
    </row>
    <row r="132" spans="3:27" x14ac:dyDescent="0.2">
      <c r="C132">
        <v>-234</v>
      </c>
      <c r="D132">
        <v>375.72</v>
      </c>
      <c r="E132">
        <f t="shared" si="14"/>
        <v>2.2899999999999636</v>
      </c>
      <c r="F132">
        <f t="shared" si="15"/>
        <v>2.5748643136645399</v>
      </c>
      <c r="I132">
        <v>0.56699999999999995</v>
      </c>
      <c r="J132">
        <f t="shared" si="16"/>
        <v>7.0000000000000062E-3</v>
      </c>
      <c r="K132">
        <f t="shared" si="17"/>
        <v>-0.24641694110709347</v>
      </c>
      <c r="L132">
        <f t="shared" si="18"/>
        <v>-2.0192813171705417</v>
      </c>
      <c r="N132">
        <v>0.97599999999999998</v>
      </c>
      <c r="O132">
        <f t="shared" si="19"/>
        <v>1.2000000000000011E-2</v>
      </c>
      <c r="P132">
        <f t="shared" si="20"/>
        <v>-1.0550182333308195E-2</v>
      </c>
      <c r="Q132">
        <f t="shared" si="21"/>
        <v>-2.0110559335564844</v>
      </c>
      <c r="S132">
        <v>1.02</v>
      </c>
      <c r="T132">
        <f t="shared" si="22"/>
        <v>-6.0000000000000053E-3</v>
      </c>
      <c r="U132">
        <f t="shared" si="23"/>
        <v>8.6001717619175692E-3</v>
      </c>
      <c r="V132">
        <f t="shared" si="24"/>
        <v>0.9709135101292129</v>
      </c>
      <c r="X132">
        <v>1.0329999999999999</v>
      </c>
      <c r="Y132">
        <f t="shared" si="25"/>
        <v>5.0000000000001155E-3</v>
      </c>
      <c r="Z132">
        <f t="shared" si="26"/>
        <v>1.4100321519620545E-2</v>
      </c>
      <c r="AA132">
        <f t="shared" si="27"/>
        <v>-0.79463873671056373</v>
      </c>
    </row>
    <row r="133" spans="3:27" x14ac:dyDescent="0.2">
      <c r="C133">
        <v>-233</v>
      </c>
      <c r="D133">
        <v>378.01</v>
      </c>
      <c r="E133">
        <f t="shared" si="14"/>
        <v>2.25</v>
      </c>
      <c r="F133">
        <f t="shared" si="15"/>
        <v>2.5775032889572613</v>
      </c>
      <c r="I133">
        <v>0.57399999999999995</v>
      </c>
      <c r="J133">
        <f t="shared" si="16"/>
        <v>7.0000000000000062E-3</v>
      </c>
      <c r="K133">
        <f t="shared" si="17"/>
        <v>-0.24108810760202651</v>
      </c>
      <c r="L133">
        <f t="shared" si="18"/>
        <v>-2.042497127819165</v>
      </c>
      <c r="N133">
        <v>0.98799999999999999</v>
      </c>
      <c r="O133">
        <f t="shared" si="19"/>
        <v>1.100000000000001E-2</v>
      </c>
      <c r="P133">
        <f t="shared" si="20"/>
        <v>-5.2430554123718831E-3</v>
      </c>
      <c r="Q133">
        <f t="shared" si="21"/>
        <v>-1.8656893653387088</v>
      </c>
      <c r="S133">
        <v>1.014</v>
      </c>
      <c r="T133">
        <f t="shared" si="22"/>
        <v>-1.2000000000000011E-2</v>
      </c>
      <c r="U133">
        <f t="shared" si="23"/>
        <v>6.0379549973171767E-3</v>
      </c>
      <c r="V133">
        <f t="shared" si="24"/>
        <v>2.0060230954469254</v>
      </c>
      <c r="X133">
        <v>1.038</v>
      </c>
      <c r="Y133">
        <f t="shared" si="25"/>
        <v>6.9999999999998952E-3</v>
      </c>
      <c r="Z133">
        <f t="shared" si="26"/>
        <v>1.6197353512439061E-2</v>
      </c>
      <c r="AA133">
        <f t="shared" si="27"/>
        <v>-1.1325320110652939</v>
      </c>
    </row>
    <row r="134" spans="3:27" x14ac:dyDescent="0.2">
      <c r="C134">
        <v>-232</v>
      </c>
      <c r="D134">
        <v>380.26</v>
      </c>
      <c r="E134">
        <f t="shared" si="14"/>
        <v>2.2100000000000364</v>
      </c>
      <c r="F134">
        <f t="shared" si="15"/>
        <v>2.5800806438630075</v>
      </c>
      <c r="I134">
        <v>0.58099999999999996</v>
      </c>
      <c r="J134">
        <f t="shared" si="16"/>
        <v>1.0000000000000009E-2</v>
      </c>
      <c r="K134">
        <f t="shared" si="17"/>
        <v>-0.23582386760966931</v>
      </c>
      <c r="L134">
        <f t="shared" si="18"/>
        <v>-2.9448302617478235</v>
      </c>
      <c r="N134">
        <v>0.999</v>
      </c>
      <c r="O134">
        <f t="shared" si="19"/>
        <v>9.9999999999998979E-3</v>
      </c>
      <c r="P134">
        <f t="shared" si="20"/>
        <v>-4.3451177401769168E-4</v>
      </c>
      <c r="Q134">
        <f t="shared" si="21"/>
        <v>-1.7187678497046566</v>
      </c>
      <c r="S134">
        <v>1.002</v>
      </c>
      <c r="T134">
        <f t="shared" si="22"/>
        <v>-3.0000000000000027E-3</v>
      </c>
      <c r="U134">
        <f t="shared" si="23"/>
        <v>8.6772153122691327E-4</v>
      </c>
      <c r="V134">
        <f t="shared" si="24"/>
        <v>0.517430269246692</v>
      </c>
      <c r="X134">
        <v>1.0449999999999999</v>
      </c>
      <c r="Y134">
        <f t="shared" si="25"/>
        <v>8.0000000000000071E-3</v>
      </c>
      <c r="Z134">
        <f t="shared" si="26"/>
        <v>1.9116290447072779E-2</v>
      </c>
      <c r="AA134">
        <f t="shared" si="27"/>
        <v>-1.3160244184679981</v>
      </c>
    </row>
    <row r="135" spans="3:27" x14ac:dyDescent="0.2">
      <c r="C135">
        <v>-231</v>
      </c>
      <c r="D135">
        <v>382.47</v>
      </c>
      <c r="E135">
        <f t="shared" ref="E135:E198" si="28">D136-D135</f>
        <v>2.1599999999999682</v>
      </c>
      <c r="F135">
        <f t="shared" ref="F135:F198" si="29">LOG(D135)</f>
        <v>2.5825973758414835</v>
      </c>
      <c r="I135">
        <v>0.59099999999999997</v>
      </c>
      <c r="J135">
        <f t="shared" ref="J135:J198" si="30">I136-I135</f>
        <v>1.3000000000000012E-2</v>
      </c>
      <c r="K135">
        <f t="shared" ref="K135:K198" si="31">LOG10(I135)</f>
        <v>-0.22841251911874466</v>
      </c>
      <c r="L135">
        <f t="shared" ref="L135:L198" si="32">(K136-K135)/(F135-F136)</f>
        <v>-3.8635778174715107</v>
      </c>
      <c r="N135">
        <v>1.0089999999999999</v>
      </c>
      <c r="O135">
        <f t="shared" ref="O135:O198" si="33">N136-N135</f>
        <v>1.1000000000000121E-2</v>
      </c>
      <c r="P135">
        <f t="shared" ref="P135:P198" si="34">LOG10(N135)</f>
        <v>3.8911662369104775E-3</v>
      </c>
      <c r="Q135">
        <f t="shared" ref="Q135:Q198" si="35">(P136-P135)/(F135-F136)</f>
        <v>-1.9253601412482735</v>
      </c>
      <c r="S135">
        <v>0.999</v>
      </c>
      <c r="T135">
        <f t="shared" ref="T135:T198" si="36">S136-S135</f>
        <v>5.0000000000000044E-3</v>
      </c>
      <c r="U135">
        <f t="shared" ref="U135:U198" si="37">LOG10(S135)</f>
        <v>-4.3451177401769168E-4</v>
      </c>
      <c r="V135">
        <f t="shared" ref="V135:V198" si="38">(U136-U135)/(F135-F136)</f>
        <v>-0.88651694444798035</v>
      </c>
      <c r="X135">
        <v>1.0529999999999999</v>
      </c>
      <c r="Y135">
        <f t="shared" ref="Y135:Y198" si="39">X136-X135</f>
        <v>8.0000000000000071E-3</v>
      </c>
      <c r="Z135">
        <f t="shared" ref="Z135:Z198" si="40">LOG10(X135)</f>
        <v>2.2428371185486493E-2</v>
      </c>
      <c r="AA135">
        <f t="shared" ref="AA135:AA198" si="41">(Z136-Z135)/(F135-F136)</f>
        <v>-1.3439532472989155</v>
      </c>
    </row>
    <row r="136" spans="3:27" x14ac:dyDescent="0.2">
      <c r="C136">
        <v>-230</v>
      </c>
      <c r="D136">
        <v>384.63</v>
      </c>
      <c r="E136">
        <f t="shared" si="28"/>
        <v>2.1299999999999955</v>
      </c>
      <c r="F136">
        <f t="shared" si="29"/>
        <v>2.5850431549059416</v>
      </c>
      <c r="I136">
        <v>0.60399999999999998</v>
      </c>
      <c r="J136">
        <f t="shared" si="30"/>
        <v>2.0000000000000018E-2</v>
      </c>
      <c r="K136">
        <f t="shared" si="31"/>
        <v>-0.21896306137886817</v>
      </c>
      <c r="L136">
        <f t="shared" si="32"/>
        <v>-5.8987953629744903</v>
      </c>
      <c r="N136">
        <v>1.02</v>
      </c>
      <c r="O136">
        <f t="shared" si="33"/>
        <v>8.0000000000000071E-3</v>
      </c>
      <c r="P136">
        <f t="shared" si="34"/>
        <v>8.6001717619175692E-3</v>
      </c>
      <c r="Q136">
        <f t="shared" si="35"/>
        <v>-1.4146712936977637</v>
      </c>
      <c r="S136">
        <v>1.004</v>
      </c>
      <c r="T136">
        <f t="shared" si="36"/>
        <v>1.0000000000000009E-2</v>
      </c>
      <c r="U136">
        <f t="shared" si="37"/>
        <v>1.7337128090005314E-3</v>
      </c>
      <c r="V136">
        <f t="shared" si="38"/>
        <v>-1.7946331692494022</v>
      </c>
      <c r="X136">
        <v>1.0609999999999999</v>
      </c>
      <c r="Y136">
        <f t="shared" si="39"/>
        <v>7.0000000000001172E-3</v>
      </c>
      <c r="Z136">
        <f t="shared" si="40"/>
        <v>2.5715383901340642E-2</v>
      </c>
      <c r="AA136">
        <f t="shared" si="41"/>
        <v>-1.1907408169591778</v>
      </c>
    </row>
    <row r="137" spans="3:27" x14ac:dyDescent="0.2">
      <c r="C137">
        <v>-229</v>
      </c>
      <c r="D137">
        <v>386.76</v>
      </c>
      <c r="E137">
        <f t="shared" si="28"/>
        <v>2.0799999999999841</v>
      </c>
      <c r="F137">
        <f t="shared" si="29"/>
        <v>2.5874415515599591</v>
      </c>
      <c r="I137">
        <v>0.624</v>
      </c>
      <c r="J137">
        <f t="shared" si="30"/>
        <v>2.4000000000000021E-2</v>
      </c>
      <c r="K137">
        <f t="shared" si="31"/>
        <v>-0.20481541031757602</v>
      </c>
      <c r="L137">
        <f t="shared" si="32"/>
        <v>-7.0363769735182986</v>
      </c>
      <c r="N137">
        <v>1.028</v>
      </c>
      <c r="O137">
        <f t="shared" si="33"/>
        <v>-1.0000000000001119E-3</v>
      </c>
      <c r="P137">
        <f t="shared" si="34"/>
        <v>1.1993114659256938E-2</v>
      </c>
      <c r="Q137">
        <f t="shared" si="35"/>
        <v>0.18145194690215907</v>
      </c>
      <c r="S137">
        <v>1.014</v>
      </c>
      <c r="T137">
        <f t="shared" si="36"/>
        <v>1.4000000000000012E-2</v>
      </c>
      <c r="U137">
        <f t="shared" si="37"/>
        <v>6.0379549973171767E-3</v>
      </c>
      <c r="V137">
        <f t="shared" si="38"/>
        <v>-2.5565396166781569</v>
      </c>
      <c r="X137">
        <v>1.0680000000000001</v>
      </c>
      <c r="Y137">
        <f t="shared" si="39"/>
        <v>0</v>
      </c>
      <c r="Z137">
        <f t="shared" si="40"/>
        <v>2.8571252692537637E-2</v>
      </c>
      <c r="AA137">
        <f t="shared" si="41"/>
        <v>0</v>
      </c>
    </row>
    <row r="138" spans="3:27" x14ac:dyDescent="0.2">
      <c r="C138">
        <v>-228</v>
      </c>
      <c r="D138">
        <v>388.84</v>
      </c>
      <c r="E138">
        <f t="shared" si="28"/>
        <v>2.0400000000000205</v>
      </c>
      <c r="F138">
        <f t="shared" si="29"/>
        <v>2.5897709344582682</v>
      </c>
      <c r="I138">
        <v>0.64800000000000002</v>
      </c>
      <c r="J138">
        <f t="shared" si="30"/>
        <v>1.9000000000000017E-2</v>
      </c>
      <c r="K138">
        <f t="shared" si="31"/>
        <v>-0.18842499412940666</v>
      </c>
      <c r="L138">
        <f t="shared" si="32"/>
        <v>-5.5228797614217768</v>
      </c>
      <c r="N138">
        <v>1.0269999999999999</v>
      </c>
      <c r="O138">
        <f t="shared" si="33"/>
        <v>-9.9999999999988987E-4</v>
      </c>
      <c r="P138">
        <f t="shared" si="34"/>
        <v>1.1570443597278161E-2</v>
      </c>
      <c r="Q138">
        <f t="shared" si="35"/>
        <v>0.18617381607055281</v>
      </c>
      <c r="S138">
        <v>1.028</v>
      </c>
      <c r="T138">
        <f t="shared" si="36"/>
        <v>1.6999999999999904E-2</v>
      </c>
      <c r="U138">
        <f t="shared" si="37"/>
        <v>1.1993114659256938E-2</v>
      </c>
      <c r="V138">
        <f t="shared" si="38"/>
        <v>-3.134489872025195</v>
      </c>
      <c r="X138">
        <v>1.0680000000000001</v>
      </c>
      <c r="Y138">
        <f t="shared" si="39"/>
        <v>0</v>
      </c>
      <c r="Z138">
        <f t="shared" si="40"/>
        <v>2.8571252692537637E-2</v>
      </c>
      <c r="AA138">
        <f t="shared" si="41"/>
        <v>0</v>
      </c>
    </row>
    <row r="139" spans="3:27" x14ac:dyDescent="0.2">
      <c r="C139">
        <v>-227</v>
      </c>
      <c r="D139">
        <v>390.88</v>
      </c>
      <c r="E139">
        <f t="shared" si="28"/>
        <v>1.9900000000000091</v>
      </c>
      <c r="F139">
        <f t="shared" si="29"/>
        <v>2.5920434496293616</v>
      </c>
      <c r="I139">
        <v>0.66700000000000004</v>
      </c>
      <c r="J139">
        <f t="shared" si="30"/>
        <v>1.2000000000000011E-2</v>
      </c>
      <c r="K139">
        <f t="shared" si="31"/>
        <v>-0.17587416608345102</v>
      </c>
      <c r="L139">
        <f t="shared" si="32"/>
        <v>-3.511326684837758</v>
      </c>
      <c r="N139">
        <v>1.026</v>
      </c>
      <c r="O139">
        <f t="shared" si="33"/>
        <v>4.0000000000000036E-3</v>
      </c>
      <c r="P139">
        <f t="shared" si="34"/>
        <v>1.1147360775797479E-2</v>
      </c>
      <c r="Q139">
        <f t="shared" si="35"/>
        <v>-0.76623321333657479</v>
      </c>
      <c r="S139">
        <v>1.0449999999999999</v>
      </c>
      <c r="T139">
        <f t="shared" si="36"/>
        <v>1.1000000000000121E-2</v>
      </c>
      <c r="U139">
        <f t="shared" si="37"/>
        <v>1.9116290447072779E-2</v>
      </c>
      <c r="V139">
        <f t="shared" si="38"/>
        <v>-2.0620260388554503</v>
      </c>
      <c r="X139">
        <v>1.0680000000000001</v>
      </c>
      <c r="Y139">
        <f t="shared" si="39"/>
        <v>-2.0000000000000018E-3</v>
      </c>
      <c r="Z139">
        <f t="shared" si="40"/>
        <v>2.8571252692537637E-2</v>
      </c>
      <c r="AA139">
        <f t="shared" si="41"/>
        <v>0.3691129241401872</v>
      </c>
    </row>
    <row r="140" spans="3:27" x14ac:dyDescent="0.2">
      <c r="C140">
        <v>-226</v>
      </c>
      <c r="D140">
        <v>392.87</v>
      </c>
      <c r="E140">
        <f t="shared" si="28"/>
        <v>1.9599999999999795</v>
      </c>
      <c r="F140">
        <f t="shared" si="29"/>
        <v>2.5942488668573831</v>
      </c>
      <c r="I140">
        <v>0.67900000000000005</v>
      </c>
      <c r="J140">
        <f t="shared" si="30"/>
        <v>1.3999999999999901E-2</v>
      </c>
      <c r="K140">
        <f t="shared" si="31"/>
        <v>-0.16813022571949829</v>
      </c>
      <c r="L140">
        <f t="shared" si="32"/>
        <v>-4.1010293382488481</v>
      </c>
      <c r="N140">
        <v>1.03</v>
      </c>
      <c r="O140">
        <f t="shared" si="33"/>
        <v>8.0000000000000071E-3</v>
      </c>
      <c r="P140">
        <f t="shared" si="34"/>
        <v>1.2837224705172217E-2</v>
      </c>
      <c r="Q140">
        <f t="shared" si="35"/>
        <v>-1.5546960559214864</v>
      </c>
      <c r="S140">
        <v>1.056</v>
      </c>
      <c r="T140">
        <f t="shared" si="36"/>
        <v>4.9999999999998934E-3</v>
      </c>
      <c r="U140">
        <f t="shared" si="37"/>
        <v>2.3663918197793475E-2</v>
      </c>
      <c r="V140">
        <f t="shared" si="38"/>
        <v>-0.9491914807745917</v>
      </c>
      <c r="X140">
        <v>1.0660000000000001</v>
      </c>
      <c r="Y140">
        <f t="shared" si="39"/>
        <v>2.0000000000000018E-3</v>
      </c>
      <c r="Z140">
        <f t="shared" si="40"/>
        <v>2.7757204690553483E-2</v>
      </c>
      <c r="AA140">
        <f t="shared" si="41"/>
        <v>-0.37665139957684451</v>
      </c>
    </row>
    <row r="141" spans="3:27" x14ac:dyDescent="0.2">
      <c r="C141">
        <v>-225</v>
      </c>
      <c r="D141">
        <v>394.83</v>
      </c>
      <c r="E141">
        <f t="shared" si="28"/>
        <v>1.910000000000025</v>
      </c>
      <c r="F141">
        <f t="shared" si="29"/>
        <v>2.5964101438442699</v>
      </c>
      <c r="I141">
        <v>0.69299999999999995</v>
      </c>
      <c r="J141">
        <f t="shared" si="30"/>
        <v>1.2000000000000011E-2</v>
      </c>
      <c r="K141">
        <f t="shared" si="31"/>
        <v>-0.15926676538819329</v>
      </c>
      <c r="L141">
        <f t="shared" si="32"/>
        <v>-3.5574586229381269</v>
      </c>
      <c r="N141">
        <v>1.038</v>
      </c>
      <c r="O141">
        <f t="shared" si="33"/>
        <v>1.4000000000000012E-2</v>
      </c>
      <c r="P141">
        <f t="shared" si="34"/>
        <v>1.6197353512439061E-2</v>
      </c>
      <c r="Q141">
        <f t="shared" si="35"/>
        <v>-2.7761527716643708</v>
      </c>
      <c r="S141">
        <v>1.0609999999999999</v>
      </c>
      <c r="T141">
        <f t="shared" si="36"/>
        <v>6.0000000000000053E-3</v>
      </c>
      <c r="U141">
        <f t="shared" si="37"/>
        <v>2.5715383901340642E-2</v>
      </c>
      <c r="V141">
        <f t="shared" si="38"/>
        <v>-1.1685193108041843</v>
      </c>
      <c r="X141">
        <v>1.0680000000000001</v>
      </c>
      <c r="Y141">
        <f t="shared" si="39"/>
        <v>9.9999999999988987E-4</v>
      </c>
      <c r="Z141">
        <f t="shared" si="40"/>
        <v>2.8571252692537637E-2</v>
      </c>
      <c r="AA141">
        <f t="shared" si="41"/>
        <v>-0.1939325132960725</v>
      </c>
    </row>
    <row r="142" spans="3:27" x14ac:dyDescent="0.2">
      <c r="C142">
        <v>-224</v>
      </c>
      <c r="D142">
        <v>396.74</v>
      </c>
      <c r="E142">
        <f t="shared" si="28"/>
        <v>1.8700000000000045</v>
      </c>
      <c r="F142">
        <f t="shared" si="29"/>
        <v>2.598505988988193</v>
      </c>
      <c r="I142">
        <v>0.70499999999999996</v>
      </c>
      <c r="J142">
        <f t="shared" si="30"/>
        <v>1.6000000000000014E-2</v>
      </c>
      <c r="K142">
        <f t="shared" si="31"/>
        <v>-0.15181088300860132</v>
      </c>
      <c r="L142">
        <f t="shared" si="32"/>
        <v>-4.7723749956346788</v>
      </c>
      <c r="N142">
        <v>1.052</v>
      </c>
      <c r="O142">
        <f t="shared" si="33"/>
        <v>1.4000000000000012E-2</v>
      </c>
      <c r="P142">
        <f t="shared" si="34"/>
        <v>2.201573981772028E-2</v>
      </c>
      <c r="Q142">
        <f t="shared" si="35"/>
        <v>-2.8114106375198089</v>
      </c>
      <c r="S142">
        <v>1.0669999999999999</v>
      </c>
      <c r="T142">
        <f t="shared" si="36"/>
        <v>1.1000000000000121E-2</v>
      </c>
      <c r="U142">
        <f t="shared" si="37"/>
        <v>2.8164419424469872E-2</v>
      </c>
      <c r="V142">
        <f t="shared" si="38"/>
        <v>-2.1811476942338119</v>
      </c>
      <c r="X142">
        <v>1.069</v>
      </c>
      <c r="Y142">
        <f t="shared" si="39"/>
        <v>5.0000000000001155E-3</v>
      </c>
      <c r="Z142">
        <f t="shared" si="40"/>
        <v>2.8977705208777998E-2</v>
      </c>
      <c r="AA142">
        <f t="shared" si="41"/>
        <v>-0.99234914528379525</v>
      </c>
    </row>
    <row r="143" spans="3:27" x14ac:dyDescent="0.2">
      <c r="C143">
        <v>-223</v>
      </c>
      <c r="D143">
        <v>398.61</v>
      </c>
      <c r="E143">
        <f t="shared" si="28"/>
        <v>1.8199999999999932</v>
      </c>
      <c r="F143">
        <f t="shared" si="29"/>
        <v>2.6005481897240834</v>
      </c>
      <c r="I143">
        <v>0.72099999999999997</v>
      </c>
      <c r="J143">
        <f t="shared" si="30"/>
        <v>1.6000000000000014E-2</v>
      </c>
      <c r="K143">
        <f t="shared" si="31"/>
        <v>-0.14206473528057098</v>
      </c>
      <c r="L143">
        <f t="shared" si="32"/>
        <v>-4.8181051619290587</v>
      </c>
      <c r="N143">
        <v>1.0660000000000001</v>
      </c>
      <c r="O143">
        <f t="shared" si="33"/>
        <v>6.9999999999998952E-3</v>
      </c>
      <c r="P143">
        <f t="shared" si="34"/>
        <v>2.7757204690553483E-2</v>
      </c>
      <c r="Q143">
        <f t="shared" si="35"/>
        <v>-1.4367631723325409</v>
      </c>
      <c r="S143">
        <v>1.0780000000000001</v>
      </c>
      <c r="T143">
        <f t="shared" si="36"/>
        <v>1.0000000000000009E-2</v>
      </c>
      <c r="U143">
        <f t="shared" si="37"/>
        <v>3.2618760850719929E-2</v>
      </c>
      <c r="V143">
        <f t="shared" si="38"/>
        <v>-2.0269405684905069</v>
      </c>
      <c r="X143">
        <v>1.0740000000000001</v>
      </c>
      <c r="Y143">
        <f t="shared" si="39"/>
        <v>-1.0000000000001119E-3</v>
      </c>
      <c r="Z143">
        <f t="shared" si="40"/>
        <v>3.1004281363536827E-2</v>
      </c>
      <c r="AA143">
        <f t="shared" si="41"/>
        <v>0.20448637146487014</v>
      </c>
    </row>
    <row r="144" spans="3:27" x14ac:dyDescent="0.2">
      <c r="C144">
        <v>-222</v>
      </c>
      <c r="D144">
        <v>400.43</v>
      </c>
      <c r="E144">
        <f t="shared" si="28"/>
        <v>1.7900000000000205</v>
      </c>
      <c r="F144">
        <f t="shared" si="29"/>
        <v>2.6025266071349242</v>
      </c>
      <c r="I144">
        <v>0.73699999999999999</v>
      </c>
      <c r="J144">
        <f t="shared" si="30"/>
        <v>1.5000000000000013E-2</v>
      </c>
      <c r="K144">
        <f t="shared" si="31"/>
        <v>-0.13253251214094852</v>
      </c>
      <c r="L144">
        <f t="shared" si="32"/>
        <v>-4.5173497045654951</v>
      </c>
      <c r="N144">
        <v>1.073</v>
      </c>
      <c r="O144">
        <f t="shared" si="33"/>
        <v>1.0000000000000009E-2</v>
      </c>
      <c r="P144">
        <f t="shared" si="34"/>
        <v>3.0599721965951066E-2</v>
      </c>
      <c r="Q144">
        <f t="shared" si="35"/>
        <v>-2.0798251087057884</v>
      </c>
      <c r="S144">
        <v>1.0880000000000001</v>
      </c>
      <c r="T144">
        <f t="shared" si="36"/>
        <v>1.2999999999999901E-2</v>
      </c>
      <c r="U144">
        <f t="shared" si="37"/>
        <v>3.6628895362161129E-2</v>
      </c>
      <c r="V144">
        <f t="shared" si="38"/>
        <v>-2.6630244609474913</v>
      </c>
      <c r="X144">
        <v>1.073</v>
      </c>
      <c r="Y144">
        <f t="shared" si="39"/>
        <v>3.0000000000001137E-3</v>
      </c>
      <c r="Z144">
        <f t="shared" si="40"/>
        <v>3.0599721965951066E-2</v>
      </c>
      <c r="AA144">
        <f t="shared" si="41"/>
        <v>-0.62597585269102685</v>
      </c>
    </row>
    <row r="145" spans="3:27" x14ac:dyDescent="0.2">
      <c r="C145">
        <v>-221</v>
      </c>
      <c r="D145">
        <v>402.22</v>
      </c>
      <c r="E145">
        <f t="shared" si="28"/>
        <v>1.7399999999999523</v>
      </c>
      <c r="F145">
        <f t="shared" si="29"/>
        <v>2.6044636616701857</v>
      </c>
      <c r="I145">
        <v>0.752</v>
      </c>
      <c r="J145">
        <f t="shared" si="30"/>
        <v>1.8000000000000016E-2</v>
      </c>
      <c r="K145">
        <f t="shared" si="31"/>
        <v>-0.12378215940835775</v>
      </c>
      <c r="L145">
        <f t="shared" si="32"/>
        <v>-5.4797431054621111</v>
      </c>
      <c r="N145">
        <v>1.083</v>
      </c>
      <c r="O145">
        <f t="shared" si="33"/>
        <v>1.0000000000000009E-2</v>
      </c>
      <c r="P145">
        <f t="shared" si="34"/>
        <v>3.4628456625320346E-2</v>
      </c>
      <c r="Q145">
        <f t="shared" si="35"/>
        <v>-2.1292480761555739</v>
      </c>
      <c r="S145">
        <v>1.101</v>
      </c>
      <c r="T145">
        <f t="shared" si="36"/>
        <v>1.7000000000000126E-2</v>
      </c>
      <c r="U145">
        <f t="shared" si="37"/>
        <v>4.1787318971751766E-2</v>
      </c>
      <c r="V145">
        <f t="shared" si="38"/>
        <v>-3.5496228642818108</v>
      </c>
      <c r="X145">
        <v>1.0760000000000001</v>
      </c>
      <c r="Y145">
        <f t="shared" si="39"/>
        <v>-5.0000000000001155E-3</v>
      </c>
      <c r="Z145">
        <f t="shared" si="40"/>
        <v>3.1812271330370401E-2</v>
      </c>
      <c r="AA145">
        <f t="shared" si="41"/>
        <v>1.0789985031210929</v>
      </c>
    </row>
    <row r="146" spans="3:27" x14ac:dyDescent="0.2">
      <c r="C146">
        <v>-220</v>
      </c>
      <c r="D146">
        <v>403.96</v>
      </c>
      <c r="E146">
        <f t="shared" si="28"/>
        <v>1.7000000000000455</v>
      </c>
      <c r="F146">
        <f t="shared" si="29"/>
        <v>2.606338363528125</v>
      </c>
      <c r="I146">
        <v>0.77</v>
      </c>
      <c r="J146">
        <f t="shared" si="30"/>
        <v>1.6000000000000014E-2</v>
      </c>
      <c r="K146">
        <f t="shared" si="31"/>
        <v>-0.11350927482751812</v>
      </c>
      <c r="L146">
        <f t="shared" si="32"/>
        <v>-4.8973074072133596</v>
      </c>
      <c r="N146">
        <v>1.093</v>
      </c>
      <c r="O146">
        <f t="shared" si="33"/>
        <v>4.0000000000000036E-3</v>
      </c>
      <c r="P146">
        <f t="shared" si="34"/>
        <v>3.8620161949702782E-2</v>
      </c>
      <c r="Q146">
        <f t="shared" si="35"/>
        <v>-0.86985733059340131</v>
      </c>
      <c r="S146">
        <v>1.1180000000000001</v>
      </c>
      <c r="T146">
        <f t="shared" si="36"/>
        <v>1.399999999999979E-2</v>
      </c>
      <c r="U146">
        <f t="shared" si="37"/>
        <v>4.8441803550404533E-2</v>
      </c>
      <c r="V146">
        <f t="shared" si="38"/>
        <v>-2.96334892108597</v>
      </c>
      <c r="X146">
        <v>1.071</v>
      </c>
      <c r="Y146">
        <f t="shared" si="39"/>
        <v>-9.9999999999988987E-4</v>
      </c>
      <c r="Z146">
        <f t="shared" si="40"/>
        <v>2.9789470831855614E-2</v>
      </c>
      <c r="AA146">
        <f t="shared" si="41"/>
        <v>0.22244109927035216</v>
      </c>
    </row>
    <row r="147" spans="3:27" x14ac:dyDescent="0.2">
      <c r="C147">
        <v>-219</v>
      </c>
      <c r="D147">
        <v>405.66</v>
      </c>
      <c r="E147">
        <f t="shared" si="28"/>
        <v>1.6499999999999773</v>
      </c>
      <c r="F147">
        <f t="shared" si="29"/>
        <v>2.6081621863197615</v>
      </c>
      <c r="I147">
        <v>0.78600000000000003</v>
      </c>
      <c r="J147">
        <f t="shared" si="30"/>
        <v>1.100000000000001E-2</v>
      </c>
      <c r="K147">
        <f t="shared" si="31"/>
        <v>-0.10457745396059209</v>
      </c>
      <c r="L147">
        <f t="shared" si="32"/>
        <v>-3.4238027760593241</v>
      </c>
      <c r="N147">
        <v>1.097</v>
      </c>
      <c r="O147">
        <f t="shared" si="33"/>
        <v>1.0000000000001119E-3</v>
      </c>
      <c r="P147">
        <f t="shared" si="34"/>
        <v>4.0206627574711121E-2</v>
      </c>
      <c r="Q147">
        <f t="shared" si="35"/>
        <v>-0.2244685414416934</v>
      </c>
      <c r="S147">
        <v>1.1319999999999999</v>
      </c>
      <c r="T147">
        <f t="shared" si="36"/>
        <v>1.3000000000000123E-2</v>
      </c>
      <c r="U147">
        <f t="shared" si="37"/>
        <v>5.3846426852252584E-2</v>
      </c>
      <c r="V147">
        <f t="shared" si="38"/>
        <v>-2.8130342478720158</v>
      </c>
      <c r="X147">
        <v>1.07</v>
      </c>
      <c r="Y147">
        <f t="shared" si="39"/>
        <v>9.9999999999988987E-4</v>
      </c>
      <c r="Z147">
        <f t="shared" si="40"/>
        <v>2.9383777685209667E-2</v>
      </c>
      <c r="AA147">
        <f t="shared" si="41"/>
        <v>-0.23013005614460763</v>
      </c>
    </row>
    <row r="148" spans="3:27" x14ac:dyDescent="0.2">
      <c r="C148">
        <v>-218</v>
      </c>
      <c r="D148">
        <v>407.31</v>
      </c>
      <c r="E148">
        <f t="shared" si="28"/>
        <v>1.6100000000000136</v>
      </c>
      <c r="F148">
        <f t="shared" si="29"/>
        <v>2.6099250727216621</v>
      </c>
      <c r="I148">
        <v>0.79700000000000004</v>
      </c>
      <c r="J148">
        <f t="shared" si="30"/>
        <v>1.3000000000000012E-2</v>
      </c>
      <c r="K148">
        <f t="shared" si="31"/>
        <v>-9.8541678603887628E-2</v>
      </c>
      <c r="L148">
        <f t="shared" si="32"/>
        <v>-4.1013144027074038</v>
      </c>
      <c r="N148">
        <v>1.0980000000000001</v>
      </c>
      <c r="O148">
        <f t="shared" si="33"/>
        <v>6.0000000000000053E-3</v>
      </c>
      <c r="P148">
        <f t="shared" si="34"/>
        <v>4.060234011407314E-2</v>
      </c>
      <c r="Q148">
        <f t="shared" si="35"/>
        <v>-1.3814053200797862</v>
      </c>
      <c r="S148">
        <v>1.145</v>
      </c>
      <c r="T148">
        <f t="shared" si="36"/>
        <v>4.0000000000000036E-3</v>
      </c>
      <c r="U148">
        <f t="shared" si="37"/>
        <v>5.8805486675906807E-2</v>
      </c>
      <c r="V148">
        <f t="shared" si="38"/>
        <v>-0.88400176388834872</v>
      </c>
      <c r="X148">
        <v>1.071</v>
      </c>
      <c r="Y148">
        <f t="shared" si="39"/>
        <v>2.0000000000000018E-3</v>
      </c>
      <c r="Z148">
        <f t="shared" si="40"/>
        <v>2.9789470831855614E-2</v>
      </c>
      <c r="AA148">
        <f t="shared" si="41"/>
        <v>-0.47292410899062637</v>
      </c>
    </row>
    <row r="149" spans="3:27" x14ac:dyDescent="0.2">
      <c r="C149">
        <v>-217</v>
      </c>
      <c r="D149">
        <v>408.92</v>
      </c>
      <c r="E149">
        <f t="shared" si="28"/>
        <v>1.5699999999999932</v>
      </c>
      <c r="F149">
        <f t="shared" si="29"/>
        <v>2.6116383521225046</v>
      </c>
      <c r="I149">
        <v>0.81</v>
      </c>
      <c r="J149">
        <f t="shared" si="30"/>
        <v>1.0999999999999899E-2</v>
      </c>
      <c r="K149">
        <f t="shared" si="31"/>
        <v>-9.1514981121350217E-2</v>
      </c>
      <c r="L149">
        <f t="shared" si="32"/>
        <v>-3.5200301625944146</v>
      </c>
      <c r="N149">
        <v>1.1040000000000001</v>
      </c>
      <c r="O149">
        <f t="shared" si="33"/>
        <v>1.2000000000000011E-2</v>
      </c>
      <c r="P149">
        <f t="shared" si="34"/>
        <v>4.2969073393180131E-2</v>
      </c>
      <c r="Q149">
        <f t="shared" si="35"/>
        <v>-2.8211980651897917</v>
      </c>
      <c r="S149">
        <v>1.149</v>
      </c>
      <c r="T149">
        <f t="shared" si="36"/>
        <v>-2.0000000000000018E-3</v>
      </c>
      <c r="U149">
        <f t="shared" si="37"/>
        <v>6.0320028688285184E-2</v>
      </c>
      <c r="V149">
        <f t="shared" si="38"/>
        <v>0.45463126375220037</v>
      </c>
      <c r="X149">
        <v>1.073</v>
      </c>
      <c r="Y149">
        <f t="shared" si="39"/>
        <v>5.0000000000001155E-3</v>
      </c>
      <c r="Z149">
        <f t="shared" si="40"/>
        <v>3.0599721965951066E-2</v>
      </c>
      <c r="AA149">
        <f t="shared" si="41"/>
        <v>-1.2131973472988211</v>
      </c>
    </row>
    <row r="150" spans="3:27" x14ac:dyDescent="0.2">
      <c r="C150">
        <v>-216</v>
      </c>
      <c r="D150">
        <v>410.49</v>
      </c>
      <c r="E150">
        <f t="shared" si="28"/>
        <v>1.5299999999999727</v>
      </c>
      <c r="F150">
        <f t="shared" si="29"/>
        <v>2.6133025816802631</v>
      </c>
      <c r="I150">
        <v>0.82099999999999995</v>
      </c>
      <c r="J150">
        <f t="shared" si="30"/>
        <v>5.0000000000000044E-3</v>
      </c>
      <c r="K150">
        <f t="shared" si="31"/>
        <v>-8.5656842880559247E-2</v>
      </c>
      <c r="L150">
        <f t="shared" si="32"/>
        <v>-1.632025703575928</v>
      </c>
      <c r="N150">
        <v>1.1160000000000001</v>
      </c>
      <c r="O150">
        <f t="shared" si="33"/>
        <v>1.6999999999999904E-2</v>
      </c>
      <c r="P150">
        <f t="shared" si="34"/>
        <v>4.7664194601559982E-2</v>
      </c>
      <c r="Q150">
        <f t="shared" si="35"/>
        <v>-4.0636565245884935</v>
      </c>
      <c r="S150">
        <v>1.147</v>
      </c>
      <c r="T150">
        <f t="shared" si="36"/>
        <v>0</v>
      </c>
      <c r="U150">
        <f t="shared" si="37"/>
        <v>5.9563417901267686E-2</v>
      </c>
      <c r="V150">
        <f t="shared" si="38"/>
        <v>0</v>
      </c>
      <c r="X150">
        <v>1.0780000000000001</v>
      </c>
      <c r="Y150">
        <f t="shared" si="39"/>
        <v>9.9999999999988987E-4</v>
      </c>
      <c r="Z150">
        <f t="shared" si="40"/>
        <v>3.2618760850719929E-2</v>
      </c>
      <c r="AA150">
        <f t="shared" si="41"/>
        <v>-0.24922932487484156</v>
      </c>
    </row>
    <row r="151" spans="3:27" x14ac:dyDescent="0.2">
      <c r="C151">
        <v>-215</v>
      </c>
      <c r="D151">
        <v>412.02</v>
      </c>
      <c r="E151">
        <f t="shared" si="28"/>
        <v>1.4800000000000182</v>
      </c>
      <c r="F151">
        <f t="shared" si="29"/>
        <v>2.6149182977778489</v>
      </c>
      <c r="I151">
        <v>0.82599999999999996</v>
      </c>
      <c r="J151">
        <f t="shared" si="30"/>
        <v>0</v>
      </c>
      <c r="K151">
        <f t="shared" si="31"/>
        <v>-8.3019952679617801E-2</v>
      </c>
      <c r="L151">
        <f t="shared" si="32"/>
        <v>0</v>
      </c>
      <c r="N151">
        <v>1.133</v>
      </c>
      <c r="O151">
        <f t="shared" si="33"/>
        <v>1.6999999999999904E-2</v>
      </c>
      <c r="P151">
        <f t="shared" si="34"/>
        <v>5.4229909863397249E-2</v>
      </c>
      <c r="Q151">
        <f t="shared" si="35"/>
        <v>-4.1535214320628571</v>
      </c>
      <c r="S151">
        <v>1.147</v>
      </c>
      <c r="T151">
        <f t="shared" si="36"/>
        <v>2.0000000000000018E-3</v>
      </c>
      <c r="U151">
        <f t="shared" si="37"/>
        <v>5.9563417901267686E-2</v>
      </c>
      <c r="V151">
        <f t="shared" si="38"/>
        <v>-0.48587397844823632</v>
      </c>
      <c r="X151">
        <v>1.079</v>
      </c>
      <c r="Y151">
        <f t="shared" si="39"/>
        <v>0</v>
      </c>
      <c r="Z151">
        <f t="shared" si="40"/>
        <v>3.3021444682910656E-2</v>
      </c>
      <c r="AA151">
        <f t="shared" si="41"/>
        <v>0</v>
      </c>
    </row>
    <row r="152" spans="3:27" x14ac:dyDescent="0.2">
      <c r="C152">
        <v>-214</v>
      </c>
      <c r="D152">
        <v>413.5</v>
      </c>
      <c r="E152">
        <f t="shared" si="28"/>
        <v>1.4399999999999977</v>
      </c>
      <c r="F152">
        <f t="shared" si="29"/>
        <v>2.6164755138885654</v>
      </c>
      <c r="I152">
        <v>0.82599999999999996</v>
      </c>
      <c r="J152">
        <f t="shared" si="30"/>
        <v>-6.0000000000000053E-3</v>
      </c>
      <c r="K152">
        <f t="shared" si="31"/>
        <v>-8.3019952679617801E-2</v>
      </c>
      <c r="L152">
        <f t="shared" si="32"/>
        <v>2.0971112671646828</v>
      </c>
      <c r="N152">
        <v>1.1499999999999999</v>
      </c>
      <c r="O152">
        <f t="shared" si="33"/>
        <v>1.8000000000000016E-2</v>
      </c>
      <c r="P152">
        <f t="shared" si="34"/>
        <v>6.069784035361165E-2</v>
      </c>
      <c r="Q152">
        <f t="shared" si="35"/>
        <v>-4.4675141173520867</v>
      </c>
      <c r="S152">
        <v>1.149</v>
      </c>
      <c r="T152">
        <f t="shared" si="36"/>
        <v>4.0000000000000036E-3</v>
      </c>
      <c r="U152">
        <f t="shared" si="37"/>
        <v>6.0320028688285184E-2</v>
      </c>
      <c r="V152">
        <f t="shared" si="38"/>
        <v>-0.99966212886892736</v>
      </c>
      <c r="X152">
        <v>1.079</v>
      </c>
      <c r="Y152">
        <f t="shared" si="39"/>
        <v>-2.9999999999998916E-3</v>
      </c>
      <c r="Z152">
        <f t="shared" si="40"/>
        <v>3.3021444682910656E-2</v>
      </c>
      <c r="AA152">
        <f t="shared" si="41"/>
        <v>0.80088911526022433</v>
      </c>
    </row>
    <row r="153" spans="3:27" x14ac:dyDescent="0.2">
      <c r="C153">
        <v>-213</v>
      </c>
      <c r="D153">
        <v>414.94</v>
      </c>
      <c r="E153">
        <f t="shared" si="28"/>
        <v>1.3899999999999864</v>
      </c>
      <c r="F153">
        <f t="shared" si="29"/>
        <v>2.6179853026090019</v>
      </c>
      <c r="I153">
        <v>0.82</v>
      </c>
      <c r="J153">
        <f t="shared" si="30"/>
        <v>-7.9999999999998961E-3</v>
      </c>
      <c r="K153">
        <f t="shared" si="31"/>
        <v>-8.6186147616283335E-2</v>
      </c>
      <c r="L153">
        <f t="shared" si="32"/>
        <v>2.9315696275471423</v>
      </c>
      <c r="N153">
        <v>1.1679999999999999</v>
      </c>
      <c r="O153">
        <f t="shared" si="33"/>
        <v>1.2000000000000011E-2</v>
      </c>
      <c r="P153">
        <f t="shared" si="34"/>
        <v>6.7442842776380657E-2</v>
      </c>
      <c r="Q153">
        <f t="shared" si="35"/>
        <v>-3.0564256596427728</v>
      </c>
      <c r="S153">
        <v>1.153</v>
      </c>
      <c r="T153">
        <f t="shared" si="36"/>
        <v>6.0000000000000053E-3</v>
      </c>
      <c r="U153">
        <f t="shared" si="37"/>
        <v>6.1829307294699029E-2</v>
      </c>
      <c r="V153">
        <f t="shared" si="38"/>
        <v>-1.5519985027789318</v>
      </c>
      <c r="X153">
        <v>1.0760000000000001</v>
      </c>
      <c r="Y153">
        <f t="shared" si="39"/>
        <v>0</v>
      </c>
      <c r="Z153">
        <f t="shared" si="40"/>
        <v>3.1812271330370401E-2</v>
      </c>
      <c r="AA153">
        <f t="shared" si="41"/>
        <v>0</v>
      </c>
    </row>
    <row r="154" spans="3:27" x14ac:dyDescent="0.2">
      <c r="C154">
        <v>-212</v>
      </c>
      <c r="D154">
        <v>416.33</v>
      </c>
      <c r="E154">
        <f t="shared" si="28"/>
        <v>1.3600000000000136</v>
      </c>
      <c r="F154">
        <f t="shared" si="29"/>
        <v>2.6194377065029881</v>
      </c>
      <c r="I154">
        <v>0.81200000000000006</v>
      </c>
      <c r="J154">
        <f t="shared" si="30"/>
        <v>9.9999999999988987E-4</v>
      </c>
      <c r="K154">
        <f t="shared" si="31"/>
        <v>-9.0443970758824668E-2</v>
      </c>
      <c r="L154">
        <f t="shared" si="32"/>
        <v>-0.37738432852901083</v>
      </c>
      <c r="N154">
        <v>1.18</v>
      </c>
      <c r="O154">
        <f t="shared" si="33"/>
        <v>6.0000000000000053E-3</v>
      </c>
      <c r="P154">
        <f t="shared" si="34"/>
        <v>7.1882007306125359E-2</v>
      </c>
      <c r="Q154">
        <f t="shared" si="35"/>
        <v>-1.5551583373754714</v>
      </c>
      <c r="S154">
        <v>1.159</v>
      </c>
      <c r="T154">
        <f t="shared" si="36"/>
        <v>8.999999999999897E-3</v>
      </c>
      <c r="U154">
        <f t="shared" si="37"/>
        <v>6.4083435963596003E-2</v>
      </c>
      <c r="V154">
        <f t="shared" si="38"/>
        <v>-2.3718404075707604</v>
      </c>
      <c r="X154">
        <v>1.0760000000000001</v>
      </c>
      <c r="Y154">
        <f t="shared" si="39"/>
        <v>9.9999999999988987E-4</v>
      </c>
      <c r="Z154">
        <f t="shared" si="40"/>
        <v>3.1812271330370401E-2</v>
      </c>
      <c r="AA154">
        <f t="shared" si="41"/>
        <v>-0.2848348818143816</v>
      </c>
    </row>
    <row r="155" spans="3:27" x14ac:dyDescent="0.2">
      <c r="C155">
        <v>-211</v>
      </c>
      <c r="D155">
        <v>417.69</v>
      </c>
      <c r="E155">
        <f t="shared" si="28"/>
        <v>1.3100000000000023</v>
      </c>
      <c r="F155">
        <f t="shared" si="29"/>
        <v>2.6208540778583549</v>
      </c>
      <c r="I155">
        <v>0.81299999999999994</v>
      </c>
      <c r="J155">
        <f t="shared" si="30"/>
        <v>7.0000000000000062E-3</v>
      </c>
      <c r="K155">
        <f t="shared" si="31"/>
        <v>-8.9909454405931857E-2</v>
      </c>
      <c r="L155">
        <f t="shared" si="32"/>
        <v>-2.7378360846400662</v>
      </c>
      <c r="N155">
        <v>1.1859999999999999</v>
      </c>
      <c r="O155">
        <f t="shared" si="33"/>
        <v>1.0000000000001119E-3</v>
      </c>
      <c r="P155">
        <f t="shared" si="34"/>
        <v>7.4084689028243778E-2</v>
      </c>
      <c r="Q155">
        <f t="shared" si="35"/>
        <v>-0.26915051512766275</v>
      </c>
      <c r="S155">
        <v>1.1679999999999999</v>
      </c>
      <c r="T155">
        <f t="shared" si="36"/>
        <v>9.000000000000119E-3</v>
      </c>
      <c r="U155">
        <f t="shared" si="37"/>
        <v>6.7442842776380657E-2</v>
      </c>
      <c r="V155">
        <f t="shared" si="38"/>
        <v>-2.4512901642795746</v>
      </c>
      <c r="X155">
        <v>1.077</v>
      </c>
      <c r="Y155">
        <f t="shared" si="39"/>
        <v>4.0000000000000036E-3</v>
      </c>
      <c r="Z155">
        <f t="shared" si="40"/>
        <v>3.2215703297981568E-2</v>
      </c>
      <c r="AA155">
        <f t="shared" si="41"/>
        <v>-1.1838644412400123</v>
      </c>
    </row>
    <row r="156" spans="3:27" x14ac:dyDescent="0.2">
      <c r="C156">
        <v>-210</v>
      </c>
      <c r="D156">
        <v>419</v>
      </c>
      <c r="E156">
        <f t="shared" si="28"/>
        <v>1.2599999999999909</v>
      </c>
      <c r="F156">
        <f t="shared" si="29"/>
        <v>2.6222140229662951</v>
      </c>
      <c r="I156">
        <v>0.82</v>
      </c>
      <c r="J156">
        <f t="shared" si="30"/>
        <v>8.0000000000000071E-3</v>
      </c>
      <c r="K156">
        <f t="shared" si="31"/>
        <v>-8.6186147616283335E-2</v>
      </c>
      <c r="L156">
        <f t="shared" si="32"/>
        <v>-3.2334179453341347</v>
      </c>
      <c r="N156">
        <v>1.1870000000000001</v>
      </c>
      <c r="O156">
        <f t="shared" si="33"/>
        <v>-2.0000000000000018E-3</v>
      </c>
      <c r="P156">
        <f t="shared" si="34"/>
        <v>7.4450718954591238E-2</v>
      </c>
      <c r="Q156">
        <f t="shared" si="35"/>
        <v>0.56161806280326376</v>
      </c>
      <c r="S156">
        <v>1.177</v>
      </c>
      <c r="T156">
        <f t="shared" si="36"/>
        <v>9.9999999999988987E-4</v>
      </c>
      <c r="U156">
        <f t="shared" si="37"/>
        <v>7.0776462843434695E-2</v>
      </c>
      <c r="V156">
        <f t="shared" si="38"/>
        <v>-0.28283605293903219</v>
      </c>
      <c r="X156">
        <v>1.081</v>
      </c>
      <c r="Y156">
        <f t="shared" si="39"/>
        <v>2.0000000000000018E-3</v>
      </c>
      <c r="Z156">
        <f t="shared" si="40"/>
        <v>3.382569395331033E-2</v>
      </c>
      <c r="AA156">
        <f t="shared" si="41"/>
        <v>-0.61559986532983291</v>
      </c>
    </row>
    <row r="157" spans="3:27" x14ac:dyDescent="0.2">
      <c r="C157">
        <v>-209</v>
      </c>
      <c r="D157">
        <v>420.26</v>
      </c>
      <c r="E157">
        <f t="shared" si="28"/>
        <v>1.2300000000000182</v>
      </c>
      <c r="F157">
        <f t="shared" si="29"/>
        <v>2.6235180561820592</v>
      </c>
      <c r="I157">
        <v>0.82799999999999996</v>
      </c>
      <c r="J157">
        <f t="shared" si="30"/>
        <v>9.000000000000008E-3</v>
      </c>
      <c r="K157">
        <f t="shared" si="31"/>
        <v>-8.1969663215119878E-2</v>
      </c>
      <c r="L157">
        <f t="shared" si="32"/>
        <v>-3.6992203877248828</v>
      </c>
      <c r="N157">
        <v>1.1850000000000001</v>
      </c>
      <c r="O157">
        <f t="shared" si="33"/>
        <v>-6.0000000000000053E-3</v>
      </c>
      <c r="P157">
        <f t="shared" si="34"/>
        <v>7.3718350346122688E-2</v>
      </c>
      <c r="Q157">
        <f t="shared" si="35"/>
        <v>1.7369303956903355</v>
      </c>
      <c r="S157">
        <v>1.1779999999999999</v>
      </c>
      <c r="T157">
        <f t="shared" si="36"/>
        <v>3.0000000000001137E-3</v>
      </c>
      <c r="U157">
        <f t="shared" si="37"/>
        <v>7.114529045108281E-2</v>
      </c>
      <c r="V157">
        <f t="shared" si="38"/>
        <v>-0.87030454685650804</v>
      </c>
      <c r="X157">
        <v>1.083</v>
      </c>
      <c r="Y157">
        <f t="shared" si="39"/>
        <v>3.0000000000001137E-3</v>
      </c>
      <c r="Z157">
        <f t="shared" si="40"/>
        <v>3.4628456625320346E-2</v>
      </c>
      <c r="AA157">
        <f t="shared" si="41"/>
        <v>-0.94654155298869136</v>
      </c>
    </row>
    <row r="158" spans="3:27" x14ac:dyDescent="0.2">
      <c r="C158">
        <v>-208</v>
      </c>
      <c r="D158">
        <v>421.49</v>
      </c>
      <c r="E158">
        <f t="shared" si="28"/>
        <v>1.1800000000000068</v>
      </c>
      <c r="F158">
        <f t="shared" si="29"/>
        <v>2.6247872752921073</v>
      </c>
      <c r="I158">
        <v>0.83699999999999997</v>
      </c>
      <c r="J158">
        <f t="shared" si="30"/>
        <v>5.0000000000000044E-3</v>
      </c>
      <c r="K158">
        <f t="shared" si="31"/>
        <v>-7.7274542006740027E-2</v>
      </c>
      <c r="L158">
        <f t="shared" si="32"/>
        <v>-2.1304094083594043</v>
      </c>
      <c r="N158">
        <v>1.179</v>
      </c>
      <c r="O158">
        <f t="shared" si="33"/>
        <v>-5.0000000000001155E-3</v>
      </c>
      <c r="P158">
        <f t="shared" si="34"/>
        <v>7.1513805095089159E-2</v>
      </c>
      <c r="Q158">
        <f t="shared" si="35"/>
        <v>1.5201666836401038</v>
      </c>
      <c r="S158">
        <v>1.181</v>
      </c>
      <c r="T158">
        <f t="shared" si="36"/>
        <v>4.0000000000000036E-3</v>
      </c>
      <c r="U158">
        <f t="shared" si="37"/>
        <v>7.2249897613514816E-2</v>
      </c>
      <c r="V158">
        <f t="shared" si="38"/>
        <v>-1.2094506274472516</v>
      </c>
      <c r="X158">
        <v>1.0860000000000001</v>
      </c>
      <c r="Y158">
        <f t="shared" si="39"/>
        <v>-1.0000000000001119E-3</v>
      </c>
      <c r="Z158">
        <f t="shared" si="40"/>
        <v>3.5829825252828171E-2</v>
      </c>
      <c r="AA158">
        <f t="shared" si="41"/>
        <v>0.32952068869473938</v>
      </c>
    </row>
    <row r="159" spans="3:27" x14ac:dyDescent="0.2">
      <c r="C159">
        <v>-207</v>
      </c>
      <c r="D159">
        <v>422.67</v>
      </c>
      <c r="E159">
        <f t="shared" si="28"/>
        <v>1.1299999999999955</v>
      </c>
      <c r="F159">
        <f t="shared" si="29"/>
        <v>2.6260014238478919</v>
      </c>
      <c r="I159">
        <v>0.84199999999999997</v>
      </c>
      <c r="J159">
        <f t="shared" si="30"/>
        <v>1.2000000000000011E-2</v>
      </c>
      <c r="K159">
        <f t="shared" si="31"/>
        <v>-7.4687908500350508E-2</v>
      </c>
      <c r="L159">
        <f t="shared" si="32"/>
        <v>-5.3002397499192151</v>
      </c>
      <c r="N159">
        <v>1.1739999999999999</v>
      </c>
      <c r="O159">
        <f t="shared" si="33"/>
        <v>5.0000000000001155E-3</v>
      </c>
      <c r="P159">
        <f t="shared" si="34"/>
        <v>6.9668096911595645E-2</v>
      </c>
      <c r="Q159">
        <f t="shared" si="35"/>
        <v>-1.5917747090307206</v>
      </c>
      <c r="S159">
        <v>1.1850000000000001</v>
      </c>
      <c r="T159">
        <f t="shared" si="36"/>
        <v>0</v>
      </c>
      <c r="U159">
        <f t="shared" si="37"/>
        <v>7.3718350346122688E-2</v>
      </c>
      <c r="V159">
        <f t="shared" si="38"/>
        <v>0</v>
      </c>
      <c r="X159">
        <v>1.085</v>
      </c>
      <c r="Y159">
        <f t="shared" si="39"/>
        <v>0</v>
      </c>
      <c r="Z159">
        <f t="shared" si="40"/>
        <v>3.5429738184548303E-2</v>
      </c>
      <c r="AA159">
        <f t="shared" si="41"/>
        <v>0</v>
      </c>
    </row>
    <row r="160" spans="3:27" x14ac:dyDescent="0.2">
      <c r="C160">
        <v>-206</v>
      </c>
      <c r="D160">
        <v>423.8</v>
      </c>
      <c r="E160">
        <f t="shared" si="28"/>
        <v>1.0999999999999659</v>
      </c>
      <c r="F160">
        <f t="shared" si="29"/>
        <v>2.6271609523747759</v>
      </c>
      <c r="I160">
        <v>0.85399999999999998</v>
      </c>
      <c r="J160">
        <f t="shared" si="30"/>
        <v>2.0000000000000018E-2</v>
      </c>
      <c r="K160">
        <f t="shared" si="31"/>
        <v>-6.8542129310994945E-2</v>
      </c>
      <c r="L160">
        <f t="shared" si="32"/>
        <v>-8.9303180223416696</v>
      </c>
      <c r="N160">
        <v>1.179</v>
      </c>
      <c r="O160">
        <f t="shared" si="33"/>
        <v>4.0000000000000036E-3</v>
      </c>
      <c r="P160">
        <f t="shared" si="34"/>
        <v>7.1513805095089159E-2</v>
      </c>
      <c r="Q160">
        <f t="shared" si="35"/>
        <v>-1.3065973921730196</v>
      </c>
      <c r="S160">
        <v>1.1850000000000001</v>
      </c>
      <c r="T160">
        <f t="shared" si="36"/>
        <v>1.0999999999999899E-2</v>
      </c>
      <c r="U160">
        <f t="shared" si="37"/>
        <v>7.3718350346122688E-2</v>
      </c>
      <c r="V160">
        <f t="shared" si="38"/>
        <v>-3.5644920744494706</v>
      </c>
      <c r="X160">
        <v>1.085</v>
      </c>
      <c r="Y160">
        <f t="shared" si="39"/>
        <v>-9.9999999999988987E-4</v>
      </c>
      <c r="Z160">
        <f t="shared" si="40"/>
        <v>3.5429738184548303E-2</v>
      </c>
      <c r="AA160">
        <f t="shared" si="41"/>
        <v>0.35571465061245688</v>
      </c>
    </row>
    <row r="161" spans="3:27" x14ac:dyDescent="0.2">
      <c r="C161">
        <v>-205</v>
      </c>
      <c r="D161">
        <v>424.9</v>
      </c>
      <c r="E161">
        <f t="shared" si="28"/>
        <v>1.0500000000000114</v>
      </c>
      <c r="F161">
        <f t="shared" si="29"/>
        <v>2.6282867310895144</v>
      </c>
      <c r="I161">
        <v>0.874</v>
      </c>
      <c r="J161">
        <f t="shared" si="30"/>
        <v>1.8000000000000016E-2</v>
      </c>
      <c r="K161">
        <f t="shared" si="31"/>
        <v>-5.8488567365596968E-2</v>
      </c>
      <c r="L161">
        <f t="shared" si="32"/>
        <v>-8.2596249876905148</v>
      </c>
      <c r="N161">
        <v>1.1830000000000001</v>
      </c>
      <c r="O161">
        <f t="shared" si="33"/>
        <v>-2.0000000000000018E-3</v>
      </c>
      <c r="P161">
        <f t="shared" si="34"/>
        <v>7.2984744627930392E-2</v>
      </c>
      <c r="Q161">
        <f t="shared" si="35"/>
        <v>0.6855610112635927</v>
      </c>
      <c r="S161">
        <v>1.196</v>
      </c>
      <c r="T161">
        <f t="shared" si="36"/>
        <v>1.3000000000000123E-2</v>
      </c>
      <c r="U161">
        <f t="shared" si="37"/>
        <v>7.7731179652392027E-2</v>
      </c>
      <c r="V161">
        <f t="shared" si="38"/>
        <v>-4.3802206180043539</v>
      </c>
      <c r="X161">
        <v>1.0840000000000001</v>
      </c>
      <c r="Y161">
        <f t="shared" si="39"/>
        <v>2.9999999999998916E-3</v>
      </c>
      <c r="Z161">
        <f t="shared" si="40"/>
        <v>3.5029282202368152E-2</v>
      </c>
      <c r="AA161">
        <f t="shared" si="41"/>
        <v>-1.1197606233456996</v>
      </c>
    </row>
    <row r="162" spans="3:27" x14ac:dyDescent="0.2">
      <c r="C162">
        <v>-204</v>
      </c>
      <c r="D162">
        <v>425.95</v>
      </c>
      <c r="E162">
        <f t="shared" si="28"/>
        <v>1.0099999999999909</v>
      </c>
      <c r="F162">
        <f t="shared" si="29"/>
        <v>2.6293586225803405</v>
      </c>
      <c r="I162">
        <v>0.89200000000000002</v>
      </c>
      <c r="J162">
        <f t="shared" si="30"/>
        <v>1.6000000000000014E-2</v>
      </c>
      <c r="K162">
        <f t="shared" si="31"/>
        <v>-4.9635145623876928E-2</v>
      </c>
      <c r="L162">
        <f t="shared" si="32"/>
        <v>-7.5065528347907993</v>
      </c>
      <c r="N162">
        <v>1.181</v>
      </c>
      <c r="O162">
        <f t="shared" si="33"/>
        <v>-4.0000000000000036E-3</v>
      </c>
      <c r="P162">
        <f t="shared" si="34"/>
        <v>7.2249897613514816E-2</v>
      </c>
      <c r="Q162">
        <f t="shared" si="35"/>
        <v>1.4325118945260666</v>
      </c>
      <c r="S162">
        <v>1.2090000000000001</v>
      </c>
      <c r="T162">
        <f t="shared" si="36"/>
        <v>4.9999999999998934E-3</v>
      </c>
      <c r="U162">
        <f t="shared" si="37"/>
        <v>8.2426300860771906E-2</v>
      </c>
      <c r="V162">
        <f t="shared" si="38"/>
        <v>-1.7426045201476514</v>
      </c>
      <c r="X162">
        <v>1.087</v>
      </c>
      <c r="Y162">
        <f t="shared" si="39"/>
        <v>4.0000000000000036E-3</v>
      </c>
      <c r="Z162">
        <f t="shared" si="40"/>
        <v>3.6229544086294529E-2</v>
      </c>
      <c r="AA162">
        <f t="shared" si="41"/>
        <v>-1.5509015633477079</v>
      </c>
    </row>
    <row r="163" spans="3:27" x14ac:dyDescent="0.2">
      <c r="C163">
        <v>-203</v>
      </c>
      <c r="D163">
        <v>426.96</v>
      </c>
      <c r="E163">
        <f t="shared" si="28"/>
        <v>0.96000000000003638</v>
      </c>
      <c r="F163">
        <f t="shared" si="29"/>
        <v>2.6303871897955311</v>
      </c>
      <c r="I163">
        <v>0.90800000000000003</v>
      </c>
      <c r="J163">
        <f t="shared" si="30"/>
        <v>1.6000000000000014E-2</v>
      </c>
      <c r="K163">
        <f t="shared" si="31"/>
        <v>-4.1914151478914877E-2</v>
      </c>
      <c r="L163">
        <f t="shared" si="32"/>
        <v>-7.7774870569645715</v>
      </c>
      <c r="N163">
        <v>1.177</v>
      </c>
      <c r="O163">
        <f t="shared" si="33"/>
        <v>2.9999999999998916E-3</v>
      </c>
      <c r="P163">
        <f t="shared" si="34"/>
        <v>7.0776462843434695E-2</v>
      </c>
      <c r="Q163">
        <f t="shared" si="35"/>
        <v>-1.1334324648590826</v>
      </c>
      <c r="S163">
        <v>1.214</v>
      </c>
      <c r="T163">
        <f t="shared" si="36"/>
        <v>1.0000000000000009E-2</v>
      </c>
      <c r="U163">
        <f t="shared" si="37"/>
        <v>8.4218686739238768E-2</v>
      </c>
      <c r="V163">
        <f t="shared" si="38"/>
        <v>-3.6526030339985893</v>
      </c>
      <c r="X163">
        <v>1.091</v>
      </c>
      <c r="Y163">
        <f t="shared" si="39"/>
        <v>2.0000000000000018E-3</v>
      </c>
      <c r="Z163">
        <f t="shared" si="40"/>
        <v>3.7824750588341866E-2</v>
      </c>
      <c r="AA163">
        <f t="shared" si="41"/>
        <v>-0.81547607564335323</v>
      </c>
    </row>
    <row r="164" spans="3:27" x14ac:dyDescent="0.2">
      <c r="C164">
        <v>-202</v>
      </c>
      <c r="D164">
        <v>427.92</v>
      </c>
      <c r="E164">
        <f t="shared" si="28"/>
        <v>0.91999999999995907</v>
      </c>
      <c r="F164">
        <f t="shared" si="29"/>
        <v>2.6313625848869608</v>
      </c>
      <c r="I164">
        <v>0.92400000000000004</v>
      </c>
      <c r="J164">
        <f t="shared" si="30"/>
        <v>1.0000000000000009E-2</v>
      </c>
      <c r="K164">
        <f t="shared" si="31"/>
        <v>-3.4328028779893278E-2</v>
      </c>
      <c r="L164">
        <f t="shared" si="32"/>
        <v>-5.0122147676518329</v>
      </c>
      <c r="N164">
        <v>1.18</v>
      </c>
      <c r="O164">
        <f t="shared" si="33"/>
        <v>1.0000000000001119E-3</v>
      </c>
      <c r="P164">
        <f t="shared" si="34"/>
        <v>7.1882007306125359E-2</v>
      </c>
      <c r="Q164">
        <f t="shared" si="35"/>
        <v>-0.39443480191240704</v>
      </c>
      <c r="S164">
        <v>1.224</v>
      </c>
      <c r="T164">
        <f t="shared" si="36"/>
        <v>1.0000000000001119E-3</v>
      </c>
      <c r="U164">
        <f t="shared" si="37"/>
        <v>8.7781417809542378E-2</v>
      </c>
      <c r="V164">
        <f t="shared" si="38"/>
        <v>-0.38026156120254917</v>
      </c>
      <c r="X164">
        <v>1.093</v>
      </c>
      <c r="Y164">
        <f t="shared" si="39"/>
        <v>5.0000000000001155E-3</v>
      </c>
      <c r="Z164">
        <f t="shared" si="40"/>
        <v>3.8620161949702782E-2</v>
      </c>
      <c r="AA164">
        <f t="shared" si="41"/>
        <v>-2.1251988321367974</v>
      </c>
    </row>
    <row r="165" spans="3:27" x14ac:dyDescent="0.2">
      <c r="C165">
        <v>-201</v>
      </c>
      <c r="D165">
        <v>428.84</v>
      </c>
      <c r="E165">
        <f t="shared" si="28"/>
        <v>0.8800000000000523</v>
      </c>
      <c r="F165">
        <f t="shared" si="29"/>
        <v>2.6322952873402072</v>
      </c>
      <c r="I165">
        <v>0.93400000000000005</v>
      </c>
      <c r="J165">
        <f t="shared" si="30"/>
        <v>5.9999999999998943E-3</v>
      </c>
      <c r="K165">
        <f t="shared" si="31"/>
        <v>-2.9653123769906618E-2</v>
      </c>
      <c r="L165">
        <f t="shared" si="32"/>
        <v>-3.1237119180108239</v>
      </c>
      <c r="N165">
        <v>1.181</v>
      </c>
      <c r="O165">
        <f t="shared" si="33"/>
        <v>-7.0000000000001172E-3</v>
      </c>
      <c r="P165">
        <f t="shared" si="34"/>
        <v>7.2249897613514816E-2</v>
      </c>
      <c r="Q165">
        <f t="shared" si="35"/>
        <v>2.8999882238014707</v>
      </c>
      <c r="S165">
        <v>1.2250000000000001</v>
      </c>
      <c r="T165">
        <f t="shared" si="36"/>
        <v>-8.0000000000000071E-3</v>
      </c>
      <c r="U165">
        <f t="shared" si="37"/>
        <v>8.8136088700551299E-2</v>
      </c>
      <c r="V165">
        <f t="shared" si="38"/>
        <v>3.1961982382993224</v>
      </c>
      <c r="X165">
        <v>1.0980000000000001</v>
      </c>
      <c r="Y165">
        <f t="shared" si="39"/>
        <v>4.0000000000000036E-3</v>
      </c>
      <c r="Z165">
        <f t="shared" si="40"/>
        <v>4.060234011407314E-2</v>
      </c>
      <c r="AA165">
        <f t="shared" si="41"/>
        <v>-1.7738856310219266</v>
      </c>
    </row>
    <row r="166" spans="3:27" x14ac:dyDescent="0.2">
      <c r="C166">
        <v>-200</v>
      </c>
      <c r="D166">
        <v>429.72</v>
      </c>
      <c r="E166">
        <f t="shared" si="28"/>
        <v>0.82999999999998408</v>
      </c>
      <c r="F166">
        <f t="shared" si="29"/>
        <v>2.6331855670595279</v>
      </c>
      <c r="I166">
        <v>0.94</v>
      </c>
      <c r="J166">
        <f t="shared" si="30"/>
        <v>-2.9999999999998916E-3</v>
      </c>
      <c r="K166">
        <f t="shared" si="31"/>
        <v>-2.6872146400301365E-2</v>
      </c>
      <c r="L166">
        <f t="shared" si="32"/>
        <v>1.6565856800508238</v>
      </c>
      <c r="N166">
        <v>1.1739999999999999</v>
      </c>
      <c r="O166">
        <f t="shared" si="33"/>
        <v>0</v>
      </c>
      <c r="P166">
        <f t="shared" si="34"/>
        <v>6.9668096911595645E-2</v>
      </c>
      <c r="Q166">
        <f t="shared" si="35"/>
        <v>0</v>
      </c>
      <c r="S166">
        <v>1.2170000000000001</v>
      </c>
      <c r="T166">
        <f t="shared" si="36"/>
        <v>-5.0000000000001155E-3</v>
      </c>
      <c r="U166">
        <f t="shared" si="37"/>
        <v>8.5290578230065014E-2</v>
      </c>
      <c r="V166">
        <f t="shared" si="38"/>
        <v>2.1335344212582021</v>
      </c>
      <c r="X166">
        <v>1.1020000000000001</v>
      </c>
      <c r="Y166">
        <f t="shared" si="39"/>
        <v>6.0000000000000053E-3</v>
      </c>
      <c r="Z166">
        <f t="shared" si="40"/>
        <v>4.218159451576628E-2</v>
      </c>
      <c r="AA166">
        <f t="shared" si="41"/>
        <v>-2.8139514148805098</v>
      </c>
    </row>
    <row r="167" spans="3:27" x14ac:dyDescent="0.2">
      <c r="C167">
        <v>-199</v>
      </c>
      <c r="D167">
        <v>430.55</v>
      </c>
      <c r="E167">
        <f t="shared" si="28"/>
        <v>0.80000000000001137</v>
      </c>
      <c r="F167">
        <f t="shared" si="29"/>
        <v>2.6340235935670839</v>
      </c>
      <c r="I167">
        <v>0.93700000000000006</v>
      </c>
      <c r="J167">
        <f t="shared" si="30"/>
        <v>-8.0000000000000071E-3</v>
      </c>
      <c r="K167">
        <f t="shared" si="31"/>
        <v>-2.8260409112221711E-2</v>
      </c>
      <c r="L167">
        <f t="shared" si="32"/>
        <v>4.6189980345747239</v>
      </c>
      <c r="N167">
        <v>1.1739999999999999</v>
      </c>
      <c r="O167">
        <f t="shared" si="33"/>
        <v>6.0000000000000053E-3</v>
      </c>
      <c r="P167">
        <f t="shared" si="34"/>
        <v>6.9668096911595645E-2</v>
      </c>
      <c r="Q167">
        <f t="shared" si="35"/>
        <v>-2.7460756764432546</v>
      </c>
      <c r="S167">
        <v>1.212</v>
      </c>
      <c r="T167">
        <f t="shared" si="36"/>
        <v>-1.0999999999999899E-2</v>
      </c>
      <c r="U167">
        <f t="shared" si="37"/>
        <v>8.3502619830267397E-2</v>
      </c>
      <c r="V167">
        <f t="shared" si="38"/>
        <v>4.911398131462831</v>
      </c>
      <c r="X167">
        <v>1.1080000000000001</v>
      </c>
      <c r="Y167">
        <f t="shared" si="39"/>
        <v>6.0000000000000053E-3</v>
      </c>
      <c r="Z167">
        <f t="shared" si="40"/>
        <v>4.4539760392410983E-2</v>
      </c>
      <c r="AA167">
        <f t="shared" si="41"/>
        <v>-2.9092096557022762</v>
      </c>
    </row>
    <row r="168" spans="3:27" x14ac:dyDescent="0.2">
      <c r="C168">
        <v>-198</v>
      </c>
      <c r="D168">
        <v>431.35</v>
      </c>
      <c r="E168">
        <f t="shared" si="28"/>
        <v>0.75</v>
      </c>
      <c r="F168">
        <f t="shared" si="29"/>
        <v>2.6348298023738992</v>
      </c>
      <c r="I168">
        <v>0.92900000000000005</v>
      </c>
      <c r="J168">
        <f t="shared" si="30"/>
        <v>-9.000000000000008E-3</v>
      </c>
      <c r="K168">
        <f t="shared" si="31"/>
        <v>-3.1984286006358213E-2</v>
      </c>
      <c r="L168">
        <f t="shared" si="32"/>
        <v>5.6038286774097896</v>
      </c>
      <c r="N168">
        <v>1.18</v>
      </c>
      <c r="O168">
        <f t="shared" si="33"/>
        <v>-9.9999999999988987E-4</v>
      </c>
      <c r="P168">
        <f t="shared" si="34"/>
        <v>7.1882007306125359E-2</v>
      </c>
      <c r="Q168">
        <f t="shared" si="35"/>
        <v>0.48803155832576522</v>
      </c>
      <c r="S168">
        <v>1.2010000000000001</v>
      </c>
      <c r="T168">
        <f t="shared" si="36"/>
        <v>-5.0000000000001155E-3</v>
      </c>
      <c r="U168">
        <f t="shared" si="37"/>
        <v>7.9543007402906069E-2</v>
      </c>
      <c r="V168">
        <f t="shared" si="38"/>
        <v>2.4014769439130257</v>
      </c>
      <c r="X168">
        <v>1.1140000000000001</v>
      </c>
      <c r="Y168">
        <f t="shared" si="39"/>
        <v>8.0000000000000071E-3</v>
      </c>
      <c r="Z168">
        <f t="shared" si="40"/>
        <v>4.6885190837710138E-2</v>
      </c>
      <c r="AA168">
        <f t="shared" si="41"/>
        <v>-4.1190386029934825</v>
      </c>
    </row>
    <row r="169" spans="3:27" x14ac:dyDescent="0.2">
      <c r="C169">
        <v>-197</v>
      </c>
      <c r="D169">
        <v>432.1</v>
      </c>
      <c r="E169">
        <f t="shared" si="28"/>
        <v>0.69999999999998863</v>
      </c>
      <c r="F169">
        <f t="shared" si="29"/>
        <v>2.6355842663112301</v>
      </c>
      <c r="I169">
        <v>0.92</v>
      </c>
      <c r="J169">
        <f t="shared" si="30"/>
        <v>-8.0000000000000071E-3</v>
      </c>
      <c r="K169">
        <f t="shared" si="31"/>
        <v>-3.6212172654444715E-2</v>
      </c>
      <c r="L169">
        <f t="shared" si="32"/>
        <v>5.3955415397505346</v>
      </c>
      <c r="N169">
        <v>1.179</v>
      </c>
      <c r="O169">
        <f t="shared" si="33"/>
        <v>9.9999999999988987E-4</v>
      </c>
      <c r="P169">
        <f t="shared" si="34"/>
        <v>7.1513805095089159E-2</v>
      </c>
      <c r="Q169">
        <f t="shared" si="35"/>
        <v>-0.52376906858862127</v>
      </c>
      <c r="S169">
        <v>1.196</v>
      </c>
      <c r="T169">
        <f t="shared" si="36"/>
        <v>6.0000000000000053E-3</v>
      </c>
      <c r="U169">
        <f t="shared" si="37"/>
        <v>7.7731179652392027E-2</v>
      </c>
      <c r="V169">
        <f t="shared" si="38"/>
        <v>-3.0915106018410872</v>
      </c>
      <c r="X169">
        <v>1.1220000000000001</v>
      </c>
      <c r="Y169">
        <f t="shared" si="39"/>
        <v>2.0000000000000018E-3</v>
      </c>
      <c r="Z169">
        <f t="shared" si="40"/>
        <v>4.9992856920142645E-2</v>
      </c>
      <c r="AA169">
        <f t="shared" si="41"/>
        <v>-1.1002417501058601</v>
      </c>
    </row>
    <row r="170" spans="3:27" x14ac:dyDescent="0.2">
      <c r="C170">
        <v>-196</v>
      </c>
      <c r="D170">
        <v>432.8</v>
      </c>
      <c r="E170">
        <f t="shared" si="28"/>
        <v>0.67000000000001592</v>
      </c>
      <c r="F170">
        <f t="shared" si="29"/>
        <v>2.636287252098513</v>
      </c>
      <c r="I170">
        <v>0.91200000000000003</v>
      </c>
      <c r="J170">
        <f t="shared" si="30"/>
        <v>-6.0000000000000053E-3</v>
      </c>
      <c r="K170">
        <f t="shared" si="31"/>
        <v>-4.0005161671583807E-2</v>
      </c>
      <c r="L170">
        <f t="shared" si="32"/>
        <v>4.2671443400616242</v>
      </c>
      <c r="N170">
        <v>1.18</v>
      </c>
      <c r="O170">
        <f t="shared" si="33"/>
        <v>1.2000000000000011E-2</v>
      </c>
      <c r="P170">
        <f t="shared" si="34"/>
        <v>7.1882007306125359E-2</v>
      </c>
      <c r="Q170">
        <f t="shared" si="35"/>
        <v>-6.5410678140334211</v>
      </c>
      <c r="S170">
        <v>1.202</v>
      </c>
      <c r="T170">
        <f t="shared" si="36"/>
        <v>6.0000000000000053E-3</v>
      </c>
      <c r="U170">
        <f t="shared" si="37"/>
        <v>7.9904467666720699E-2</v>
      </c>
      <c r="V170">
        <f t="shared" si="38"/>
        <v>-3.2189445112643034</v>
      </c>
      <c r="X170">
        <v>1.1240000000000001</v>
      </c>
      <c r="Y170">
        <f t="shared" si="39"/>
        <v>3.9999999999997815E-3</v>
      </c>
      <c r="Z170">
        <f t="shared" si="40"/>
        <v>5.0766311233042323E-2</v>
      </c>
      <c r="AA170">
        <f t="shared" si="41"/>
        <v>-2.2965211374612844</v>
      </c>
    </row>
    <row r="171" spans="3:27" x14ac:dyDescent="0.2">
      <c r="C171">
        <v>-195</v>
      </c>
      <c r="D171">
        <v>433.47</v>
      </c>
      <c r="E171">
        <f t="shared" si="28"/>
        <v>0.6199999999999477</v>
      </c>
      <c r="F171">
        <f t="shared" si="29"/>
        <v>2.6369590457907699</v>
      </c>
      <c r="I171">
        <v>0.90600000000000003</v>
      </c>
      <c r="J171">
        <f t="shared" si="30"/>
        <v>-8.0000000000000071E-3</v>
      </c>
      <c r="K171">
        <f t="shared" si="31"/>
        <v>-4.2871802323186915E-2</v>
      </c>
      <c r="L171">
        <f t="shared" si="32"/>
        <v>6.2053182132763762</v>
      </c>
      <c r="N171">
        <v>1.1919999999999999</v>
      </c>
      <c r="O171">
        <f t="shared" si="33"/>
        <v>1.3000000000000123E-2</v>
      </c>
      <c r="P171">
        <f t="shared" si="34"/>
        <v>7.6276255404217605E-2</v>
      </c>
      <c r="Q171">
        <f t="shared" si="35"/>
        <v>-7.5890485827818299</v>
      </c>
      <c r="S171">
        <v>1.208</v>
      </c>
      <c r="T171">
        <f t="shared" si="36"/>
        <v>8.0000000000000071E-3</v>
      </c>
      <c r="U171">
        <f t="shared" si="37"/>
        <v>8.2066934285113011E-2</v>
      </c>
      <c r="V171">
        <f t="shared" si="38"/>
        <v>-4.6181358575500875</v>
      </c>
      <c r="X171">
        <v>1.1279999999999999</v>
      </c>
      <c r="Y171">
        <f t="shared" si="39"/>
        <v>-2.0000000000000018E-3</v>
      </c>
      <c r="Z171">
        <f t="shared" si="40"/>
        <v>5.2309099647323443E-2</v>
      </c>
      <c r="AA171">
        <f t="shared" si="41"/>
        <v>1.2416064344241697</v>
      </c>
    </row>
    <row r="172" spans="3:27" x14ac:dyDescent="0.2">
      <c r="C172">
        <v>-194</v>
      </c>
      <c r="D172">
        <v>434.09</v>
      </c>
      <c r="E172">
        <f t="shared" si="28"/>
        <v>0.57000000000005002</v>
      </c>
      <c r="F172">
        <f t="shared" si="29"/>
        <v>2.6375797812433479</v>
      </c>
      <c r="I172">
        <v>0.89800000000000002</v>
      </c>
      <c r="J172">
        <f t="shared" si="30"/>
        <v>-5.0000000000000044E-3</v>
      </c>
      <c r="K172">
        <f t="shared" si="31"/>
        <v>-4.672366333269562E-2</v>
      </c>
      <c r="L172">
        <f t="shared" si="32"/>
        <v>4.2549596535340823</v>
      </c>
      <c r="N172">
        <v>1.2050000000000001</v>
      </c>
      <c r="O172">
        <f t="shared" si="33"/>
        <v>1.0999999999999899E-2</v>
      </c>
      <c r="P172">
        <f t="shared" si="34"/>
        <v>8.098704691088722E-2</v>
      </c>
      <c r="Q172">
        <f t="shared" si="35"/>
        <v>-6.9250160435074486</v>
      </c>
      <c r="S172">
        <v>1.216</v>
      </c>
      <c r="T172">
        <f t="shared" si="36"/>
        <v>1.0000000000000009E-2</v>
      </c>
      <c r="U172">
        <f t="shared" si="37"/>
        <v>8.4933574936716119E-2</v>
      </c>
      <c r="V172">
        <f t="shared" si="38"/>
        <v>-6.2413231276209347</v>
      </c>
      <c r="X172">
        <v>1.1259999999999999</v>
      </c>
      <c r="Y172">
        <f t="shared" si="39"/>
        <v>4.0000000000000036E-3</v>
      </c>
      <c r="Z172">
        <f t="shared" si="40"/>
        <v>5.1538390515327381E-2</v>
      </c>
      <c r="AA172">
        <f t="shared" si="41"/>
        <v>-2.7023478465354303</v>
      </c>
    </row>
    <row r="173" spans="3:27" x14ac:dyDescent="0.2">
      <c r="C173">
        <v>-193</v>
      </c>
      <c r="D173">
        <v>434.66</v>
      </c>
      <c r="E173">
        <f t="shared" si="28"/>
        <v>0.53999999999996362</v>
      </c>
      <c r="F173">
        <f t="shared" si="29"/>
        <v>2.6381496756668459</v>
      </c>
      <c r="I173">
        <v>0.89300000000000002</v>
      </c>
      <c r="J173">
        <f t="shared" si="30"/>
        <v>7.0000000000000062E-3</v>
      </c>
      <c r="K173">
        <f t="shared" si="31"/>
        <v>-4.9148541111453566E-2</v>
      </c>
      <c r="L173">
        <f t="shared" si="32"/>
        <v>-6.2889117699497401</v>
      </c>
      <c r="N173">
        <v>1.216</v>
      </c>
      <c r="O173">
        <f t="shared" si="33"/>
        <v>1.7000000000000126E-2</v>
      </c>
      <c r="P173">
        <f t="shared" si="34"/>
        <v>8.4933574936716119E-2</v>
      </c>
      <c r="Q173">
        <f t="shared" si="35"/>
        <v>-11.182081594628464</v>
      </c>
      <c r="S173">
        <v>1.226</v>
      </c>
      <c r="T173">
        <f t="shared" si="36"/>
        <v>6.0000000000000053E-3</v>
      </c>
      <c r="U173">
        <f t="shared" si="37"/>
        <v>8.8490470182396225E-2</v>
      </c>
      <c r="V173">
        <f t="shared" si="38"/>
        <v>-3.9321110928365623</v>
      </c>
      <c r="X173">
        <v>1.1299999999999999</v>
      </c>
      <c r="Y173">
        <f t="shared" si="39"/>
        <v>4.0000000000000036E-3</v>
      </c>
      <c r="Z173">
        <f t="shared" si="40"/>
        <v>5.3078443483419682E-2</v>
      </c>
      <c r="AA173">
        <f t="shared" si="41"/>
        <v>-2.8460306025261026</v>
      </c>
    </row>
    <row r="174" spans="3:27" x14ac:dyDescent="0.2">
      <c r="C174">
        <v>-192</v>
      </c>
      <c r="D174">
        <v>435.2</v>
      </c>
      <c r="E174">
        <f t="shared" si="28"/>
        <v>0.49000000000000909</v>
      </c>
      <c r="F174">
        <f t="shared" si="29"/>
        <v>2.6386888866901237</v>
      </c>
      <c r="I174">
        <v>0.9</v>
      </c>
      <c r="J174">
        <f t="shared" si="30"/>
        <v>1.0000000000000009E-2</v>
      </c>
      <c r="K174">
        <f t="shared" si="31"/>
        <v>-4.5757490560675115E-2</v>
      </c>
      <c r="L174">
        <f t="shared" si="32"/>
        <v>-9.8195824704832315</v>
      </c>
      <c r="N174">
        <v>1.2330000000000001</v>
      </c>
      <c r="O174">
        <f t="shared" si="33"/>
        <v>2.7999999999999803E-2</v>
      </c>
      <c r="P174">
        <f t="shared" si="34"/>
        <v>9.0963076595731676E-2</v>
      </c>
      <c r="Q174">
        <f t="shared" si="35"/>
        <v>-19.954782932787086</v>
      </c>
      <c r="S174">
        <v>1.232</v>
      </c>
      <c r="T174">
        <f t="shared" si="36"/>
        <v>3.0000000000001137E-3</v>
      </c>
      <c r="U174">
        <f t="shared" si="37"/>
        <v>9.0610707828406648E-2</v>
      </c>
      <c r="V174">
        <f t="shared" si="38"/>
        <v>-2.1613221149067567</v>
      </c>
      <c r="X174">
        <v>1.1339999999999999</v>
      </c>
      <c r="Y174">
        <f t="shared" si="39"/>
        <v>4.0000000000000036E-3</v>
      </c>
      <c r="Z174">
        <f t="shared" si="40"/>
        <v>5.4613054556887738E-2</v>
      </c>
      <c r="AA174">
        <f t="shared" si="41"/>
        <v>-3.1290989073799489</v>
      </c>
    </row>
    <row r="175" spans="3:27" x14ac:dyDescent="0.2">
      <c r="C175">
        <v>-191</v>
      </c>
      <c r="D175">
        <v>435.69</v>
      </c>
      <c r="E175">
        <f t="shared" si="28"/>
        <v>0.44999999999998863</v>
      </c>
      <c r="F175">
        <f t="shared" si="29"/>
        <v>2.6391775920802147</v>
      </c>
      <c r="I175">
        <v>0.91</v>
      </c>
      <c r="J175">
        <f t="shared" si="30"/>
        <v>1.9000000000000017E-2</v>
      </c>
      <c r="K175">
        <f t="shared" si="31"/>
        <v>-4.0958607678906384E-2</v>
      </c>
      <c r="L175">
        <f t="shared" si="32"/>
        <v>-20.017349965108608</v>
      </c>
      <c r="N175">
        <v>1.2609999999999999</v>
      </c>
      <c r="O175">
        <f t="shared" si="33"/>
        <v>2.4000000000000021E-2</v>
      </c>
      <c r="P175">
        <f t="shared" si="34"/>
        <v>0.10071508657308159</v>
      </c>
      <c r="Q175">
        <f t="shared" si="35"/>
        <v>-18.263540141790873</v>
      </c>
      <c r="S175">
        <v>1.2350000000000001</v>
      </c>
      <c r="T175">
        <f t="shared" si="36"/>
        <v>0</v>
      </c>
      <c r="U175">
        <f t="shared" si="37"/>
        <v>9.1666957595684564E-2</v>
      </c>
      <c r="V175">
        <f t="shared" si="38"/>
        <v>0</v>
      </c>
      <c r="X175">
        <v>1.1379999999999999</v>
      </c>
      <c r="Y175">
        <f t="shared" si="39"/>
        <v>0</v>
      </c>
      <c r="Z175">
        <f t="shared" si="40"/>
        <v>5.6142262059052331E-2</v>
      </c>
      <c r="AA175">
        <f t="shared" si="41"/>
        <v>0</v>
      </c>
    </row>
    <row r="176" spans="3:27" x14ac:dyDescent="0.2">
      <c r="C176">
        <v>-190</v>
      </c>
      <c r="D176">
        <v>436.14</v>
      </c>
      <c r="E176">
        <f t="shared" si="28"/>
        <v>0.40000000000003411</v>
      </c>
      <c r="F176">
        <f t="shared" si="29"/>
        <v>2.6396259192408125</v>
      </c>
      <c r="I176">
        <v>0.92900000000000005</v>
      </c>
      <c r="J176">
        <f t="shared" si="30"/>
        <v>2.1999999999999909E-2</v>
      </c>
      <c r="K176">
        <f t="shared" si="31"/>
        <v>-3.1984286006358213E-2</v>
      </c>
      <c r="L176">
        <f t="shared" si="32"/>
        <v>-25.531695604574246</v>
      </c>
      <c r="N176">
        <v>1.2849999999999999</v>
      </c>
      <c r="O176">
        <f t="shared" si="33"/>
        <v>1.7000000000000126E-2</v>
      </c>
      <c r="P176">
        <f t="shared" si="34"/>
        <v>0.10890312766731332</v>
      </c>
      <c r="Q176">
        <f t="shared" si="35"/>
        <v>-14.336850126333269</v>
      </c>
      <c r="S176">
        <v>1.2350000000000001</v>
      </c>
      <c r="T176">
        <f t="shared" si="36"/>
        <v>2.0000000000000018E-3</v>
      </c>
      <c r="U176">
        <f t="shared" si="37"/>
        <v>9.1666957595684564E-2</v>
      </c>
      <c r="V176">
        <f t="shared" si="38"/>
        <v>-1.7651297113657862</v>
      </c>
      <c r="X176">
        <v>1.1379999999999999</v>
      </c>
      <c r="Y176">
        <f t="shared" si="39"/>
        <v>-9.9999999999988987E-4</v>
      </c>
      <c r="Z176">
        <f t="shared" si="40"/>
        <v>5.6142262059052331E-2</v>
      </c>
      <c r="AA176">
        <f t="shared" si="41"/>
        <v>0.95898900559392941</v>
      </c>
    </row>
    <row r="177" spans="3:27" x14ac:dyDescent="0.2">
      <c r="C177">
        <v>-189</v>
      </c>
      <c r="D177">
        <v>436.54</v>
      </c>
      <c r="E177">
        <f t="shared" si="28"/>
        <v>0.37000000000000455</v>
      </c>
      <c r="F177">
        <f t="shared" si="29"/>
        <v>2.6400240441088667</v>
      </c>
      <c r="I177">
        <v>0.95099999999999996</v>
      </c>
      <c r="J177">
        <f t="shared" si="30"/>
        <v>1.5000000000000013E-2</v>
      </c>
      <c r="K177">
        <f t="shared" si="31"/>
        <v>-2.181948306258609E-2</v>
      </c>
      <c r="L177">
        <f t="shared" si="32"/>
        <v>-18.472016547333286</v>
      </c>
      <c r="N177">
        <v>1.302</v>
      </c>
      <c r="O177">
        <f t="shared" si="33"/>
        <v>1.4999999999999902E-2</v>
      </c>
      <c r="P177">
        <f t="shared" si="34"/>
        <v>0.11461098423217315</v>
      </c>
      <c r="Q177">
        <f t="shared" si="35"/>
        <v>-13.520626273036287</v>
      </c>
      <c r="S177">
        <v>1.2370000000000001</v>
      </c>
      <c r="T177">
        <f t="shared" si="36"/>
        <v>4.0000000000000036E-3</v>
      </c>
      <c r="U177">
        <f t="shared" si="37"/>
        <v>9.2369699629120686E-2</v>
      </c>
      <c r="V177">
        <f t="shared" si="38"/>
        <v>-3.8106175703735281</v>
      </c>
      <c r="X177">
        <v>1.137</v>
      </c>
      <c r="Y177">
        <f t="shared" si="39"/>
        <v>2.9999999999998916E-3</v>
      </c>
      <c r="Z177">
        <f t="shared" si="40"/>
        <v>5.5760464687734781E-2</v>
      </c>
      <c r="AA177">
        <f t="shared" si="41"/>
        <v>-3.1102462456037663</v>
      </c>
    </row>
    <row r="178" spans="3:27" x14ac:dyDescent="0.2">
      <c r="C178">
        <v>-188</v>
      </c>
      <c r="D178">
        <v>436.91</v>
      </c>
      <c r="E178">
        <f t="shared" si="28"/>
        <v>0.31999999999999318</v>
      </c>
      <c r="F178">
        <f t="shared" si="29"/>
        <v>2.6403919849593236</v>
      </c>
      <c r="I178">
        <v>0.96599999999999997</v>
      </c>
      <c r="J178">
        <f t="shared" si="30"/>
        <v>1.4000000000000012E-2</v>
      </c>
      <c r="K178">
        <f t="shared" si="31"/>
        <v>-1.5022873584506671E-2</v>
      </c>
      <c r="L178">
        <f t="shared" si="32"/>
        <v>-19.652766241443299</v>
      </c>
      <c r="N178">
        <v>1.3169999999999999</v>
      </c>
      <c r="O178">
        <f t="shared" si="33"/>
        <v>1.4000000000000012E-2</v>
      </c>
      <c r="P178">
        <f t="shared" si="34"/>
        <v>0.1195857749617838</v>
      </c>
      <c r="Q178">
        <f t="shared" si="35"/>
        <v>-14.442590495516743</v>
      </c>
      <c r="S178">
        <v>1.2410000000000001</v>
      </c>
      <c r="T178">
        <f t="shared" si="36"/>
        <v>-2.0000000000000018E-3</v>
      </c>
      <c r="U178">
        <f t="shared" si="37"/>
        <v>9.3771781498729861E-2</v>
      </c>
      <c r="V178">
        <f t="shared" si="38"/>
        <v>2.2029741694933467</v>
      </c>
      <c r="X178">
        <v>1.1399999999999999</v>
      </c>
      <c r="Y178">
        <f t="shared" si="39"/>
        <v>1.0000000000001119E-3</v>
      </c>
      <c r="Z178">
        <f t="shared" si="40"/>
        <v>5.6904851336472557E-2</v>
      </c>
      <c r="AA178">
        <f t="shared" si="41"/>
        <v>-1.1975833200276873</v>
      </c>
    </row>
    <row r="179" spans="3:27" x14ac:dyDescent="0.2">
      <c r="C179">
        <v>-187</v>
      </c>
      <c r="D179">
        <v>437.23</v>
      </c>
      <c r="E179">
        <f t="shared" si="28"/>
        <v>0.27999999999997272</v>
      </c>
      <c r="F179">
        <f t="shared" si="29"/>
        <v>2.6407099528830362</v>
      </c>
      <c r="I179">
        <v>0.98</v>
      </c>
      <c r="J179">
        <f t="shared" si="30"/>
        <v>2.4000000000000021E-2</v>
      </c>
      <c r="K179">
        <f t="shared" si="31"/>
        <v>-8.7739243075051505E-3</v>
      </c>
      <c r="L179">
        <f t="shared" si="32"/>
        <v>-37.793028859700961</v>
      </c>
      <c r="N179">
        <v>1.331</v>
      </c>
      <c r="O179">
        <f t="shared" si="33"/>
        <v>1.0000000000001119E-3</v>
      </c>
      <c r="P179">
        <f t="shared" si="34"/>
        <v>0.12417805547467511</v>
      </c>
      <c r="Q179">
        <f t="shared" si="35"/>
        <v>-1.1731398680889238</v>
      </c>
      <c r="S179">
        <v>1.2390000000000001</v>
      </c>
      <c r="T179">
        <f t="shared" si="36"/>
        <v>0</v>
      </c>
      <c r="U179">
        <f t="shared" si="37"/>
        <v>9.3071306376063492E-2</v>
      </c>
      <c r="V179">
        <f t="shared" si="38"/>
        <v>0</v>
      </c>
      <c r="X179">
        <v>1.141</v>
      </c>
      <c r="Y179">
        <f t="shared" si="39"/>
        <v>4.0000000000000036E-3</v>
      </c>
      <c r="Z179">
        <f t="shared" si="40"/>
        <v>5.7285644418214647E-2</v>
      </c>
      <c r="AA179">
        <f t="shared" si="41"/>
        <v>-5.466447087035907</v>
      </c>
    </row>
    <row r="180" spans="3:27" x14ac:dyDescent="0.2">
      <c r="C180">
        <v>-186</v>
      </c>
      <c r="D180">
        <v>437.51</v>
      </c>
      <c r="E180">
        <f t="shared" si="28"/>
        <v>0.23000000000001819</v>
      </c>
      <c r="F180">
        <f t="shared" si="29"/>
        <v>2.6409879839759003</v>
      </c>
      <c r="I180">
        <v>1.004</v>
      </c>
      <c r="J180">
        <f t="shared" si="30"/>
        <v>3.2000000000000028E-2</v>
      </c>
      <c r="K180">
        <f t="shared" si="31"/>
        <v>1.7337128090005314E-3</v>
      </c>
      <c r="L180">
        <f t="shared" si="32"/>
        <v>-59.697989989770598</v>
      </c>
      <c r="N180">
        <v>1.3320000000000001</v>
      </c>
      <c r="O180">
        <f t="shared" si="33"/>
        <v>-2.0000000000000018E-3</v>
      </c>
      <c r="P180">
        <f t="shared" si="34"/>
        <v>0.12450422483428228</v>
      </c>
      <c r="Q180">
        <f t="shared" si="35"/>
        <v>2.8590799481846187</v>
      </c>
      <c r="S180">
        <v>1.2390000000000001</v>
      </c>
      <c r="T180">
        <f t="shared" si="36"/>
        <v>9.9999999999988987E-4</v>
      </c>
      <c r="U180">
        <f t="shared" si="37"/>
        <v>9.3071306376063492E-2</v>
      </c>
      <c r="V180">
        <f t="shared" si="38"/>
        <v>-1.5350685362726195</v>
      </c>
      <c r="X180">
        <v>1.145</v>
      </c>
      <c r="Y180">
        <f t="shared" si="39"/>
        <v>0</v>
      </c>
      <c r="Z180">
        <f t="shared" si="40"/>
        <v>5.8805486675906807E-2</v>
      </c>
      <c r="AA180">
        <f t="shared" si="41"/>
        <v>0</v>
      </c>
    </row>
    <row r="181" spans="3:27" x14ac:dyDescent="0.2">
      <c r="C181">
        <v>-185</v>
      </c>
      <c r="D181">
        <v>437.74</v>
      </c>
      <c r="E181">
        <f t="shared" si="28"/>
        <v>0.18999999999999773</v>
      </c>
      <c r="F181">
        <f t="shared" si="29"/>
        <v>2.6412162335803266</v>
      </c>
      <c r="I181">
        <v>1.036</v>
      </c>
      <c r="J181">
        <f t="shared" si="30"/>
        <v>2.0999999999999908E-2</v>
      </c>
      <c r="K181">
        <f t="shared" si="31"/>
        <v>1.5359755409214231E-2</v>
      </c>
      <c r="L181">
        <f t="shared" si="32"/>
        <v>-46.243585949900549</v>
      </c>
      <c r="N181">
        <v>1.33</v>
      </c>
      <c r="O181">
        <f t="shared" si="33"/>
        <v>0</v>
      </c>
      <c r="P181">
        <f t="shared" si="34"/>
        <v>0.12385164096708581</v>
      </c>
      <c r="Q181">
        <f t="shared" si="35"/>
        <v>0</v>
      </c>
      <c r="S181">
        <v>1.24</v>
      </c>
      <c r="T181">
        <f t="shared" si="36"/>
        <v>2.0000000000000018E-3</v>
      </c>
      <c r="U181">
        <f t="shared" si="37"/>
        <v>9.3421685162235063E-2</v>
      </c>
      <c r="V181">
        <f t="shared" si="38"/>
        <v>-3.7137714737202492</v>
      </c>
      <c r="X181">
        <v>1.145</v>
      </c>
      <c r="Y181">
        <f t="shared" si="39"/>
        <v>9.9999999999988987E-4</v>
      </c>
      <c r="Z181">
        <f t="shared" si="40"/>
        <v>5.8805486675906807E-2</v>
      </c>
      <c r="AA181">
        <f t="shared" si="41"/>
        <v>-2.0116934500480239</v>
      </c>
    </row>
    <row r="182" spans="3:27" x14ac:dyDescent="0.2">
      <c r="C182">
        <v>-184</v>
      </c>
      <c r="D182">
        <v>437.93</v>
      </c>
      <c r="E182">
        <f t="shared" si="28"/>
        <v>0.14999999999997726</v>
      </c>
      <c r="F182">
        <f t="shared" si="29"/>
        <v>2.6414046971633121</v>
      </c>
      <c r="I182">
        <v>1.0569999999999999</v>
      </c>
      <c r="J182">
        <f t="shared" si="30"/>
        <v>1.5000000000000124E-2</v>
      </c>
      <c r="K182">
        <f t="shared" si="31"/>
        <v>2.4074987307426243E-2</v>
      </c>
      <c r="L182">
        <f t="shared" si="32"/>
        <v>-41.147228130422754</v>
      </c>
      <c r="N182">
        <v>1.33</v>
      </c>
      <c r="O182">
        <f t="shared" si="33"/>
        <v>2.9999999999998916E-3</v>
      </c>
      <c r="P182">
        <f t="shared" si="34"/>
        <v>0.12385164096708581</v>
      </c>
      <c r="Q182">
        <f t="shared" si="35"/>
        <v>-6.5791240106968933</v>
      </c>
      <c r="S182">
        <v>1.242</v>
      </c>
      <c r="T182">
        <f t="shared" si="36"/>
        <v>4.0000000000000036E-3</v>
      </c>
      <c r="U182">
        <f t="shared" si="37"/>
        <v>9.4121595840561387E-2</v>
      </c>
      <c r="V182">
        <f t="shared" si="38"/>
        <v>-9.3891827030748356</v>
      </c>
      <c r="X182">
        <v>1.1459999999999999</v>
      </c>
      <c r="Y182">
        <f t="shared" si="39"/>
        <v>3.0000000000001137E-3</v>
      </c>
      <c r="Z182">
        <f t="shared" si="40"/>
        <v>5.9184617631371138E-2</v>
      </c>
      <c r="AA182">
        <f t="shared" si="41"/>
        <v>-7.6340783476996714</v>
      </c>
    </row>
    <row r="183" spans="3:27" x14ac:dyDescent="0.2">
      <c r="C183">
        <v>-183</v>
      </c>
      <c r="D183">
        <v>438.08</v>
      </c>
      <c r="E183">
        <f t="shared" si="28"/>
        <v>0.11000000000001364</v>
      </c>
      <c r="F183">
        <f t="shared" si="29"/>
        <v>2.6415534264538958</v>
      </c>
      <c r="I183">
        <v>1.0720000000000001</v>
      </c>
      <c r="J183">
        <f t="shared" si="30"/>
        <v>1.6999999999999904E-2</v>
      </c>
      <c r="K183">
        <f t="shared" si="31"/>
        <v>3.0194785356751241E-2</v>
      </c>
      <c r="L183">
        <f t="shared" si="32"/>
        <v>-62.66836576933958</v>
      </c>
      <c r="N183">
        <v>1.333</v>
      </c>
      <c r="O183">
        <f t="shared" si="33"/>
        <v>-9.9999999999988987E-4</v>
      </c>
      <c r="P183">
        <f t="shared" si="34"/>
        <v>0.1248301494138592</v>
      </c>
      <c r="Q183">
        <f t="shared" si="35"/>
        <v>2.9891524356904715</v>
      </c>
      <c r="S183">
        <v>1.246</v>
      </c>
      <c r="T183">
        <f t="shared" si="36"/>
        <v>6.0000000000000053E-3</v>
      </c>
      <c r="U183">
        <f t="shared" si="37"/>
        <v>9.5518042323150809E-2</v>
      </c>
      <c r="V183">
        <f t="shared" si="38"/>
        <v>-19.13396201766226</v>
      </c>
      <c r="X183">
        <v>1.149</v>
      </c>
      <c r="Y183">
        <f t="shared" si="39"/>
        <v>2.0000000000000018E-3</v>
      </c>
      <c r="Z183">
        <f t="shared" si="40"/>
        <v>6.0320028688285184E-2</v>
      </c>
      <c r="AA183">
        <f t="shared" si="41"/>
        <v>-6.9270372826741653</v>
      </c>
    </row>
    <row r="184" spans="3:27" x14ac:dyDescent="0.2">
      <c r="C184">
        <v>-182</v>
      </c>
      <c r="D184">
        <v>438.19</v>
      </c>
      <c r="E184">
        <f t="shared" si="28"/>
        <v>6.0000000000002274E-2</v>
      </c>
      <c r="F184">
        <f t="shared" si="29"/>
        <v>2.6416624622379814</v>
      </c>
      <c r="I184">
        <v>1.089</v>
      </c>
      <c r="J184">
        <f t="shared" si="30"/>
        <v>2.9000000000000137E-2</v>
      </c>
      <c r="K184">
        <f t="shared" si="31"/>
        <v>3.7027879755774942E-2</v>
      </c>
      <c r="L184">
        <f t="shared" si="32"/>
        <v>-191.95154002268345</v>
      </c>
      <c r="N184">
        <v>1.3320000000000001</v>
      </c>
      <c r="O184">
        <f t="shared" si="33"/>
        <v>6.0000000000000053E-3</v>
      </c>
      <c r="P184">
        <f t="shared" si="34"/>
        <v>0.12450422483428228</v>
      </c>
      <c r="Q184">
        <f t="shared" si="35"/>
        <v>-32.825523368515803</v>
      </c>
      <c r="S184">
        <v>1.252</v>
      </c>
      <c r="T184">
        <f t="shared" si="36"/>
        <v>6.0000000000000053E-3</v>
      </c>
      <c r="U184">
        <f t="shared" si="37"/>
        <v>9.7604328874410881E-2</v>
      </c>
      <c r="V184">
        <f t="shared" si="38"/>
        <v>-34.917994741900763</v>
      </c>
      <c r="X184">
        <v>1.151</v>
      </c>
      <c r="Y184">
        <f t="shared" si="39"/>
        <v>2.0000000000000018E-3</v>
      </c>
      <c r="Z184">
        <f t="shared" si="40"/>
        <v>6.107532362979181E-2</v>
      </c>
      <c r="AA184">
        <f t="shared" si="41"/>
        <v>-12.679980016949504</v>
      </c>
    </row>
    <row r="185" spans="3:27" x14ac:dyDescent="0.2">
      <c r="C185">
        <v>-181</v>
      </c>
      <c r="D185">
        <v>438.25</v>
      </c>
      <c r="E185">
        <f t="shared" si="28"/>
        <v>2.9999999999972715E-2</v>
      </c>
      <c r="F185">
        <f t="shared" si="29"/>
        <v>2.6417219247658323</v>
      </c>
      <c r="I185">
        <v>1.1180000000000001</v>
      </c>
      <c r="J185">
        <f t="shared" si="30"/>
        <v>2.4999999999999911E-2</v>
      </c>
      <c r="K185">
        <f t="shared" si="31"/>
        <v>4.8441803550404533E-2</v>
      </c>
      <c r="L185">
        <f t="shared" si="32"/>
        <v>-323.074496293008</v>
      </c>
      <c r="N185">
        <v>1.3380000000000001</v>
      </c>
      <c r="O185">
        <f t="shared" si="33"/>
        <v>4.9999999999998934E-3</v>
      </c>
      <c r="P185">
        <f t="shared" si="34"/>
        <v>0.12645611343180432</v>
      </c>
      <c r="Q185">
        <f t="shared" si="35"/>
        <v>-54.490303113673086</v>
      </c>
      <c r="S185">
        <v>1.258</v>
      </c>
      <c r="T185">
        <f t="shared" si="36"/>
        <v>9.9999999999988987E-4</v>
      </c>
      <c r="U185">
        <f t="shared" si="37"/>
        <v>9.9680641109250123E-2</v>
      </c>
      <c r="V185">
        <f t="shared" si="38"/>
        <v>-11.60813197951915</v>
      </c>
      <c r="X185">
        <v>1.153</v>
      </c>
      <c r="Y185">
        <f t="shared" si="39"/>
        <v>2.9999999999998916E-3</v>
      </c>
      <c r="Z185">
        <f t="shared" si="40"/>
        <v>6.1829307294699029E-2</v>
      </c>
      <c r="AA185">
        <f t="shared" si="41"/>
        <v>-37.961476521202854</v>
      </c>
    </row>
    <row r="186" spans="3:27" x14ac:dyDescent="0.2">
      <c r="C186">
        <v>-180</v>
      </c>
      <c r="D186">
        <v>438.28</v>
      </c>
      <c r="E186">
        <f t="shared" si="28"/>
        <v>-2.9999999999972715E-2</v>
      </c>
      <c r="F186">
        <f t="shared" si="29"/>
        <v>2.6417516529769882</v>
      </c>
      <c r="I186">
        <v>1.143</v>
      </c>
      <c r="J186">
        <f t="shared" si="30"/>
        <v>2.4000000000000021E-2</v>
      </c>
      <c r="K186">
        <f t="shared" si="31"/>
        <v>5.8046230395281742E-2</v>
      </c>
      <c r="L186">
        <f t="shared" si="32"/>
        <v>303.57109624822817</v>
      </c>
      <c r="N186">
        <v>1.343</v>
      </c>
      <c r="O186">
        <f t="shared" si="33"/>
        <v>5.0000000000001155E-3</v>
      </c>
      <c r="P186">
        <f t="shared" si="34"/>
        <v>0.12807601266871535</v>
      </c>
      <c r="Q186">
        <f t="shared" si="35"/>
        <v>54.287811739612138</v>
      </c>
      <c r="S186">
        <v>1.2589999999999999</v>
      </c>
      <c r="T186">
        <f t="shared" si="36"/>
        <v>-4.9999999999998934E-3</v>
      </c>
      <c r="U186">
        <f t="shared" si="37"/>
        <v>0.10002573010786256</v>
      </c>
      <c r="V186">
        <f t="shared" si="38"/>
        <v>-58.133118205575727</v>
      </c>
      <c r="X186">
        <v>1.1559999999999999</v>
      </c>
      <c r="Y186">
        <f t="shared" si="39"/>
        <v>-6.0000000000000053E-3</v>
      </c>
      <c r="Z186">
        <f t="shared" si="40"/>
        <v>6.2957834084510222E-2</v>
      </c>
      <c r="AA186">
        <f t="shared" si="41"/>
        <v>-76.021854091674015</v>
      </c>
    </row>
    <row r="187" spans="3:27" x14ac:dyDescent="0.2">
      <c r="C187">
        <v>-179</v>
      </c>
      <c r="D187">
        <v>438.25</v>
      </c>
      <c r="E187">
        <f t="shared" si="28"/>
        <v>-6.0000000000002274E-2</v>
      </c>
      <c r="F187">
        <f t="shared" si="29"/>
        <v>2.6417219247658323</v>
      </c>
      <c r="I187">
        <v>1.167</v>
      </c>
      <c r="J187">
        <f t="shared" si="30"/>
        <v>2.6000000000000023E-2</v>
      </c>
      <c r="K187">
        <f t="shared" si="31"/>
        <v>6.7070856045370192E-2</v>
      </c>
      <c r="L187">
        <f t="shared" si="32"/>
        <v>160.93475960121773</v>
      </c>
      <c r="N187">
        <v>1.3480000000000001</v>
      </c>
      <c r="O187">
        <f t="shared" si="33"/>
        <v>6.0000000000000053E-3</v>
      </c>
      <c r="P187">
        <f t="shared" si="34"/>
        <v>0.12968989219930105</v>
      </c>
      <c r="Q187">
        <f t="shared" si="35"/>
        <v>32.436766809838865</v>
      </c>
      <c r="S187">
        <v>1.254</v>
      </c>
      <c r="T187">
        <f t="shared" si="36"/>
        <v>-6.0000000000000053E-3</v>
      </c>
      <c r="U187">
        <f t="shared" si="37"/>
        <v>9.8297536494697635E-2</v>
      </c>
      <c r="V187">
        <f t="shared" si="38"/>
        <v>-35.029643433827346</v>
      </c>
      <c r="X187">
        <v>1.1499999999999999</v>
      </c>
      <c r="Y187">
        <f t="shared" si="39"/>
        <v>3.0000000000001137E-3</v>
      </c>
      <c r="Z187">
        <f t="shared" si="40"/>
        <v>6.069784035361165E-2</v>
      </c>
      <c r="AA187">
        <f t="shared" si="41"/>
        <v>19.0282347888696</v>
      </c>
    </row>
    <row r="188" spans="3:27" x14ac:dyDescent="0.2">
      <c r="C188">
        <v>-178</v>
      </c>
      <c r="D188">
        <v>438.19</v>
      </c>
      <c r="E188">
        <f t="shared" si="28"/>
        <v>-0.11000000000001364</v>
      </c>
      <c r="F188">
        <f t="shared" si="29"/>
        <v>2.6416624622379814</v>
      </c>
      <c r="I188">
        <v>1.1930000000000001</v>
      </c>
      <c r="J188">
        <f t="shared" si="30"/>
        <v>3.0999999999999917E-2</v>
      </c>
      <c r="K188">
        <f t="shared" si="31"/>
        <v>7.6640443670341896E-2</v>
      </c>
      <c r="L188">
        <f t="shared" si="32"/>
        <v>102.17722771134621</v>
      </c>
      <c r="N188">
        <v>1.3540000000000001</v>
      </c>
      <c r="O188">
        <f t="shared" si="33"/>
        <v>6.9999999999998952E-3</v>
      </c>
      <c r="P188">
        <f t="shared" si="34"/>
        <v>0.13161866434912553</v>
      </c>
      <c r="Q188">
        <f t="shared" si="35"/>
        <v>20.538769661626283</v>
      </c>
      <c r="S188">
        <v>1.248</v>
      </c>
      <c r="T188">
        <f t="shared" si="36"/>
        <v>-8.0000000000000071E-3</v>
      </c>
      <c r="U188">
        <f t="shared" si="37"/>
        <v>9.6214585346405188E-2</v>
      </c>
      <c r="V188">
        <f t="shared" si="38"/>
        <v>-25.614528364167878</v>
      </c>
      <c r="X188">
        <v>1.153</v>
      </c>
      <c r="Y188">
        <f t="shared" si="39"/>
        <v>4.0000000000000036E-3</v>
      </c>
      <c r="Z188">
        <f t="shared" si="40"/>
        <v>6.1829307294699029E-2</v>
      </c>
      <c r="AA188">
        <f t="shared" si="41"/>
        <v>13.794110526775567</v>
      </c>
    </row>
    <row r="189" spans="3:27" x14ac:dyDescent="0.2">
      <c r="C189">
        <v>-177</v>
      </c>
      <c r="D189">
        <v>438.08</v>
      </c>
      <c r="E189">
        <f t="shared" si="28"/>
        <v>-0.14999999999997726</v>
      </c>
      <c r="F189">
        <f t="shared" si="29"/>
        <v>2.6415534264538958</v>
      </c>
      <c r="I189">
        <v>1.224</v>
      </c>
      <c r="J189">
        <f t="shared" si="30"/>
        <v>3.499999999999992E-2</v>
      </c>
      <c r="K189">
        <f t="shared" si="31"/>
        <v>8.7781417809542378E-2</v>
      </c>
      <c r="L189">
        <f t="shared" si="32"/>
        <v>82.326166219601276</v>
      </c>
      <c r="N189">
        <v>1.361</v>
      </c>
      <c r="O189">
        <f t="shared" si="33"/>
        <v>3.0000000000001137E-3</v>
      </c>
      <c r="P189">
        <f t="shared" si="34"/>
        <v>0.13385812520333468</v>
      </c>
      <c r="Q189">
        <f t="shared" si="35"/>
        <v>6.4294337273604052</v>
      </c>
      <c r="S189">
        <v>1.24</v>
      </c>
      <c r="T189">
        <f t="shared" si="36"/>
        <v>-6.0000000000000053E-3</v>
      </c>
      <c r="U189">
        <f t="shared" si="37"/>
        <v>9.3421685162235063E-2</v>
      </c>
      <c r="V189">
        <f t="shared" si="38"/>
        <v>-14.163487613935558</v>
      </c>
      <c r="X189">
        <v>1.157</v>
      </c>
      <c r="Y189">
        <f t="shared" si="39"/>
        <v>1.0999999999999899E-2</v>
      </c>
      <c r="Z189">
        <f t="shared" si="40"/>
        <v>6.333335895174956E-2</v>
      </c>
      <c r="AA189">
        <f t="shared" si="41"/>
        <v>27.630628832438134</v>
      </c>
    </row>
    <row r="190" spans="3:27" x14ac:dyDescent="0.2">
      <c r="C190">
        <v>-176</v>
      </c>
      <c r="D190">
        <v>437.93</v>
      </c>
      <c r="E190">
        <f t="shared" si="28"/>
        <v>-0.18999999999999773</v>
      </c>
      <c r="F190">
        <f t="shared" si="29"/>
        <v>2.6414046971633121</v>
      </c>
      <c r="I190">
        <v>1.2589999999999999</v>
      </c>
      <c r="J190">
        <f t="shared" si="30"/>
        <v>2.100000000000013E-2</v>
      </c>
      <c r="K190">
        <f t="shared" si="31"/>
        <v>0.10002573010786256</v>
      </c>
      <c r="L190">
        <f t="shared" si="32"/>
        <v>38.120041157033469</v>
      </c>
      <c r="N190">
        <v>1.3640000000000001</v>
      </c>
      <c r="O190">
        <f t="shared" si="33"/>
        <v>-1.0000000000001119E-3</v>
      </c>
      <c r="P190">
        <f t="shared" si="34"/>
        <v>0.13481437032046015</v>
      </c>
      <c r="Q190">
        <f t="shared" si="35"/>
        <v>-1.6900585287676277</v>
      </c>
      <c r="S190">
        <v>1.234</v>
      </c>
      <c r="T190">
        <f t="shared" si="36"/>
        <v>-8.999999999999897E-3</v>
      </c>
      <c r="U190">
        <f t="shared" si="37"/>
        <v>9.131515969722287E-2</v>
      </c>
      <c r="V190">
        <f t="shared" si="38"/>
        <v>-16.868356986069209</v>
      </c>
      <c r="X190">
        <v>1.1679999999999999</v>
      </c>
      <c r="Y190">
        <f t="shared" si="39"/>
        <v>-4.9999999999998934E-3</v>
      </c>
      <c r="Z190">
        <f t="shared" si="40"/>
        <v>6.7442842776380657E-2</v>
      </c>
      <c r="AA190">
        <f t="shared" si="41"/>
        <v>-9.885878313565069</v>
      </c>
    </row>
    <row r="191" spans="3:27" x14ac:dyDescent="0.2">
      <c r="C191">
        <v>-175</v>
      </c>
      <c r="D191">
        <v>437.74</v>
      </c>
      <c r="E191">
        <f t="shared" si="28"/>
        <v>-0.23000000000001819</v>
      </c>
      <c r="F191">
        <f t="shared" si="29"/>
        <v>2.6412162335803266</v>
      </c>
      <c r="I191">
        <v>1.28</v>
      </c>
      <c r="J191">
        <f t="shared" si="30"/>
        <v>1.2999999999999901E-2</v>
      </c>
      <c r="K191">
        <f t="shared" si="31"/>
        <v>0.10720996964786837</v>
      </c>
      <c r="L191">
        <f t="shared" si="32"/>
        <v>19.2270003865071</v>
      </c>
      <c r="N191">
        <v>1.363</v>
      </c>
      <c r="O191">
        <f t="shared" si="33"/>
        <v>-2.0000000000000018E-3</v>
      </c>
      <c r="P191">
        <f t="shared" si="34"/>
        <v>0.13449585583467355</v>
      </c>
      <c r="Q191">
        <f t="shared" si="35"/>
        <v>-2.7940054176288172</v>
      </c>
      <c r="S191">
        <v>1.2250000000000001</v>
      </c>
      <c r="T191">
        <f t="shared" si="36"/>
        <v>-7.0000000000001172E-3</v>
      </c>
      <c r="U191">
        <f t="shared" si="37"/>
        <v>8.8136088700551299E-2</v>
      </c>
      <c r="V191">
        <f t="shared" si="38"/>
        <v>-10.903854181695904</v>
      </c>
      <c r="X191">
        <v>1.163</v>
      </c>
      <c r="Y191">
        <f t="shared" si="39"/>
        <v>-3.0000000000001137E-3</v>
      </c>
      <c r="Z191">
        <f t="shared" si="40"/>
        <v>6.5579714728448424E-2</v>
      </c>
      <c r="AA191">
        <f t="shared" si="41"/>
        <v>-4.914468545735839</v>
      </c>
    </row>
    <row r="192" spans="3:27" x14ac:dyDescent="0.2">
      <c r="C192">
        <v>-174</v>
      </c>
      <c r="D192">
        <v>437.51</v>
      </c>
      <c r="E192">
        <f t="shared" si="28"/>
        <v>-0.27999999999997272</v>
      </c>
      <c r="F192">
        <f t="shared" si="29"/>
        <v>2.6409879839759003</v>
      </c>
      <c r="I192">
        <v>1.2929999999999999</v>
      </c>
      <c r="J192">
        <f t="shared" si="30"/>
        <v>5.0000000000001155E-3</v>
      </c>
      <c r="K192">
        <f t="shared" si="31"/>
        <v>0.11159852488039401</v>
      </c>
      <c r="L192">
        <f t="shared" si="32"/>
        <v>6.0287055188318925</v>
      </c>
      <c r="N192">
        <v>1.361</v>
      </c>
      <c r="O192">
        <f t="shared" si="33"/>
        <v>-6.0000000000000053E-3</v>
      </c>
      <c r="P192">
        <f t="shared" si="34"/>
        <v>0.13385812520333468</v>
      </c>
      <c r="Q192">
        <f t="shared" si="35"/>
        <v>-6.9014942650616824</v>
      </c>
      <c r="S192">
        <v>1.218</v>
      </c>
      <c r="T192">
        <f t="shared" si="36"/>
        <v>-2.9999999999998916E-3</v>
      </c>
      <c r="U192">
        <f t="shared" si="37"/>
        <v>8.5647288296856541E-2</v>
      </c>
      <c r="V192">
        <f t="shared" si="38"/>
        <v>-3.8521244206638858</v>
      </c>
      <c r="X192">
        <v>1.1599999999999999</v>
      </c>
      <c r="Y192">
        <f t="shared" si="39"/>
        <v>-9.9999999999988987E-4</v>
      </c>
      <c r="Z192">
        <f t="shared" si="40"/>
        <v>6.445798922691845E-2</v>
      </c>
      <c r="AA192">
        <f t="shared" si="41"/>
        <v>-1.347163223595204</v>
      </c>
    </row>
    <row r="193" spans="3:27" x14ac:dyDescent="0.2">
      <c r="C193">
        <v>-173</v>
      </c>
      <c r="D193">
        <v>437.23</v>
      </c>
      <c r="E193">
        <f t="shared" si="28"/>
        <v>-0.31999999999999318</v>
      </c>
      <c r="F193">
        <f t="shared" si="29"/>
        <v>2.6407099528830362</v>
      </c>
      <c r="I193">
        <v>1.298</v>
      </c>
      <c r="J193">
        <f t="shared" si="30"/>
        <v>-1.0000000000001119E-3</v>
      </c>
      <c r="K193">
        <f t="shared" si="31"/>
        <v>0.11327469246435044</v>
      </c>
      <c r="L193">
        <f t="shared" si="32"/>
        <v>-1.0526734154885489</v>
      </c>
      <c r="N193">
        <v>1.355</v>
      </c>
      <c r="O193">
        <f t="shared" si="33"/>
        <v>-6.0000000000000053E-3</v>
      </c>
      <c r="P193">
        <f t="shared" si="34"/>
        <v>0.13193929521042452</v>
      </c>
      <c r="Q193">
        <f t="shared" si="35"/>
        <v>-6.0614464377926351</v>
      </c>
      <c r="S193">
        <v>1.2150000000000001</v>
      </c>
      <c r="T193">
        <f t="shared" si="36"/>
        <v>-3.0000000000001137E-3</v>
      </c>
      <c r="U193">
        <f t="shared" si="37"/>
        <v>8.4576277934331021E-2</v>
      </c>
      <c r="V193">
        <f t="shared" si="38"/>
        <v>-3.3766239422123046</v>
      </c>
      <c r="X193">
        <v>1.159</v>
      </c>
      <c r="Y193">
        <f t="shared" si="39"/>
        <v>9.9999999999988987E-4</v>
      </c>
      <c r="Z193">
        <f t="shared" si="40"/>
        <v>6.4083435963596003E-2</v>
      </c>
      <c r="AA193">
        <f t="shared" si="41"/>
        <v>1.1779592700707426</v>
      </c>
    </row>
    <row r="194" spans="3:27" x14ac:dyDescent="0.2">
      <c r="C194">
        <v>-172</v>
      </c>
      <c r="D194">
        <v>436.91</v>
      </c>
      <c r="E194">
        <f t="shared" si="28"/>
        <v>-0.37000000000000455</v>
      </c>
      <c r="F194">
        <f t="shared" si="29"/>
        <v>2.6403919849593236</v>
      </c>
      <c r="I194">
        <v>1.2969999999999999</v>
      </c>
      <c r="J194">
        <f t="shared" si="30"/>
        <v>-6.9999999999998952E-3</v>
      </c>
      <c r="K194">
        <f t="shared" si="31"/>
        <v>0.11293997608408006</v>
      </c>
      <c r="L194">
        <f t="shared" si="32"/>
        <v>-6.3876185042043776</v>
      </c>
      <c r="N194">
        <v>1.349</v>
      </c>
      <c r="O194">
        <f t="shared" si="33"/>
        <v>-4.9999999999998934E-3</v>
      </c>
      <c r="P194">
        <f t="shared" si="34"/>
        <v>0.13001194967190424</v>
      </c>
      <c r="Q194">
        <f t="shared" si="35"/>
        <v>-4.3829896900419358</v>
      </c>
      <c r="S194">
        <v>1.212</v>
      </c>
      <c r="T194">
        <f t="shared" si="36"/>
        <v>-6.9999999999998952E-3</v>
      </c>
      <c r="U194">
        <f t="shared" si="37"/>
        <v>8.3502619830267397E-2</v>
      </c>
      <c r="V194">
        <f t="shared" si="38"/>
        <v>-6.8368948874704136</v>
      </c>
      <c r="X194">
        <v>1.1599999999999999</v>
      </c>
      <c r="Y194">
        <f t="shared" si="39"/>
        <v>2.0000000000000018E-3</v>
      </c>
      <c r="Z194">
        <f t="shared" si="40"/>
        <v>6.445798922691845E-2</v>
      </c>
      <c r="AA194">
        <f t="shared" si="41"/>
        <v>2.0333127633544072</v>
      </c>
    </row>
    <row r="195" spans="3:27" x14ac:dyDescent="0.2">
      <c r="C195">
        <v>-171</v>
      </c>
      <c r="D195">
        <v>436.54</v>
      </c>
      <c r="E195">
        <f t="shared" si="28"/>
        <v>-0.40000000000003411</v>
      </c>
      <c r="F195">
        <f t="shared" si="29"/>
        <v>2.6400240441088667</v>
      </c>
      <c r="I195">
        <v>1.29</v>
      </c>
      <c r="J195">
        <f t="shared" si="30"/>
        <v>-2.5000000000000133E-2</v>
      </c>
      <c r="K195">
        <f t="shared" si="31"/>
        <v>0.11058971029924898</v>
      </c>
      <c r="L195">
        <f t="shared" si="32"/>
        <v>-21.348037938324396</v>
      </c>
      <c r="N195">
        <v>1.3440000000000001</v>
      </c>
      <c r="O195">
        <f t="shared" si="33"/>
        <v>-6.0000000000000053E-3</v>
      </c>
      <c r="P195">
        <f t="shared" si="34"/>
        <v>0.12839926871780646</v>
      </c>
      <c r="Q195">
        <f t="shared" si="35"/>
        <v>-4.8807684269986646</v>
      </c>
      <c r="S195">
        <v>1.2050000000000001</v>
      </c>
      <c r="T195">
        <f t="shared" si="36"/>
        <v>-1.2000000000000011E-2</v>
      </c>
      <c r="U195">
        <f t="shared" si="37"/>
        <v>8.098704691088722E-2</v>
      </c>
      <c r="V195">
        <f t="shared" si="38"/>
        <v>-10.917688366940084</v>
      </c>
      <c r="X195">
        <v>1.1619999999999999</v>
      </c>
      <c r="Y195">
        <f t="shared" si="39"/>
        <v>1.0000000000001119E-3</v>
      </c>
      <c r="Z195">
        <f t="shared" si="40"/>
        <v>6.5206128054311904E-2</v>
      </c>
      <c r="AA195">
        <f t="shared" si="41"/>
        <v>0.93836558354758004</v>
      </c>
    </row>
    <row r="196" spans="3:27" x14ac:dyDescent="0.2">
      <c r="C196">
        <v>-170</v>
      </c>
      <c r="D196">
        <v>436.14</v>
      </c>
      <c r="E196">
        <f t="shared" si="28"/>
        <v>-0.44999999999998863</v>
      </c>
      <c r="F196">
        <f t="shared" si="29"/>
        <v>2.6396259192408125</v>
      </c>
      <c r="I196">
        <v>1.2649999999999999</v>
      </c>
      <c r="J196">
        <f t="shared" si="30"/>
        <v>-3.499999999999992E-2</v>
      </c>
      <c r="K196">
        <f t="shared" si="31"/>
        <v>0.10209052551183669</v>
      </c>
      <c r="L196">
        <f t="shared" si="32"/>
        <v>-27.179736458957041</v>
      </c>
      <c r="N196">
        <v>1.3380000000000001</v>
      </c>
      <c r="O196">
        <f t="shared" si="33"/>
        <v>-1.1000000000000121E-2</v>
      </c>
      <c r="P196">
        <f t="shared" si="34"/>
        <v>0.12645611343180432</v>
      </c>
      <c r="Q196">
        <f t="shared" si="35"/>
        <v>-7.9968176868626459</v>
      </c>
      <c r="S196">
        <v>1.1930000000000001</v>
      </c>
      <c r="T196">
        <f t="shared" si="36"/>
        <v>-1.4000000000000012E-2</v>
      </c>
      <c r="U196">
        <f t="shared" si="37"/>
        <v>7.6640443670341896E-2</v>
      </c>
      <c r="V196">
        <f t="shared" si="38"/>
        <v>-11.435039020205011</v>
      </c>
      <c r="X196">
        <v>1.163</v>
      </c>
      <c r="Y196">
        <f t="shared" si="39"/>
        <v>4.0000000000000036E-3</v>
      </c>
      <c r="Z196">
        <f t="shared" si="40"/>
        <v>6.5579714728448424E-2</v>
      </c>
      <c r="AA196">
        <f t="shared" si="41"/>
        <v>3.3260115557882286</v>
      </c>
    </row>
    <row r="197" spans="3:27" x14ac:dyDescent="0.2">
      <c r="C197">
        <v>-169</v>
      </c>
      <c r="D197">
        <v>435.69</v>
      </c>
      <c r="E197">
        <f t="shared" si="28"/>
        <v>-0.49000000000000909</v>
      </c>
      <c r="F197">
        <f t="shared" si="29"/>
        <v>2.6391775920802147</v>
      </c>
      <c r="I197">
        <v>1.23</v>
      </c>
      <c r="J197">
        <f t="shared" si="30"/>
        <v>-3.0000000000000027E-2</v>
      </c>
      <c r="K197">
        <f t="shared" si="31"/>
        <v>8.9905111439397931E-2</v>
      </c>
      <c r="L197">
        <f t="shared" si="32"/>
        <v>-21.943415417978493</v>
      </c>
      <c r="N197">
        <v>1.327</v>
      </c>
      <c r="O197">
        <f t="shared" si="33"/>
        <v>-1.0000000000000009E-2</v>
      </c>
      <c r="P197">
        <f t="shared" si="34"/>
        <v>0.1228709228644355</v>
      </c>
      <c r="Q197">
        <f t="shared" si="35"/>
        <v>-6.7221437890006959</v>
      </c>
      <c r="S197">
        <v>1.179</v>
      </c>
      <c r="T197">
        <f t="shared" si="36"/>
        <v>-1.6000000000000014E-2</v>
      </c>
      <c r="U197">
        <f t="shared" si="37"/>
        <v>7.1513805095089159E-2</v>
      </c>
      <c r="V197">
        <f t="shared" si="38"/>
        <v>-12.142469649322219</v>
      </c>
      <c r="X197">
        <v>1.167</v>
      </c>
      <c r="Y197">
        <f t="shared" si="39"/>
        <v>-1.0000000000001119E-3</v>
      </c>
      <c r="Z197">
        <f t="shared" si="40"/>
        <v>6.7070856045370192E-2</v>
      </c>
      <c r="AA197">
        <f t="shared" si="41"/>
        <v>-0.76182016798621743</v>
      </c>
    </row>
    <row r="198" spans="3:27" x14ac:dyDescent="0.2">
      <c r="C198">
        <v>-168</v>
      </c>
      <c r="D198">
        <v>435.2</v>
      </c>
      <c r="E198">
        <f t="shared" si="28"/>
        <v>-0.53999999999996362</v>
      </c>
      <c r="F198">
        <f t="shared" si="29"/>
        <v>2.6386888866901237</v>
      </c>
      <c r="I198">
        <v>1.2</v>
      </c>
      <c r="J198">
        <f t="shared" si="30"/>
        <v>-2.8000000000000025E-2</v>
      </c>
      <c r="K198">
        <f t="shared" si="31"/>
        <v>7.9181246047624818E-2</v>
      </c>
      <c r="L198">
        <f t="shared" si="32"/>
        <v>-19.015995450579293</v>
      </c>
      <c r="N198">
        <v>1.3169999999999999</v>
      </c>
      <c r="O198">
        <f t="shared" si="33"/>
        <v>-1.0000000000000009E-2</v>
      </c>
      <c r="P198">
        <f t="shared" si="34"/>
        <v>0.1195857749617838</v>
      </c>
      <c r="Q198">
        <f t="shared" si="35"/>
        <v>-6.1389460495767159</v>
      </c>
      <c r="S198">
        <v>1.163</v>
      </c>
      <c r="T198">
        <f t="shared" si="36"/>
        <v>-1.6000000000000014E-2</v>
      </c>
      <c r="U198">
        <f t="shared" si="37"/>
        <v>6.5579714728448424E-2</v>
      </c>
      <c r="V198">
        <f t="shared" si="38"/>
        <v>-11.157592421995181</v>
      </c>
      <c r="X198">
        <v>1.1659999999999999</v>
      </c>
      <c r="Y198">
        <f t="shared" si="39"/>
        <v>3.0000000000001137E-3</v>
      </c>
      <c r="Z198">
        <f t="shared" si="40"/>
        <v>6.6698550422995259E-2</v>
      </c>
      <c r="AA198">
        <f t="shared" si="41"/>
        <v>2.0696178131912988</v>
      </c>
    </row>
    <row r="199" spans="3:27" x14ac:dyDescent="0.2">
      <c r="C199">
        <v>-167</v>
      </c>
      <c r="D199">
        <v>434.66</v>
      </c>
      <c r="E199">
        <f t="shared" ref="E199:E262" si="42">D200-D199</f>
        <v>-0.57000000000005002</v>
      </c>
      <c r="F199">
        <f t="shared" ref="F199:F262" si="43">LOG(D199)</f>
        <v>2.6381496756668459</v>
      </c>
      <c r="I199">
        <v>1.1719999999999999</v>
      </c>
      <c r="J199">
        <f t="shared" ref="J199:J262" si="44">I200-I199</f>
        <v>-2.2999999999999909E-2</v>
      </c>
      <c r="K199">
        <f t="shared" ref="K199:K262" si="45">LOG10(I199)</f>
        <v>6.8927611682071815E-2</v>
      </c>
      <c r="L199">
        <f t="shared" ref="L199:L262" si="46">(K200-K199)/(F199-F200)</f>
        <v>-15.103820354924441</v>
      </c>
      <c r="N199">
        <v>1.3069999999999999</v>
      </c>
      <c r="O199">
        <f t="shared" ref="O199:O262" si="47">N200-N199</f>
        <v>-8.999999999999897E-3</v>
      </c>
      <c r="P199">
        <f t="shared" ref="P199:P262" si="48">LOG10(N199)</f>
        <v>0.11627558758054428</v>
      </c>
      <c r="Q199">
        <f t="shared" ref="Q199:Q262" si="49">(P200-P199)/(F199-F200)</f>
        <v>-5.2657035978252615</v>
      </c>
      <c r="S199">
        <v>1.147</v>
      </c>
      <c r="T199">
        <f t="shared" ref="T199:T262" si="50">S200-S199</f>
        <v>-1.1000000000000121E-2</v>
      </c>
      <c r="U199">
        <f t="shared" ref="U199:U262" si="51">LOG10(S199)</f>
        <v>5.9563417901267686E-2</v>
      </c>
      <c r="V199">
        <f t="shared" ref="V199:V262" si="52">(U200-U199)/(F199-F200)</f>
        <v>-7.3436172626148464</v>
      </c>
      <c r="X199">
        <v>1.169</v>
      </c>
      <c r="Y199">
        <f t="shared" ref="Y199:Y262" si="53">X200-X199</f>
        <v>-1.0000000000001119E-3</v>
      </c>
      <c r="Z199">
        <f t="shared" ref="Z199:Z262" si="54">LOG10(X199)</f>
        <v>6.7814511161840119E-2</v>
      </c>
      <c r="AA199">
        <f t="shared" ref="AA199:AA262" si="55">(Z200-Z199)/(F199-F200)</f>
        <v>-0.65217059535025046</v>
      </c>
    </row>
    <row r="200" spans="3:27" x14ac:dyDescent="0.2">
      <c r="C200">
        <v>-166</v>
      </c>
      <c r="D200">
        <v>434.09</v>
      </c>
      <c r="E200">
        <f t="shared" si="42"/>
        <v>-0.6199999999999477</v>
      </c>
      <c r="F200">
        <f t="shared" si="43"/>
        <v>2.6375797812433479</v>
      </c>
      <c r="I200">
        <v>1.149</v>
      </c>
      <c r="J200">
        <f t="shared" si="44"/>
        <v>-2.6000000000000023E-2</v>
      </c>
      <c r="K200">
        <f t="shared" si="45"/>
        <v>6.0320028688285184E-2</v>
      </c>
      <c r="L200">
        <f t="shared" si="46"/>
        <v>-16.01370178800623</v>
      </c>
      <c r="N200">
        <v>1.298</v>
      </c>
      <c r="O200">
        <f t="shared" si="47"/>
        <v>-1.3000000000000123E-2</v>
      </c>
      <c r="P200">
        <f t="shared" si="48"/>
        <v>0.11327469246435044</v>
      </c>
      <c r="Q200">
        <f t="shared" si="49"/>
        <v>-7.0425569844308304</v>
      </c>
      <c r="S200">
        <v>1.1359999999999999</v>
      </c>
      <c r="T200">
        <f t="shared" si="50"/>
        <v>0</v>
      </c>
      <c r="U200">
        <f t="shared" si="51"/>
        <v>5.5378331375000027E-2</v>
      </c>
      <c r="V200">
        <f t="shared" si="52"/>
        <v>0</v>
      </c>
      <c r="X200">
        <v>1.1679999999999999</v>
      </c>
      <c r="Y200">
        <f t="shared" si="53"/>
        <v>-2.0000000000000018E-3</v>
      </c>
      <c r="Z200">
        <f t="shared" si="54"/>
        <v>6.7442842776380657E-2</v>
      </c>
      <c r="AA200">
        <f t="shared" si="55"/>
        <v>-1.1990492089572655</v>
      </c>
    </row>
    <row r="201" spans="3:27" x14ac:dyDescent="0.2">
      <c r="C201">
        <v>-165</v>
      </c>
      <c r="D201">
        <v>433.47</v>
      </c>
      <c r="E201">
        <f t="shared" si="42"/>
        <v>-0.67000000000001592</v>
      </c>
      <c r="F201">
        <f t="shared" si="43"/>
        <v>2.6369590457907699</v>
      </c>
      <c r="I201">
        <v>1.123</v>
      </c>
      <c r="J201">
        <f t="shared" si="44"/>
        <v>-2.2999999999999909E-2</v>
      </c>
      <c r="K201">
        <f t="shared" si="45"/>
        <v>5.0379756261457784E-2</v>
      </c>
      <c r="L201">
        <f t="shared" si="46"/>
        <v>-13.37772474915713</v>
      </c>
      <c r="N201">
        <v>1.2849999999999999</v>
      </c>
      <c r="O201">
        <f t="shared" si="47"/>
        <v>-2.0999999999999908E-2</v>
      </c>
      <c r="P201">
        <f t="shared" si="48"/>
        <v>0.10890312766731332</v>
      </c>
      <c r="Q201">
        <f t="shared" si="49"/>
        <v>-10.652159738068248</v>
      </c>
      <c r="S201">
        <v>1.1359999999999999</v>
      </c>
      <c r="T201">
        <f t="shared" si="50"/>
        <v>3.0000000000001137E-3</v>
      </c>
      <c r="U201">
        <f t="shared" si="51"/>
        <v>5.5378331375000027E-2</v>
      </c>
      <c r="V201">
        <f t="shared" si="52"/>
        <v>1.7049768661155325</v>
      </c>
      <c r="X201">
        <v>1.1659999999999999</v>
      </c>
      <c r="Y201">
        <f t="shared" si="53"/>
        <v>5.0000000000001155E-3</v>
      </c>
      <c r="Z201">
        <f t="shared" si="54"/>
        <v>6.6698550422995259E-2</v>
      </c>
      <c r="AA201">
        <f t="shared" si="55"/>
        <v>2.7662430754965439</v>
      </c>
    </row>
    <row r="202" spans="3:27" x14ac:dyDescent="0.2">
      <c r="C202">
        <v>-164</v>
      </c>
      <c r="D202">
        <v>432.8</v>
      </c>
      <c r="E202">
        <f t="shared" si="42"/>
        <v>-0.69999999999998863</v>
      </c>
      <c r="F202">
        <f t="shared" si="43"/>
        <v>2.636287252098513</v>
      </c>
      <c r="I202">
        <v>1.1000000000000001</v>
      </c>
      <c r="J202">
        <f t="shared" si="44"/>
        <v>0</v>
      </c>
      <c r="K202">
        <f t="shared" si="45"/>
        <v>4.1392685158225077E-2</v>
      </c>
      <c r="L202">
        <f t="shared" si="46"/>
        <v>0</v>
      </c>
      <c r="N202">
        <v>1.264</v>
      </c>
      <c r="O202">
        <f t="shared" si="47"/>
        <v>-1.6999999999999904E-2</v>
      </c>
      <c r="P202">
        <f t="shared" si="48"/>
        <v>0.10174707394636621</v>
      </c>
      <c r="Q202">
        <f t="shared" si="49"/>
        <v>-8.3652053486781046</v>
      </c>
      <c r="S202">
        <v>1.139</v>
      </c>
      <c r="T202">
        <f t="shared" si="50"/>
        <v>1.0000000000000009E-2</v>
      </c>
      <c r="U202">
        <f t="shared" si="51"/>
        <v>5.6523724079100369E-2</v>
      </c>
      <c r="V202">
        <f t="shared" si="52"/>
        <v>5.4002579822529313</v>
      </c>
      <c r="X202">
        <v>1.171</v>
      </c>
      <c r="Y202">
        <f t="shared" si="53"/>
        <v>0</v>
      </c>
      <c r="Z202">
        <f t="shared" si="54"/>
        <v>6.855689507236315E-2</v>
      </c>
      <c r="AA202">
        <f t="shared" si="55"/>
        <v>0</v>
      </c>
    </row>
    <row r="203" spans="3:27" x14ac:dyDescent="0.2">
      <c r="C203">
        <v>-163</v>
      </c>
      <c r="D203">
        <v>432.1</v>
      </c>
      <c r="E203">
        <f t="shared" si="42"/>
        <v>-0.75</v>
      </c>
      <c r="F203">
        <f t="shared" si="43"/>
        <v>2.6355842663112301</v>
      </c>
      <c r="I203">
        <v>1.1000000000000001</v>
      </c>
      <c r="J203">
        <f t="shared" si="44"/>
        <v>1.6999999999999904E-2</v>
      </c>
      <c r="K203">
        <f t="shared" si="45"/>
        <v>4.1392685158225077E-2</v>
      </c>
      <c r="L203">
        <f t="shared" si="46"/>
        <v>8.8281064578738064</v>
      </c>
      <c r="N203">
        <v>1.2470000000000001</v>
      </c>
      <c r="O203">
        <f t="shared" si="47"/>
        <v>-7.0000000000001172E-3</v>
      </c>
      <c r="P203">
        <f t="shared" si="48"/>
        <v>9.5866453478542654E-2</v>
      </c>
      <c r="Q203">
        <f t="shared" si="49"/>
        <v>-3.2404044717584464</v>
      </c>
      <c r="S203">
        <v>1.149</v>
      </c>
      <c r="T203">
        <f t="shared" si="50"/>
        <v>1.8999999999999906E-2</v>
      </c>
      <c r="U203">
        <f t="shared" si="51"/>
        <v>6.0320028688285184E-2</v>
      </c>
      <c r="V203">
        <f t="shared" si="52"/>
        <v>9.4408940383472704</v>
      </c>
      <c r="X203">
        <v>1.171</v>
      </c>
      <c r="Y203">
        <f t="shared" si="53"/>
        <v>2.0000000000000018E-3</v>
      </c>
      <c r="Z203">
        <f t="shared" si="54"/>
        <v>6.855689507236315E-2</v>
      </c>
      <c r="AA203">
        <f t="shared" si="55"/>
        <v>0.98230943388490288</v>
      </c>
    </row>
    <row r="204" spans="3:27" x14ac:dyDescent="0.2">
      <c r="C204">
        <v>-162</v>
      </c>
      <c r="D204">
        <v>431.35</v>
      </c>
      <c r="E204">
        <f t="shared" si="42"/>
        <v>-0.80000000000001137</v>
      </c>
      <c r="F204">
        <f t="shared" si="43"/>
        <v>2.6348298023738992</v>
      </c>
      <c r="I204">
        <v>1.117</v>
      </c>
      <c r="J204">
        <f t="shared" si="44"/>
        <v>2.0000000000000018E-2</v>
      </c>
      <c r="K204">
        <f t="shared" si="45"/>
        <v>4.8053173115609055E-2</v>
      </c>
      <c r="L204">
        <f t="shared" si="46"/>
        <v>9.5599198457923347</v>
      </c>
      <c r="N204">
        <v>1.24</v>
      </c>
      <c r="O204">
        <f t="shared" si="47"/>
        <v>3.0000000000001137E-3</v>
      </c>
      <c r="P204">
        <f t="shared" si="48"/>
        <v>9.3421685162235063E-2</v>
      </c>
      <c r="Q204">
        <f t="shared" si="49"/>
        <v>1.3017018302681636</v>
      </c>
      <c r="S204">
        <v>1.1679999999999999</v>
      </c>
      <c r="T204">
        <f t="shared" si="50"/>
        <v>2.200000000000002E-2</v>
      </c>
      <c r="U204">
        <f t="shared" si="51"/>
        <v>6.7442842776380657E-2</v>
      </c>
      <c r="V204">
        <f t="shared" si="52"/>
        <v>10.052133575870441</v>
      </c>
      <c r="X204">
        <v>1.173</v>
      </c>
      <c r="Y204">
        <f t="shared" si="53"/>
        <v>9.9999999999988987E-4</v>
      </c>
      <c r="Z204">
        <f t="shared" si="54"/>
        <v>6.9298012115529259E-2</v>
      </c>
      <c r="AA204">
        <f t="shared" si="55"/>
        <v>0.45904335568885879</v>
      </c>
    </row>
    <row r="205" spans="3:27" x14ac:dyDescent="0.2">
      <c r="C205">
        <v>-161</v>
      </c>
      <c r="D205">
        <v>430.55</v>
      </c>
      <c r="E205">
        <f t="shared" si="42"/>
        <v>-0.82999999999998408</v>
      </c>
      <c r="F205">
        <f t="shared" si="43"/>
        <v>2.6340235935670839</v>
      </c>
      <c r="I205">
        <v>1.137</v>
      </c>
      <c r="J205">
        <f t="shared" si="44"/>
        <v>2.4000000000000021E-2</v>
      </c>
      <c r="K205">
        <f t="shared" si="45"/>
        <v>5.5760464687734781E-2</v>
      </c>
      <c r="L205">
        <f t="shared" si="46"/>
        <v>10.8251409341397</v>
      </c>
      <c r="N205">
        <v>1.2430000000000001</v>
      </c>
      <c r="O205">
        <f t="shared" si="47"/>
        <v>8.999999999999897E-3</v>
      </c>
      <c r="P205">
        <f t="shared" si="48"/>
        <v>9.4471128641644794E-2</v>
      </c>
      <c r="Q205">
        <f t="shared" si="49"/>
        <v>3.7387841607821084</v>
      </c>
      <c r="S205">
        <v>1.19</v>
      </c>
      <c r="T205">
        <f t="shared" si="50"/>
        <v>1.9000000000000128E-2</v>
      </c>
      <c r="U205">
        <f t="shared" si="51"/>
        <v>7.554696139253074E-2</v>
      </c>
      <c r="V205">
        <f t="shared" si="52"/>
        <v>8.2089759765517893</v>
      </c>
      <c r="X205">
        <v>1.1739999999999999</v>
      </c>
      <c r="Y205">
        <f t="shared" si="53"/>
        <v>6.0000000000000053E-3</v>
      </c>
      <c r="Z205">
        <f t="shared" si="54"/>
        <v>6.9668096911595645E-2</v>
      </c>
      <c r="AA205">
        <f t="shared" si="55"/>
        <v>2.6418142798205637</v>
      </c>
    </row>
    <row r="206" spans="3:27" x14ac:dyDescent="0.2">
      <c r="C206">
        <v>-160</v>
      </c>
      <c r="D206">
        <v>429.72</v>
      </c>
      <c r="E206">
        <f t="shared" si="42"/>
        <v>-0.8800000000000523</v>
      </c>
      <c r="F206">
        <f t="shared" si="43"/>
        <v>2.6331855670595279</v>
      </c>
      <c r="I206">
        <v>1.161</v>
      </c>
      <c r="J206">
        <f t="shared" si="44"/>
        <v>2.6000000000000023E-2</v>
      </c>
      <c r="K206">
        <f t="shared" si="45"/>
        <v>6.4832219738573851E-2</v>
      </c>
      <c r="L206">
        <f t="shared" si="46"/>
        <v>10.803906915185033</v>
      </c>
      <c r="N206">
        <v>1.252</v>
      </c>
      <c r="O206">
        <f t="shared" si="47"/>
        <v>1.6999999999999904E-2</v>
      </c>
      <c r="P206">
        <f t="shared" si="48"/>
        <v>9.7604328874410881E-2</v>
      </c>
      <c r="Q206">
        <f t="shared" si="49"/>
        <v>6.5791605640117279</v>
      </c>
      <c r="S206">
        <v>1.2090000000000001</v>
      </c>
      <c r="T206">
        <f t="shared" si="50"/>
        <v>2.2999999999999909E-2</v>
      </c>
      <c r="U206">
        <f t="shared" si="51"/>
        <v>8.2426300860771906E-2</v>
      </c>
      <c r="V206">
        <f t="shared" si="52"/>
        <v>9.1930735812785151</v>
      </c>
      <c r="X206">
        <v>1.18</v>
      </c>
      <c r="Y206">
        <f t="shared" si="53"/>
        <v>3.0000000000001137E-3</v>
      </c>
      <c r="Z206">
        <f t="shared" si="54"/>
        <v>7.1882007306125359E-2</v>
      </c>
      <c r="AA206">
        <f t="shared" si="55"/>
        <v>1.2386414043515463</v>
      </c>
    </row>
    <row r="207" spans="3:27" x14ac:dyDescent="0.2">
      <c r="C207">
        <v>-159</v>
      </c>
      <c r="D207">
        <v>428.84</v>
      </c>
      <c r="E207">
        <f t="shared" si="42"/>
        <v>-0.91999999999995907</v>
      </c>
      <c r="F207">
        <f t="shared" si="43"/>
        <v>2.6322952873402072</v>
      </c>
      <c r="I207">
        <v>1.1870000000000001</v>
      </c>
      <c r="J207">
        <f t="shared" si="44"/>
        <v>3.0999999999999917E-2</v>
      </c>
      <c r="K207">
        <f t="shared" si="45"/>
        <v>7.4450718954591238E-2</v>
      </c>
      <c r="L207">
        <f t="shared" si="46"/>
        <v>12.004438610935551</v>
      </c>
      <c r="N207">
        <v>1.2689999999999999</v>
      </c>
      <c r="O207">
        <f t="shared" si="47"/>
        <v>2.6000000000000023E-2</v>
      </c>
      <c r="P207">
        <f t="shared" si="48"/>
        <v>0.10346162209470475</v>
      </c>
      <c r="Q207">
        <f t="shared" si="49"/>
        <v>9.4436830222842936</v>
      </c>
      <c r="S207">
        <v>1.232</v>
      </c>
      <c r="T207">
        <f t="shared" si="50"/>
        <v>2.0999999999999908E-2</v>
      </c>
      <c r="U207">
        <f t="shared" si="51"/>
        <v>9.0610707828406648E-2</v>
      </c>
      <c r="V207">
        <f t="shared" si="52"/>
        <v>7.8699944877320958</v>
      </c>
      <c r="X207">
        <v>1.1830000000000001</v>
      </c>
      <c r="Y207">
        <f t="shared" si="53"/>
        <v>8.0000000000000071E-3</v>
      </c>
      <c r="Z207">
        <f t="shared" si="54"/>
        <v>7.2984744627930392E-2</v>
      </c>
      <c r="AA207">
        <f t="shared" si="55"/>
        <v>3.1382107387616114</v>
      </c>
    </row>
    <row r="208" spans="3:27" x14ac:dyDescent="0.2">
      <c r="C208">
        <v>-158</v>
      </c>
      <c r="D208">
        <v>427.92</v>
      </c>
      <c r="E208">
        <f t="shared" si="42"/>
        <v>-0.96000000000003638</v>
      </c>
      <c r="F208">
        <f t="shared" si="43"/>
        <v>2.6313625848869608</v>
      </c>
      <c r="I208">
        <v>1.218</v>
      </c>
      <c r="J208">
        <f t="shared" si="44"/>
        <v>2.5000000000000133E-2</v>
      </c>
      <c r="K208">
        <f t="shared" si="45"/>
        <v>8.5647288296856541E-2</v>
      </c>
      <c r="L208">
        <f t="shared" si="46"/>
        <v>9.0464268503280962</v>
      </c>
      <c r="N208">
        <v>1.2949999999999999</v>
      </c>
      <c r="O208">
        <f t="shared" si="47"/>
        <v>3.6000000000000032E-2</v>
      </c>
      <c r="P208">
        <f t="shared" si="48"/>
        <v>0.11226976841727061</v>
      </c>
      <c r="Q208">
        <f t="shared" si="49"/>
        <v>12.208680525497858</v>
      </c>
      <c r="S208">
        <v>1.2529999999999999</v>
      </c>
      <c r="T208">
        <f t="shared" si="50"/>
        <v>1.8000000000000016E-2</v>
      </c>
      <c r="U208">
        <f t="shared" si="51"/>
        <v>9.7951070994149958E-2</v>
      </c>
      <c r="V208">
        <f t="shared" si="52"/>
        <v>6.3507389100946448</v>
      </c>
      <c r="X208">
        <v>1.1910000000000001</v>
      </c>
      <c r="Y208">
        <f t="shared" si="53"/>
        <v>4.9999999999998934E-3</v>
      </c>
      <c r="Z208">
        <f t="shared" si="54"/>
        <v>7.5911761482777521E-2</v>
      </c>
      <c r="AA208">
        <f t="shared" si="55"/>
        <v>1.8653140513015982</v>
      </c>
    </row>
    <row r="209" spans="3:27" x14ac:dyDescent="0.2">
      <c r="C209">
        <v>-157</v>
      </c>
      <c r="D209">
        <v>426.96</v>
      </c>
      <c r="E209">
        <f t="shared" si="42"/>
        <v>-1.0099999999999909</v>
      </c>
      <c r="F209">
        <f t="shared" si="43"/>
        <v>2.6303871897955311</v>
      </c>
      <c r="I209">
        <v>1.2430000000000001</v>
      </c>
      <c r="J209">
        <f t="shared" si="44"/>
        <v>2.4999999999999911E-2</v>
      </c>
      <c r="K209">
        <f t="shared" si="45"/>
        <v>9.4471128641644794E-2</v>
      </c>
      <c r="L209">
        <f t="shared" si="46"/>
        <v>8.4079336540649336</v>
      </c>
      <c r="N209">
        <v>1.331</v>
      </c>
      <c r="O209">
        <f t="shared" si="47"/>
        <v>3.7000000000000144E-2</v>
      </c>
      <c r="P209">
        <f t="shared" si="48"/>
        <v>0.12417805547467511</v>
      </c>
      <c r="Q209">
        <f t="shared" si="49"/>
        <v>11.577310392121964</v>
      </c>
      <c r="S209">
        <v>1.2709999999999999</v>
      </c>
      <c r="T209">
        <f t="shared" si="50"/>
        <v>1.5000000000000124E-2</v>
      </c>
      <c r="U209">
        <f t="shared" si="51"/>
        <v>0.10414555055400815</v>
      </c>
      <c r="V209">
        <f t="shared" si="52"/>
        <v>4.9538989372228768</v>
      </c>
      <c r="X209">
        <v>1.196</v>
      </c>
      <c r="Y209">
        <f t="shared" si="53"/>
        <v>8.0000000000000071E-3</v>
      </c>
      <c r="Z209">
        <f t="shared" si="54"/>
        <v>7.7731179652392027E-2</v>
      </c>
      <c r="AA209">
        <f t="shared" si="55"/>
        <v>2.8148935982536787</v>
      </c>
    </row>
    <row r="210" spans="3:27" x14ac:dyDescent="0.2">
      <c r="C210">
        <v>-156</v>
      </c>
      <c r="D210">
        <v>425.95</v>
      </c>
      <c r="E210">
        <f t="shared" si="42"/>
        <v>-1.0500000000000114</v>
      </c>
      <c r="F210">
        <f t="shared" si="43"/>
        <v>2.6293586225803405</v>
      </c>
      <c r="I210">
        <v>1.268</v>
      </c>
      <c r="J210">
        <f t="shared" si="44"/>
        <v>1.8999999999999906E-2</v>
      </c>
      <c r="K210">
        <f t="shared" si="45"/>
        <v>0.10311925354571388</v>
      </c>
      <c r="L210">
        <f t="shared" si="46"/>
        <v>6.0260701889653774</v>
      </c>
      <c r="N210">
        <v>1.3680000000000001</v>
      </c>
      <c r="O210">
        <f t="shared" si="47"/>
        <v>3.2999999999999918E-2</v>
      </c>
      <c r="P210">
        <f t="shared" si="48"/>
        <v>0.13608609738409747</v>
      </c>
      <c r="Q210">
        <f t="shared" si="49"/>
        <v>9.6577293413337415</v>
      </c>
      <c r="S210">
        <v>1.286</v>
      </c>
      <c r="T210">
        <f t="shared" si="50"/>
        <v>1.8000000000000016E-2</v>
      </c>
      <c r="U210">
        <f t="shared" si="51"/>
        <v>0.10924096858820327</v>
      </c>
      <c r="V210">
        <f t="shared" si="52"/>
        <v>5.6317480448004913</v>
      </c>
      <c r="X210">
        <v>1.204</v>
      </c>
      <c r="Y210">
        <f t="shared" si="53"/>
        <v>6.0000000000000053E-3</v>
      </c>
      <c r="Z210">
        <f t="shared" si="54"/>
        <v>8.0626486921805726E-2</v>
      </c>
      <c r="AA210">
        <f t="shared" si="55"/>
        <v>2.0140876321170538</v>
      </c>
    </row>
    <row r="211" spans="3:27" x14ac:dyDescent="0.2">
      <c r="C211">
        <v>-155</v>
      </c>
      <c r="D211">
        <v>424.9</v>
      </c>
      <c r="E211">
        <f t="shared" si="42"/>
        <v>-1.0999999999999659</v>
      </c>
      <c r="F211">
        <f t="shared" si="43"/>
        <v>2.6282867310895144</v>
      </c>
      <c r="I211">
        <v>1.2869999999999999</v>
      </c>
      <c r="J211">
        <f t="shared" si="44"/>
        <v>1.8000000000000016E-2</v>
      </c>
      <c r="K211">
        <f t="shared" si="45"/>
        <v>0.10957854690438666</v>
      </c>
      <c r="L211">
        <f t="shared" si="46"/>
        <v>5.3580376773370952</v>
      </c>
      <c r="N211">
        <v>1.401</v>
      </c>
      <c r="O211">
        <f t="shared" si="47"/>
        <v>2.6999999999999913E-2</v>
      </c>
      <c r="P211">
        <f t="shared" si="48"/>
        <v>0.1464381352857746</v>
      </c>
      <c r="Q211">
        <f t="shared" si="49"/>
        <v>7.3638558322774115</v>
      </c>
      <c r="S211">
        <v>1.304</v>
      </c>
      <c r="T211">
        <f t="shared" si="50"/>
        <v>1.4999999999999902E-2</v>
      </c>
      <c r="U211">
        <f t="shared" si="51"/>
        <v>0.11527759139590141</v>
      </c>
      <c r="V211">
        <f t="shared" si="52"/>
        <v>4.4122384669687174</v>
      </c>
      <c r="X211">
        <v>1.21</v>
      </c>
      <c r="Y211">
        <f t="shared" si="53"/>
        <v>6.0000000000000053E-3</v>
      </c>
      <c r="Z211">
        <f t="shared" si="54"/>
        <v>8.2785370316450071E-2</v>
      </c>
      <c r="AA211">
        <f t="shared" si="55"/>
        <v>1.9081943832674231</v>
      </c>
    </row>
    <row r="212" spans="3:27" x14ac:dyDescent="0.2">
      <c r="C212">
        <v>-154</v>
      </c>
      <c r="D212">
        <v>423.8</v>
      </c>
      <c r="E212">
        <f t="shared" si="42"/>
        <v>-1.1299999999999955</v>
      </c>
      <c r="F212">
        <f t="shared" si="43"/>
        <v>2.6271609523747759</v>
      </c>
      <c r="I212">
        <v>1.3049999999999999</v>
      </c>
      <c r="J212">
        <f t="shared" si="44"/>
        <v>1.7000000000000126E-2</v>
      </c>
      <c r="K212">
        <f t="shared" si="45"/>
        <v>0.11561051167429974</v>
      </c>
      <c r="L212">
        <f t="shared" si="46"/>
        <v>4.8476112014485171</v>
      </c>
      <c r="N212">
        <v>1.4279999999999999</v>
      </c>
      <c r="O212">
        <f t="shared" si="47"/>
        <v>2.200000000000002E-2</v>
      </c>
      <c r="P212">
        <f t="shared" si="48"/>
        <v>0.15472820744015556</v>
      </c>
      <c r="Q212">
        <f t="shared" si="49"/>
        <v>5.726288436096306</v>
      </c>
      <c r="S212">
        <v>1.319</v>
      </c>
      <c r="T212">
        <f t="shared" si="50"/>
        <v>1.2000000000000011E-2</v>
      </c>
      <c r="U212">
        <f t="shared" si="51"/>
        <v>0.12024479554636527</v>
      </c>
      <c r="V212">
        <f t="shared" si="52"/>
        <v>3.3921200187112852</v>
      </c>
      <c r="X212">
        <v>1.216</v>
      </c>
      <c r="Y212">
        <f t="shared" si="53"/>
        <v>3.0000000000001137E-3</v>
      </c>
      <c r="Z212">
        <f t="shared" si="54"/>
        <v>8.4933574936716119E-2</v>
      </c>
      <c r="AA212">
        <f t="shared" si="55"/>
        <v>0.92290155598124723</v>
      </c>
    </row>
    <row r="213" spans="3:27" x14ac:dyDescent="0.2">
      <c r="C213">
        <v>-153</v>
      </c>
      <c r="D213">
        <v>422.67</v>
      </c>
      <c r="E213">
        <f t="shared" si="42"/>
        <v>-1.1800000000000068</v>
      </c>
      <c r="F213">
        <f t="shared" si="43"/>
        <v>2.6260014238478919</v>
      </c>
      <c r="I213">
        <v>1.3220000000000001</v>
      </c>
      <c r="J213">
        <f t="shared" si="44"/>
        <v>1.6000000000000014E-2</v>
      </c>
      <c r="K213">
        <f t="shared" si="45"/>
        <v>0.12123145514962146</v>
      </c>
      <c r="L213">
        <f t="shared" si="46"/>
        <v>4.3031458195875976</v>
      </c>
      <c r="N213">
        <v>1.45</v>
      </c>
      <c r="O213">
        <f t="shared" si="47"/>
        <v>2.3000000000000131E-2</v>
      </c>
      <c r="P213">
        <f t="shared" si="48"/>
        <v>0.16136800223497488</v>
      </c>
      <c r="Q213">
        <f t="shared" si="49"/>
        <v>5.6292490528387358</v>
      </c>
      <c r="S213">
        <v>1.331</v>
      </c>
      <c r="T213">
        <f t="shared" si="50"/>
        <v>8.0000000000000071E-3</v>
      </c>
      <c r="U213">
        <f t="shared" si="51"/>
        <v>0.12417805547467511</v>
      </c>
      <c r="V213">
        <f t="shared" si="52"/>
        <v>2.143495147224411</v>
      </c>
      <c r="X213">
        <v>1.2190000000000001</v>
      </c>
      <c r="Y213">
        <f t="shared" si="53"/>
        <v>2.9999999999998916E-3</v>
      </c>
      <c r="Z213">
        <f t="shared" si="54"/>
        <v>8.6003705618381956E-2</v>
      </c>
      <c r="AA213">
        <f t="shared" si="55"/>
        <v>0.87921719551329114</v>
      </c>
    </row>
    <row r="214" spans="3:27" x14ac:dyDescent="0.2">
      <c r="C214">
        <v>-152</v>
      </c>
      <c r="D214">
        <v>421.49</v>
      </c>
      <c r="E214">
        <f t="shared" si="42"/>
        <v>-1.2300000000000182</v>
      </c>
      <c r="F214">
        <f t="shared" si="43"/>
        <v>2.6247872752921073</v>
      </c>
      <c r="I214">
        <v>1.3380000000000001</v>
      </c>
      <c r="J214">
        <f t="shared" si="44"/>
        <v>1.4999999999999902E-2</v>
      </c>
      <c r="K214">
        <f t="shared" si="45"/>
        <v>0.12645611343180432</v>
      </c>
      <c r="L214">
        <f t="shared" si="46"/>
        <v>3.8146945058487796</v>
      </c>
      <c r="N214">
        <v>1.4730000000000001</v>
      </c>
      <c r="O214">
        <f t="shared" si="47"/>
        <v>1.8999999999999906E-2</v>
      </c>
      <c r="P214">
        <f t="shared" si="48"/>
        <v>0.16820274684263092</v>
      </c>
      <c r="Q214">
        <f t="shared" si="49"/>
        <v>4.3854337284665172</v>
      </c>
      <c r="S214">
        <v>1.339</v>
      </c>
      <c r="T214">
        <f t="shared" si="50"/>
        <v>2.0000000000000018E-3</v>
      </c>
      <c r="U214">
        <f t="shared" si="51"/>
        <v>0.12678057701200895</v>
      </c>
      <c r="V214">
        <f t="shared" si="52"/>
        <v>0.51070838317695288</v>
      </c>
      <c r="X214">
        <v>1.222</v>
      </c>
      <c r="Y214">
        <f t="shared" si="53"/>
        <v>3.0000000000001137E-3</v>
      </c>
      <c r="Z214">
        <f t="shared" si="54"/>
        <v>8.7071205906535415E-2</v>
      </c>
      <c r="AA214">
        <f t="shared" si="55"/>
        <v>0.83900627211290024</v>
      </c>
    </row>
    <row r="215" spans="3:27" x14ac:dyDescent="0.2">
      <c r="C215">
        <v>-151</v>
      </c>
      <c r="D215">
        <v>420.26</v>
      </c>
      <c r="E215">
        <f t="shared" si="42"/>
        <v>-1.2599999999999909</v>
      </c>
      <c r="F215">
        <f t="shared" si="43"/>
        <v>2.6235180561820592</v>
      </c>
      <c r="I215">
        <v>1.353</v>
      </c>
      <c r="J215">
        <f t="shared" si="44"/>
        <v>2.200000000000002E-2</v>
      </c>
      <c r="K215">
        <f t="shared" si="45"/>
        <v>0.13129779659762297</v>
      </c>
      <c r="L215">
        <f t="shared" si="46"/>
        <v>5.3717202015854317</v>
      </c>
      <c r="N215">
        <v>1.492</v>
      </c>
      <c r="O215">
        <f t="shared" si="47"/>
        <v>1.2999999999999901E-2</v>
      </c>
      <c r="P215">
        <f t="shared" si="48"/>
        <v>0.17376882313664999</v>
      </c>
      <c r="Q215">
        <f t="shared" si="49"/>
        <v>2.8892490986162689</v>
      </c>
      <c r="S215">
        <v>1.341</v>
      </c>
      <c r="T215">
        <f t="shared" si="50"/>
        <v>4.0000000000000036E-3</v>
      </c>
      <c r="U215">
        <f t="shared" si="51"/>
        <v>0.1274287778515989</v>
      </c>
      <c r="V215">
        <f t="shared" si="52"/>
        <v>0.99192756073313715</v>
      </c>
      <c r="X215">
        <v>1.2250000000000001</v>
      </c>
      <c r="Y215">
        <f t="shared" si="53"/>
        <v>9.9999999999988987E-4</v>
      </c>
      <c r="Z215">
        <f t="shared" si="54"/>
        <v>8.8136088700551299E-2</v>
      </c>
      <c r="AA215">
        <f t="shared" si="55"/>
        <v>0.2717580177873557</v>
      </c>
    </row>
    <row r="216" spans="3:27" x14ac:dyDescent="0.2">
      <c r="C216">
        <v>-150</v>
      </c>
      <c r="D216">
        <v>419</v>
      </c>
      <c r="E216">
        <f t="shared" si="42"/>
        <v>-1.3100000000000023</v>
      </c>
      <c r="F216">
        <f t="shared" si="43"/>
        <v>2.6222140229662951</v>
      </c>
      <c r="I216">
        <v>1.375</v>
      </c>
      <c r="J216">
        <f t="shared" si="44"/>
        <v>2.6000000000000023E-2</v>
      </c>
      <c r="K216">
        <f t="shared" si="45"/>
        <v>0.13830269816628146</v>
      </c>
      <c r="L216">
        <f t="shared" si="46"/>
        <v>5.9821805100758665</v>
      </c>
      <c r="N216">
        <v>1.5049999999999999</v>
      </c>
      <c r="O216">
        <f t="shared" si="47"/>
        <v>9.000000000000119E-3</v>
      </c>
      <c r="P216">
        <f t="shared" si="48"/>
        <v>0.17753649992986212</v>
      </c>
      <c r="Q216">
        <f t="shared" si="49"/>
        <v>1.9040292281455964</v>
      </c>
      <c r="S216">
        <v>1.345</v>
      </c>
      <c r="T216">
        <f t="shared" si="50"/>
        <v>-6.0000000000000053E-3</v>
      </c>
      <c r="U216">
        <f t="shared" si="51"/>
        <v>0.12872228433842678</v>
      </c>
      <c r="V216">
        <f t="shared" si="52"/>
        <v>-1.4277836032358053</v>
      </c>
      <c r="X216">
        <v>1.226</v>
      </c>
      <c r="Y216">
        <f t="shared" si="53"/>
        <v>0</v>
      </c>
      <c r="Z216">
        <f t="shared" si="54"/>
        <v>8.8490470182396225E-2</v>
      </c>
      <c r="AA216">
        <f t="shared" si="55"/>
        <v>0</v>
      </c>
    </row>
    <row r="217" spans="3:27" x14ac:dyDescent="0.2">
      <c r="C217">
        <v>-149</v>
      </c>
      <c r="D217">
        <v>417.69</v>
      </c>
      <c r="E217">
        <f t="shared" si="42"/>
        <v>-1.3600000000000136</v>
      </c>
      <c r="F217">
        <f t="shared" si="43"/>
        <v>2.6208540778583549</v>
      </c>
      <c r="I217">
        <v>1.401</v>
      </c>
      <c r="J217">
        <f t="shared" si="44"/>
        <v>2.0999999999999908E-2</v>
      </c>
      <c r="K217">
        <f t="shared" si="45"/>
        <v>0.1464381352857746</v>
      </c>
      <c r="L217">
        <f t="shared" si="46"/>
        <v>4.5619823385228759</v>
      </c>
      <c r="N217">
        <v>1.514</v>
      </c>
      <c r="O217">
        <f t="shared" si="47"/>
        <v>8.999999999999897E-3</v>
      </c>
      <c r="P217">
        <f t="shared" si="48"/>
        <v>0.18012587516405396</v>
      </c>
      <c r="Q217">
        <f t="shared" si="49"/>
        <v>1.8173398962322718</v>
      </c>
      <c r="S217">
        <v>1.339</v>
      </c>
      <c r="T217">
        <f t="shared" si="50"/>
        <v>-8.999999999999897E-3</v>
      </c>
      <c r="U217">
        <f t="shared" si="51"/>
        <v>0.12678057701200895</v>
      </c>
      <c r="V217">
        <f t="shared" si="52"/>
        <v>-2.0679153343684402</v>
      </c>
      <c r="X217">
        <v>1.226</v>
      </c>
      <c r="Y217">
        <f t="shared" si="53"/>
        <v>-2.0000000000000018E-3</v>
      </c>
      <c r="Z217">
        <f t="shared" si="54"/>
        <v>8.8490470182396225E-2</v>
      </c>
      <c r="AA217">
        <f t="shared" si="55"/>
        <v>-0.50061191238242786</v>
      </c>
    </row>
    <row r="218" spans="3:27" x14ac:dyDescent="0.2">
      <c r="C218">
        <v>-148</v>
      </c>
      <c r="D218">
        <v>416.33</v>
      </c>
      <c r="E218">
        <f t="shared" si="42"/>
        <v>-1.3899999999999864</v>
      </c>
      <c r="F218">
        <f t="shared" si="43"/>
        <v>2.6194377065029881</v>
      </c>
      <c r="I218">
        <v>1.4219999999999999</v>
      </c>
      <c r="J218">
        <f t="shared" si="44"/>
        <v>2.6000000000000023E-2</v>
      </c>
      <c r="K218">
        <f t="shared" si="45"/>
        <v>0.15289959639374748</v>
      </c>
      <c r="L218">
        <f t="shared" si="46"/>
        <v>5.4178906432035685</v>
      </c>
      <c r="N218">
        <v>1.5229999999999999</v>
      </c>
      <c r="O218">
        <f t="shared" si="47"/>
        <v>1.0000000000000009E-2</v>
      </c>
      <c r="P218">
        <f t="shared" si="48"/>
        <v>0.18269990333604255</v>
      </c>
      <c r="Q218">
        <f t="shared" si="49"/>
        <v>1.9569291504250592</v>
      </c>
      <c r="S218">
        <v>1.33</v>
      </c>
      <c r="T218">
        <f t="shared" si="50"/>
        <v>-9.000000000000119E-3</v>
      </c>
      <c r="U218">
        <f t="shared" si="51"/>
        <v>0.12385164096708581</v>
      </c>
      <c r="V218">
        <f t="shared" si="52"/>
        <v>-2.0303053198689032</v>
      </c>
      <c r="X218">
        <v>1.224</v>
      </c>
      <c r="Y218">
        <f t="shared" si="53"/>
        <v>5.0000000000001155E-3</v>
      </c>
      <c r="Z218">
        <f t="shared" si="54"/>
        <v>8.7781417809542378E-2</v>
      </c>
      <c r="AA218">
        <f t="shared" si="55"/>
        <v>1.218989486493681</v>
      </c>
    </row>
    <row r="219" spans="3:27" x14ac:dyDescent="0.2">
      <c r="C219">
        <v>-147</v>
      </c>
      <c r="D219">
        <v>414.94</v>
      </c>
      <c r="E219">
        <f t="shared" si="42"/>
        <v>-1.4399999999999977</v>
      </c>
      <c r="F219">
        <f t="shared" si="43"/>
        <v>2.6179853026090019</v>
      </c>
      <c r="I219">
        <v>1.448</v>
      </c>
      <c r="J219">
        <f t="shared" si="44"/>
        <v>2.8000000000000025E-2</v>
      </c>
      <c r="K219">
        <f t="shared" si="45"/>
        <v>0.16076856186112809</v>
      </c>
      <c r="L219">
        <f t="shared" si="46"/>
        <v>5.5092447792892987</v>
      </c>
      <c r="N219">
        <v>1.5329999999999999</v>
      </c>
      <c r="O219">
        <f t="shared" si="47"/>
        <v>7.0000000000001172E-3</v>
      </c>
      <c r="P219">
        <f t="shared" si="48"/>
        <v>0.18554215485437514</v>
      </c>
      <c r="Q219">
        <f t="shared" si="49"/>
        <v>1.3104919617599848</v>
      </c>
      <c r="S219">
        <v>1.321</v>
      </c>
      <c r="T219">
        <f t="shared" si="50"/>
        <v>-6.9999999999998952E-3</v>
      </c>
      <c r="U219">
        <f t="shared" si="51"/>
        <v>0.12090281761452719</v>
      </c>
      <c r="V219">
        <f t="shared" si="52"/>
        <v>-1.5283280100927525</v>
      </c>
      <c r="X219">
        <v>1.2290000000000001</v>
      </c>
      <c r="Y219">
        <f t="shared" si="53"/>
        <v>6.9999999999998952E-3</v>
      </c>
      <c r="Z219">
        <f t="shared" si="54"/>
        <v>8.9551882886454118E-2</v>
      </c>
      <c r="AA219">
        <f t="shared" si="55"/>
        <v>1.6337304902038099</v>
      </c>
    </row>
    <row r="220" spans="3:27" x14ac:dyDescent="0.2">
      <c r="C220">
        <v>-146</v>
      </c>
      <c r="D220">
        <v>413.5</v>
      </c>
      <c r="E220">
        <f t="shared" si="42"/>
        <v>-1.4800000000000182</v>
      </c>
      <c r="F220">
        <f t="shared" si="43"/>
        <v>2.6164755138885654</v>
      </c>
      <c r="I220">
        <v>1.476</v>
      </c>
      <c r="J220">
        <f t="shared" si="44"/>
        <v>2.8000000000000025E-2</v>
      </c>
      <c r="K220">
        <f t="shared" si="45"/>
        <v>0.16908635748702275</v>
      </c>
      <c r="L220">
        <f t="shared" si="46"/>
        <v>5.2410700816893332</v>
      </c>
      <c r="N220">
        <v>1.54</v>
      </c>
      <c r="O220">
        <f t="shared" si="47"/>
        <v>-1.0000000000001119E-3</v>
      </c>
      <c r="P220">
        <f t="shared" si="48"/>
        <v>0.18752072083646307</v>
      </c>
      <c r="Q220">
        <f t="shared" si="49"/>
        <v>-0.18115726073151669</v>
      </c>
      <c r="S220">
        <v>1.3140000000000001</v>
      </c>
      <c r="T220">
        <f t="shared" si="50"/>
        <v>-5.0000000000001155E-3</v>
      </c>
      <c r="U220">
        <f t="shared" si="51"/>
        <v>0.11859536522376199</v>
      </c>
      <c r="V220">
        <f t="shared" si="52"/>
        <v>-1.0632555504736092</v>
      </c>
      <c r="X220">
        <v>1.236</v>
      </c>
      <c r="Y220">
        <f t="shared" si="53"/>
        <v>1.0000000000000009E-2</v>
      </c>
      <c r="Z220">
        <f t="shared" si="54"/>
        <v>9.2018470752797024E-2</v>
      </c>
      <c r="AA220">
        <f t="shared" si="55"/>
        <v>2.247325561474995</v>
      </c>
    </row>
    <row r="221" spans="3:27" x14ac:dyDescent="0.2">
      <c r="C221">
        <v>-145</v>
      </c>
      <c r="D221">
        <v>412.02</v>
      </c>
      <c r="E221">
        <f t="shared" si="42"/>
        <v>-1.5299999999999727</v>
      </c>
      <c r="F221">
        <f t="shared" si="43"/>
        <v>2.6149182977778489</v>
      </c>
      <c r="I221">
        <v>1.504</v>
      </c>
      <c r="J221">
        <f t="shared" si="44"/>
        <v>3.499999999999992E-2</v>
      </c>
      <c r="K221">
        <f t="shared" si="45"/>
        <v>0.17724783625562343</v>
      </c>
      <c r="L221">
        <f t="shared" si="46"/>
        <v>6.1835019102572275</v>
      </c>
      <c r="N221">
        <v>1.5389999999999999</v>
      </c>
      <c r="O221">
        <f t="shared" si="47"/>
        <v>-4.0000000000000036E-3</v>
      </c>
      <c r="P221">
        <f t="shared" si="48"/>
        <v>0.18723861983147869</v>
      </c>
      <c r="Q221">
        <f t="shared" si="49"/>
        <v>-0.69952884665951243</v>
      </c>
      <c r="S221">
        <v>1.3089999999999999</v>
      </c>
      <c r="T221">
        <f t="shared" si="50"/>
        <v>1.0000000000001119E-3</v>
      </c>
      <c r="U221">
        <f t="shared" si="51"/>
        <v>0.11693964655075578</v>
      </c>
      <c r="V221">
        <f t="shared" si="52"/>
        <v>0.20526446787528899</v>
      </c>
      <c r="X221">
        <v>1.246</v>
      </c>
      <c r="Y221">
        <f t="shared" si="53"/>
        <v>8.999999999999897E-3</v>
      </c>
      <c r="Z221">
        <f t="shared" si="54"/>
        <v>9.5518042323150809E-2</v>
      </c>
      <c r="AA221">
        <f t="shared" si="55"/>
        <v>1.9345499488285456</v>
      </c>
    </row>
    <row r="222" spans="3:27" x14ac:dyDescent="0.2">
      <c r="C222">
        <v>-144</v>
      </c>
      <c r="D222">
        <v>410.49</v>
      </c>
      <c r="E222">
        <f t="shared" si="42"/>
        <v>-1.5699999999999932</v>
      </c>
      <c r="F222">
        <f t="shared" si="43"/>
        <v>2.6133025816802631</v>
      </c>
      <c r="I222">
        <v>1.5389999999999999</v>
      </c>
      <c r="J222">
        <f t="shared" si="44"/>
        <v>3.300000000000014E-2</v>
      </c>
      <c r="K222">
        <f t="shared" si="45"/>
        <v>0.18723861983147869</v>
      </c>
      <c r="L222">
        <f t="shared" si="46"/>
        <v>5.5364488804780922</v>
      </c>
      <c r="N222">
        <v>1.5349999999999999</v>
      </c>
      <c r="O222">
        <f t="shared" si="47"/>
        <v>-6.9999999999998952E-3</v>
      </c>
      <c r="P222">
        <f t="shared" si="48"/>
        <v>0.18610837981320527</v>
      </c>
      <c r="Q222">
        <f t="shared" si="49"/>
        <v>-1.1927594749655495</v>
      </c>
      <c r="S222">
        <v>1.31</v>
      </c>
      <c r="T222">
        <f t="shared" si="50"/>
        <v>2.9999999999998916E-3</v>
      </c>
      <c r="U222">
        <f t="shared" si="51"/>
        <v>0.11727129565576427</v>
      </c>
      <c r="V222">
        <f t="shared" si="52"/>
        <v>0.59693113193656644</v>
      </c>
      <c r="X222">
        <v>1.2549999999999999</v>
      </c>
      <c r="Y222">
        <f t="shared" si="53"/>
        <v>6.0000000000000053E-3</v>
      </c>
      <c r="Z222">
        <f t="shared" si="54"/>
        <v>9.864372581705691E-2</v>
      </c>
      <c r="AA222">
        <f t="shared" si="55"/>
        <v>1.2446364423514833</v>
      </c>
    </row>
    <row r="223" spans="3:27" x14ac:dyDescent="0.2">
      <c r="C223">
        <v>-143</v>
      </c>
      <c r="D223">
        <v>408.92</v>
      </c>
      <c r="E223">
        <f t="shared" si="42"/>
        <v>-1.6100000000000136</v>
      </c>
      <c r="F223">
        <f t="shared" si="43"/>
        <v>2.6116383521225046</v>
      </c>
      <c r="I223">
        <v>1.5720000000000001</v>
      </c>
      <c r="J223">
        <f t="shared" si="44"/>
        <v>2.0000000000000018E-2</v>
      </c>
      <c r="K223">
        <f t="shared" si="45"/>
        <v>0.19645254170338911</v>
      </c>
      <c r="L223">
        <f t="shared" si="46"/>
        <v>3.2046855262259459</v>
      </c>
      <c r="N223">
        <v>1.528</v>
      </c>
      <c r="O223">
        <f t="shared" si="47"/>
        <v>0</v>
      </c>
      <c r="P223">
        <f t="shared" si="48"/>
        <v>0.18412335423967113</v>
      </c>
      <c r="Q223">
        <f t="shared" si="49"/>
        <v>0</v>
      </c>
      <c r="S223">
        <v>1.3129999999999999</v>
      </c>
      <c r="T223">
        <f t="shared" si="50"/>
        <v>4.0000000000000036E-3</v>
      </c>
      <c r="U223">
        <f t="shared" si="51"/>
        <v>0.11826472608947933</v>
      </c>
      <c r="V223">
        <f t="shared" si="52"/>
        <v>0.77106446949331153</v>
      </c>
      <c r="X223">
        <v>1.2609999999999999</v>
      </c>
      <c r="Y223">
        <f t="shared" si="53"/>
        <v>7.0000000000001172E-3</v>
      </c>
      <c r="Z223">
        <f t="shared" si="54"/>
        <v>0.10071508657308159</v>
      </c>
      <c r="AA223">
        <f t="shared" si="55"/>
        <v>1.4032544671055978</v>
      </c>
    </row>
    <row r="224" spans="3:27" x14ac:dyDescent="0.2">
      <c r="C224">
        <v>-142</v>
      </c>
      <c r="D224">
        <v>407.31</v>
      </c>
      <c r="E224">
        <f t="shared" si="42"/>
        <v>-1.6499999999999773</v>
      </c>
      <c r="F224">
        <f t="shared" si="43"/>
        <v>2.6099250727216621</v>
      </c>
      <c r="I224">
        <v>1.5920000000000001</v>
      </c>
      <c r="J224">
        <f t="shared" si="44"/>
        <v>1.6999999999999904E-2</v>
      </c>
      <c r="K224">
        <f t="shared" si="45"/>
        <v>0.20194306340165025</v>
      </c>
      <c r="L224">
        <f t="shared" si="46"/>
        <v>2.6167203356983206</v>
      </c>
      <c r="N224">
        <v>1.528</v>
      </c>
      <c r="O224">
        <f t="shared" si="47"/>
        <v>9.9999999999988987E-4</v>
      </c>
      <c r="P224">
        <f t="shared" si="48"/>
        <v>0.18412335423967113</v>
      </c>
      <c r="Q224">
        <f t="shared" si="49"/>
        <v>0.161173841004529</v>
      </c>
      <c r="S224">
        <v>1.3169999999999999</v>
      </c>
      <c r="T224">
        <f t="shared" si="50"/>
        <v>0</v>
      </c>
      <c r="U224">
        <f t="shared" si="51"/>
        <v>0.1195857749617838</v>
      </c>
      <c r="V224">
        <f t="shared" si="52"/>
        <v>0</v>
      </c>
      <c r="X224">
        <v>1.268</v>
      </c>
      <c r="Y224">
        <f t="shared" si="53"/>
        <v>8.999999999999897E-3</v>
      </c>
      <c r="Z224">
        <f t="shared" si="54"/>
        <v>0.10311925354571388</v>
      </c>
      <c r="AA224">
        <f t="shared" si="55"/>
        <v>1.7423945833320833</v>
      </c>
    </row>
    <row r="225" spans="3:27" x14ac:dyDescent="0.2">
      <c r="C225">
        <v>-141</v>
      </c>
      <c r="D225">
        <v>405.66</v>
      </c>
      <c r="E225">
        <f t="shared" si="42"/>
        <v>-1.7000000000000455</v>
      </c>
      <c r="F225">
        <f t="shared" si="43"/>
        <v>2.6081621863197615</v>
      </c>
      <c r="I225">
        <v>1.609</v>
      </c>
      <c r="J225">
        <f t="shared" si="44"/>
        <v>1.6000000000000014E-2</v>
      </c>
      <c r="K225">
        <f t="shared" si="45"/>
        <v>0.20655604409902956</v>
      </c>
      <c r="L225">
        <f t="shared" si="46"/>
        <v>2.3562164238597192</v>
      </c>
      <c r="N225">
        <v>1.5289999999999999</v>
      </c>
      <c r="O225">
        <f t="shared" si="47"/>
        <v>0</v>
      </c>
      <c r="P225">
        <f t="shared" si="48"/>
        <v>0.1844074854123201</v>
      </c>
      <c r="Q225">
        <f t="shared" si="49"/>
        <v>0</v>
      </c>
      <c r="S225">
        <v>1.3169999999999999</v>
      </c>
      <c r="T225">
        <f t="shared" si="50"/>
        <v>4.0000000000000036E-3</v>
      </c>
      <c r="U225">
        <f t="shared" si="51"/>
        <v>0.1195857749617838</v>
      </c>
      <c r="V225">
        <f t="shared" si="52"/>
        <v>0.72213301576389133</v>
      </c>
      <c r="X225">
        <v>1.2769999999999999</v>
      </c>
      <c r="Y225">
        <f t="shared" si="53"/>
        <v>0</v>
      </c>
      <c r="Z225">
        <f t="shared" si="54"/>
        <v>0.10619089726341525</v>
      </c>
      <c r="AA225">
        <f t="shared" si="55"/>
        <v>0</v>
      </c>
    </row>
    <row r="226" spans="3:27" x14ac:dyDescent="0.2">
      <c r="C226">
        <v>-140</v>
      </c>
      <c r="D226">
        <v>403.96</v>
      </c>
      <c r="E226">
        <f t="shared" si="42"/>
        <v>-1.7399999999999523</v>
      </c>
      <c r="F226">
        <f t="shared" si="43"/>
        <v>2.606338363528125</v>
      </c>
      <c r="I226">
        <v>1.625</v>
      </c>
      <c r="J226">
        <f t="shared" si="44"/>
        <v>8.999999999999897E-3</v>
      </c>
      <c r="K226">
        <f t="shared" si="45"/>
        <v>0.21085336531489318</v>
      </c>
      <c r="L226">
        <f t="shared" si="46"/>
        <v>1.2795031227739837</v>
      </c>
      <c r="N226">
        <v>1.5289999999999999</v>
      </c>
      <c r="O226">
        <f t="shared" si="47"/>
        <v>4.0000000000000036E-3</v>
      </c>
      <c r="P226">
        <f t="shared" si="48"/>
        <v>0.1844074854123201</v>
      </c>
      <c r="Q226">
        <f t="shared" si="49"/>
        <v>0.60525327654089467</v>
      </c>
      <c r="S226">
        <v>1.321</v>
      </c>
      <c r="T226">
        <f t="shared" si="50"/>
        <v>1.0000000000000009E-2</v>
      </c>
      <c r="U226">
        <f t="shared" si="51"/>
        <v>0.12090281761452719</v>
      </c>
      <c r="V226">
        <f t="shared" si="52"/>
        <v>1.7470713256497201</v>
      </c>
      <c r="X226">
        <v>1.2769999999999999</v>
      </c>
      <c r="Y226">
        <f t="shared" si="53"/>
        <v>-9.9999999999988987E-4</v>
      </c>
      <c r="Z226">
        <f t="shared" si="54"/>
        <v>0.10619089726341525</v>
      </c>
      <c r="AA226">
        <f t="shared" si="55"/>
        <v>-0.18148105888459548</v>
      </c>
    </row>
    <row r="227" spans="3:27" x14ac:dyDescent="0.2">
      <c r="C227">
        <v>-139</v>
      </c>
      <c r="D227">
        <v>402.22</v>
      </c>
      <c r="E227">
        <f t="shared" si="42"/>
        <v>-1.7900000000000205</v>
      </c>
      <c r="F227">
        <f t="shared" si="43"/>
        <v>2.6044636616701857</v>
      </c>
      <c r="I227">
        <v>1.6339999999999999</v>
      </c>
      <c r="J227">
        <f t="shared" si="44"/>
        <v>7.0000000000001172E-3</v>
      </c>
      <c r="K227">
        <f t="shared" si="45"/>
        <v>0.21325205219639665</v>
      </c>
      <c r="L227">
        <f t="shared" si="46"/>
        <v>0.95842880151329668</v>
      </c>
      <c r="N227">
        <v>1.5329999999999999</v>
      </c>
      <c r="O227">
        <f t="shared" si="47"/>
        <v>4.0000000000000036E-3</v>
      </c>
      <c r="P227">
        <f t="shared" si="48"/>
        <v>0.18554215485437514</v>
      </c>
      <c r="Q227">
        <f t="shared" si="49"/>
        <v>0.58424408026136532</v>
      </c>
      <c r="S227">
        <v>1.331</v>
      </c>
      <c r="T227">
        <f t="shared" si="50"/>
        <v>1.0000000000000009E-2</v>
      </c>
      <c r="U227">
        <f t="shared" si="51"/>
        <v>0.12417805547467511</v>
      </c>
      <c r="V227">
        <f t="shared" si="52"/>
        <v>1.6781780366782217</v>
      </c>
      <c r="X227">
        <v>1.276</v>
      </c>
      <c r="Y227">
        <f t="shared" si="53"/>
        <v>1.4999999999999902E-2</v>
      </c>
      <c r="Z227">
        <f t="shared" si="54"/>
        <v>0.10585067438514352</v>
      </c>
      <c r="AA227">
        <f t="shared" si="55"/>
        <v>2.6202503795751828</v>
      </c>
    </row>
    <row r="228" spans="3:27" x14ac:dyDescent="0.2">
      <c r="C228">
        <v>-138</v>
      </c>
      <c r="D228">
        <v>400.43</v>
      </c>
      <c r="E228">
        <f t="shared" si="42"/>
        <v>-1.8199999999999932</v>
      </c>
      <c r="F228">
        <f t="shared" si="43"/>
        <v>2.6025266071349242</v>
      </c>
      <c r="I228">
        <v>1.641</v>
      </c>
      <c r="J228">
        <f t="shared" si="44"/>
        <v>-1.0000000000001119E-3</v>
      </c>
      <c r="K228">
        <f t="shared" si="45"/>
        <v>0.21510858105309322</v>
      </c>
      <c r="L228">
        <f t="shared" si="46"/>
        <v>-0.13381049112525645</v>
      </c>
      <c r="N228">
        <v>1.5369999999999999</v>
      </c>
      <c r="O228">
        <f t="shared" si="47"/>
        <v>-9.9999999999988987E-4</v>
      </c>
      <c r="P228">
        <f t="shared" si="48"/>
        <v>0.1866738674997451</v>
      </c>
      <c r="Q228">
        <f t="shared" si="49"/>
        <v>-0.14286762879416057</v>
      </c>
      <c r="S228">
        <v>1.341</v>
      </c>
      <c r="T228">
        <f t="shared" si="50"/>
        <v>1.1000000000000121E-2</v>
      </c>
      <c r="U228">
        <f t="shared" si="51"/>
        <v>0.1274287778515989</v>
      </c>
      <c r="V228">
        <f t="shared" si="52"/>
        <v>1.7933090027298171</v>
      </c>
      <c r="X228">
        <v>1.2909999999999999</v>
      </c>
      <c r="Y228">
        <f t="shared" si="53"/>
        <v>3.0000000000001137E-3</v>
      </c>
      <c r="Z228">
        <f t="shared" si="54"/>
        <v>0.11092624226642028</v>
      </c>
      <c r="AA228">
        <f t="shared" si="55"/>
        <v>0.50951536351112992</v>
      </c>
    </row>
    <row r="229" spans="3:27" x14ac:dyDescent="0.2">
      <c r="C229">
        <v>-137</v>
      </c>
      <c r="D229">
        <v>398.61</v>
      </c>
      <c r="E229">
        <f t="shared" si="42"/>
        <v>-1.8700000000000045</v>
      </c>
      <c r="F229">
        <f t="shared" si="43"/>
        <v>2.6005481897240834</v>
      </c>
      <c r="I229">
        <v>1.64</v>
      </c>
      <c r="J229">
        <f t="shared" si="44"/>
        <v>-4.0000000000000036E-3</v>
      </c>
      <c r="K229">
        <f t="shared" si="45"/>
        <v>0.21484384804769785</v>
      </c>
      <c r="L229">
        <f t="shared" si="46"/>
        <v>-0.51931658516970747</v>
      </c>
      <c r="N229">
        <v>1.536</v>
      </c>
      <c r="O229">
        <f t="shared" si="47"/>
        <v>0</v>
      </c>
      <c r="P229">
        <f t="shared" si="48"/>
        <v>0.18639121569549319</v>
      </c>
      <c r="Q229">
        <f t="shared" si="49"/>
        <v>0</v>
      </c>
      <c r="S229">
        <v>1.3520000000000001</v>
      </c>
      <c r="T229">
        <f t="shared" si="50"/>
        <v>2.200000000000002E-2</v>
      </c>
      <c r="U229">
        <f t="shared" si="51"/>
        <v>0.13097669160561715</v>
      </c>
      <c r="V229">
        <f t="shared" si="52"/>
        <v>3.4325916129189631</v>
      </c>
      <c r="X229">
        <v>1.294</v>
      </c>
      <c r="Y229">
        <f t="shared" si="53"/>
        <v>1.0000000000000009E-2</v>
      </c>
      <c r="Z229">
        <f t="shared" si="54"/>
        <v>0.11193427633268159</v>
      </c>
      <c r="AA229">
        <f t="shared" si="55"/>
        <v>1.6371138274818238</v>
      </c>
    </row>
    <row r="230" spans="3:27" x14ac:dyDescent="0.2">
      <c r="C230">
        <v>-136</v>
      </c>
      <c r="D230">
        <v>396.74</v>
      </c>
      <c r="E230">
        <f t="shared" si="42"/>
        <v>-1.910000000000025</v>
      </c>
      <c r="F230">
        <f t="shared" si="43"/>
        <v>2.598505988988193</v>
      </c>
      <c r="I230">
        <v>1.6359999999999999</v>
      </c>
      <c r="J230">
        <f t="shared" si="44"/>
        <v>-1.399999999999979E-2</v>
      </c>
      <c r="K230">
        <f t="shared" si="45"/>
        <v>0.21378329933530416</v>
      </c>
      <c r="L230">
        <f t="shared" si="46"/>
        <v>-1.7808803627449616</v>
      </c>
      <c r="N230">
        <v>1.536</v>
      </c>
      <c r="O230">
        <f t="shared" si="47"/>
        <v>-9.000000000000119E-3</v>
      </c>
      <c r="P230">
        <f t="shared" si="48"/>
        <v>0.18639121569549319</v>
      </c>
      <c r="Q230">
        <f t="shared" si="49"/>
        <v>-1.2177324486363714</v>
      </c>
      <c r="S230">
        <v>1.3740000000000001</v>
      </c>
      <c r="T230">
        <f t="shared" si="50"/>
        <v>1.4999999999999902E-2</v>
      </c>
      <c r="U230">
        <f t="shared" si="51"/>
        <v>0.13798673272353165</v>
      </c>
      <c r="V230">
        <f t="shared" si="52"/>
        <v>2.2499338883680049</v>
      </c>
      <c r="X230">
        <v>1.304</v>
      </c>
      <c r="Y230">
        <f t="shared" si="53"/>
        <v>2.9999999999998916E-3</v>
      </c>
      <c r="Z230">
        <f t="shared" si="54"/>
        <v>0.11527759139590141</v>
      </c>
      <c r="AA230">
        <f t="shared" si="55"/>
        <v>0.47617839874124074</v>
      </c>
    </row>
    <row r="231" spans="3:27" x14ac:dyDescent="0.2">
      <c r="C231">
        <v>-135</v>
      </c>
      <c r="D231">
        <v>394.83</v>
      </c>
      <c r="E231">
        <f t="shared" si="42"/>
        <v>-1.9599999999999795</v>
      </c>
      <c r="F231">
        <f t="shared" si="43"/>
        <v>2.5964101438442699</v>
      </c>
      <c r="I231">
        <v>1.6220000000000001</v>
      </c>
      <c r="J231">
        <f t="shared" si="44"/>
        <v>-1.5000000000000124E-2</v>
      </c>
      <c r="K231">
        <f t="shared" si="45"/>
        <v>0.21005084987513725</v>
      </c>
      <c r="L231">
        <f t="shared" si="46"/>
        <v>-1.8669393771710829</v>
      </c>
      <c r="N231">
        <v>1.5269999999999999</v>
      </c>
      <c r="O231">
        <f t="shared" si="47"/>
        <v>-1.2999999999999901E-2</v>
      </c>
      <c r="P231">
        <f t="shared" si="48"/>
        <v>0.18383903705642116</v>
      </c>
      <c r="Q231">
        <f t="shared" si="49"/>
        <v>-1.7180407300388354</v>
      </c>
      <c r="S231">
        <v>1.389</v>
      </c>
      <c r="T231">
        <f t="shared" si="50"/>
        <v>2.0000000000000018E-2</v>
      </c>
      <c r="U231">
        <f t="shared" si="51"/>
        <v>0.14270224573761559</v>
      </c>
      <c r="V231">
        <f t="shared" si="52"/>
        <v>2.8727217332212889</v>
      </c>
      <c r="X231">
        <v>1.3069999999999999</v>
      </c>
      <c r="Y231">
        <f t="shared" si="53"/>
        <v>1.0000000000000009E-2</v>
      </c>
      <c r="Z231">
        <f t="shared" si="54"/>
        <v>0.11627558758054428</v>
      </c>
      <c r="AA231">
        <f t="shared" si="55"/>
        <v>1.5315886863754558</v>
      </c>
    </row>
    <row r="232" spans="3:27" x14ac:dyDescent="0.2">
      <c r="C232">
        <v>-134</v>
      </c>
      <c r="D232">
        <v>392.87</v>
      </c>
      <c r="E232">
        <f t="shared" si="42"/>
        <v>-1.9900000000000091</v>
      </c>
      <c r="F232">
        <f t="shared" si="43"/>
        <v>2.5942488668573831</v>
      </c>
      <c r="I232">
        <v>1.607</v>
      </c>
      <c r="J232">
        <f t="shared" si="44"/>
        <v>-1.4999999999999902E-2</v>
      </c>
      <c r="K232">
        <f t="shared" si="45"/>
        <v>0.20601587676334454</v>
      </c>
      <c r="L232">
        <f t="shared" si="46"/>
        <v>-1.8467314528725673</v>
      </c>
      <c r="N232">
        <v>1.514</v>
      </c>
      <c r="O232">
        <f t="shared" si="47"/>
        <v>-8.0000000000000071E-3</v>
      </c>
      <c r="P232">
        <f t="shared" si="48"/>
        <v>0.18012587516405396</v>
      </c>
      <c r="Q232">
        <f t="shared" si="49"/>
        <v>-1.0432961482922536</v>
      </c>
      <c r="S232">
        <v>1.409</v>
      </c>
      <c r="T232">
        <f t="shared" si="50"/>
        <v>2.0999999999999908E-2</v>
      </c>
      <c r="U232">
        <f t="shared" si="51"/>
        <v>0.14891099310935643</v>
      </c>
      <c r="V232">
        <f t="shared" si="52"/>
        <v>2.9133010634316134</v>
      </c>
      <c r="X232">
        <v>1.3169999999999999</v>
      </c>
      <c r="Y232">
        <f t="shared" si="53"/>
        <v>1.4000000000000012E-2</v>
      </c>
      <c r="Z232">
        <f t="shared" si="54"/>
        <v>0.1195857749617838</v>
      </c>
      <c r="AA232">
        <f t="shared" si="55"/>
        <v>2.0822728935563544</v>
      </c>
    </row>
    <row r="233" spans="3:27" x14ac:dyDescent="0.2">
      <c r="C233">
        <v>-133</v>
      </c>
      <c r="D233">
        <v>390.88</v>
      </c>
      <c r="E233">
        <f t="shared" si="42"/>
        <v>-2.0400000000000205</v>
      </c>
      <c r="F233">
        <f t="shared" si="43"/>
        <v>2.5920434496293616</v>
      </c>
      <c r="I233">
        <v>1.5920000000000001</v>
      </c>
      <c r="J233">
        <f t="shared" si="44"/>
        <v>-1.4000000000000012E-2</v>
      </c>
      <c r="K233">
        <f t="shared" si="45"/>
        <v>0.20194306340165025</v>
      </c>
      <c r="L233">
        <f t="shared" si="46"/>
        <v>-1.6880259269745814</v>
      </c>
      <c r="N233">
        <v>1.506</v>
      </c>
      <c r="O233">
        <f t="shared" si="47"/>
        <v>-8.999999999999897E-3</v>
      </c>
      <c r="P233">
        <f t="shared" si="48"/>
        <v>0.17782497186468177</v>
      </c>
      <c r="Q233">
        <f t="shared" si="49"/>
        <v>-1.1455023732039202</v>
      </c>
      <c r="S233">
        <v>1.43</v>
      </c>
      <c r="T233">
        <f t="shared" si="50"/>
        <v>1.4000000000000012E-2</v>
      </c>
      <c r="U233">
        <f t="shared" si="51"/>
        <v>0.1553360374650618</v>
      </c>
      <c r="V233">
        <f t="shared" si="52"/>
        <v>1.8618822978078133</v>
      </c>
      <c r="X233">
        <v>1.331</v>
      </c>
      <c r="Y233">
        <f t="shared" si="53"/>
        <v>7.0000000000001172E-3</v>
      </c>
      <c r="Z233">
        <f t="shared" si="54"/>
        <v>0.12417805547467511</v>
      </c>
      <c r="AA233">
        <f t="shared" si="55"/>
        <v>1.0024390534797398</v>
      </c>
    </row>
    <row r="234" spans="3:27" x14ac:dyDescent="0.2">
      <c r="C234">
        <v>-132</v>
      </c>
      <c r="D234">
        <v>388.84</v>
      </c>
      <c r="E234">
        <f t="shared" si="42"/>
        <v>-2.0799999999999841</v>
      </c>
      <c r="F234">
        <f t="shared" si="43"/>
        <v>2.5897709344582682</v>
      </c>
      <c r="I234">
        <v>1.5780000000000001</v>
      </c>
      <c r="J234">
        <f t="shared" si="44"/>
        <v>-1.2000000000000011E-2</v>
      </c>
      <c r="K234">
        <f t="shared" si="45"/>
        <v>0.19810699887340152</v>
      </c>
      <c r="L234">
        <f t="shared" si="46"/>
        <v>-1.4232272220610307</v>
      </c>
      <c r="N234">
        <v>1.4970000000000001</v>
      </c>
      <c r="O234">
        <f t="shared" si="47"/>
        <v>7.9999999999997851E-3</v>
      </c>
      <c r="P234">
        <f t="shared" si="48"/>
        <v>0.17522180034305238</v>
      </c>
      <c r="Q234">
        <f t="shared" si="49"/>
        <v>0.9936964800806255</v>
      </c>
      <c r="S234">
        <v>1.444</v>
      </c>
      <c r="T234">
        <f t="shared" si="50"/>
        <v>1.3000000000000123E-2</v>
      </c>
      <c r="U234">
        <f t="shared" si="51"/>
        <v>0.15956719323362029</v>
      </c>
      <c r="V234">
        <f t="shared" si="52"/>
        <v>1.6709827049882473</v>
      </c>
      <c r="X234">
        <v>1.3380000000000001</v>
      </c>
      <c r="Y234">
        <f t="shared" si="53"/>
        <v>4.0000000000000036E-3</v>
      </c>
      <c r="Z234">
        <f t="shared" si="54"/>
        <v>0.12645611343180432</v>
      </c>
      <c r="AA234">
        <f t="shared" si="55"/>
        <v>0.55654328110248807</v>
      </c>
    </row>
    <row r="235" spans="3:27" x14ac:dyDescent="0.2">
      <c r="C235">
        <v>-131</v>
      </c>
      <c r="D235">
        <v>386.76</v>
      </c>
      <c r="E235">
        <f t="shared" si="42"/>
        <v>-2.1299999999999955</v>
      </c>
      <c r="F235">
        <f t="shared" si="43"/>
        <v>2.5874415515599591</v>
      </c>
      <c r="I235">
        <v>1.5660000000000001</v>
      </c>
      <c r="J235">
        <f t="shared" si="44"/>
        <v>-8.0000000000000071E-3</v>
      </c>
      <c r="K235">
        <f t="shared" si="45"/>
        <v>0.19479175772192461</v>
      </c>
      <c r="L235">
        <f t="shared" si="46"/>
        <v>-0.92741306224433306</v>
      </c>
      <c r="N235">
        <v>1.5049999999999999</v>
      </c>
      <c r="O235">
        <f t="shared" si="47"/>
        <v>3.0000000000001137E-3</v>
      </c>
      <c r="P235">
        <f t="shared" si="48"/>
        <v>0.17753649992986212</v>
      </c>
      <c r="Q235">
        <f t="shared" si="49"/>
        <v>0.36059156538783815</v>
      </c>
      <c r="S235">
        <v>1.4570000000000001</v>
      </c>
      <c r="T235">
        <f t="shared" si="50"/>
        <v>4.0000000000000036E-3</v>
      </c>
      <c r="U235">
        <f t="shared" si="51"/>
        <v>0.16345955176999016</v>
      </c>
      <c r="V235">
        <f t="shared" si="52"/>
        <v>0.49644172172778905</v>
      </c>
      <c r="X235">
        <v>1.3420000000000001</v>
      </c>
      <c r="Y235">
        <f t="shared" si="53"/>
        <v>0</v>
      </c>
      <c r="Z235">
        <f t="shared" si="54"/>
        <v>0.12775251583297328</v>
      </c>
      <c r="AA235">
        <f t="shared" si="55"/>
        <v>0</v>
      </c>
    </row>
    <row r="236" spans="3:27" x14ac:dyDescent="0.2">
      <c r="C236">
        <v>-130</v>
      </c>
      <c r="D236">
        <v>384.63</v>
      </c>
      <c r="E236">
        <f t="shared" si="42"/>
        <v>-2.1599999999999682</v>
      </c>
      <c r="F236">
        <f t="shared" si="43"/>
        <v>2.5850431549059416</v>
      </c>
      <c r="I236">
        <v>1.5580000000000001</v>
      </c>
      <c r="J236">
        <f t="shared" si="44"/>
        <v>-7.0000000000001172E-3</v>
      </c>
      <c r="K236">
        <f t="shared" si="45"/>
        <v>0.19256745333654565</v>
      </c>
      <c r="L236">
        <f t="shared" si="46"/>
        <v>-0.79960432704661955</v>
      </c>
      <c r="N236">
        <v>1.508</v>
      </c>
      <c r="O236">
        <f t="shared" si="47"/>
        <v>1.0000000000000009E-2</v>
      </c>
      <c r="P236">
        <f t="shared" si="48"/>
        <v>0.17840134153375525</v>
      </c>
      <c r="Q236">
        <f t="shared" si="49"/>
        <v>1.1736260512730772</v>
      </c>
      <c r="S236">
        <v>1.4610000000000001</v>
      </c>
      <c r="T236">
        <f t="shared" si="50"/>
        <v>8.0000000000000071E-3</v>
      </c>
      <c r="U236">
        <f t="shared" si="51"/>
        <v>0.1646502159342968</v>
      </c>
      <c r="V236">
        <f t="shared" si="52"/>
        <v>0.96966234212377855</v>
      </c>
      <c r="X236">
        <v>1.3420000000000001</v>
      </c>
      <c r="Y236">
        <f t="shared" si="53"/>
        <v>1.6000000000000014E-2</v>
      </c>
      <c r="Z236">
        <f t="shared" si="54"/>
        <v>0.12775251583297328</v>
      </c>
      <c r="AA236">
        <f t="shared" si="55"/>
        <v>2.1045458219465569</v>
      </c>
    </row>
    <row r="237" spans="3:27" x14ac:dyDescent="0.2">
      <c r="C237">
        <v>-129</v>
      </c>
      <c r="D237">
        <v>382.47</v>
      </c>
      <c r="E237">
        <f t="shared" si="42"/>
        <v>-2.2100000000000364</v>
      </c>
      <c r="F237">
        <f t="shared" si="43"/>
        <v>2.5825973758414835</v>
      </c>
      <c r="I237">
        <v>1.5509999999999999</v>
      </c>
      <c r="J237">
        <f t="shared" si="44"/>
        <v>1.1000000000000121E-2</v>
      </c>
      <c r="K237">
        <f t="shared" si="45"/>
        <v>0.19061179781360493</v>
      </c>
      <c r="L237">
        <f t="shared" si="46"/>
        <v>1.2195306269899806</v>
      </c>
      <c r="N237">
        <v>1.518</v>
      </c>
      <c r="O237">
        <f t="shared" si="47"/>
        <v>2.6999999999999913E-2</v>
      </c>
      <c r="P237">
        <f t="shared" si="48"/>
        <v>0.18127177155946156</v>
      </c>
      <c r="Q237">
        <f t="shared" si="49"/>
        <v>3.0423232457308811</v>
      </c>
      <c r="S237">
        <v>1.4690000000000001</v>
      </c>
      <c r="T237">
        <f t="shared" si="50"/>
        <v>2.0000000000000018E-2</v>
      </c>
      <c r="U237">
        <f t="shared" si="51"/>
        <v>0.16702179579025653</v>
      </c>
      <c r="V237">
        <f t="shared" si="52"/>
        <v>2.3335428691441038</v>
      </c>
      <c r="X237">
        <v>1.3580000000000001</v>
      </c>
      <c r="Y237">
        <f t="shared" si="53"/>
        <v>1.2999999999999901E-2</v>
      </c>
      <c r="Z237">
        <f t="shared" si="54"/>
        <v>0.13289976994448291</v>
      </c>
      <c r="AA237">
        <f t="shared" si="55"/>
        <v>1.6440705170104284</v>
      </c>
    </row>
    <row r="238" spans="3:27" x14ac:dyDescent="0.2">
      <c r="C238">
        <v>-128</v>
      </c>
      <c r="D238">
        <v>380.26</v>
      </c>
      <c r="E238">
        <f t="shared" si="42"/>
        <v>-2.25</v>
      </c>
      <c r="F238">
        <f t="shared" si="43"/>
        <v>2.5800806438630075</v>
      </c>
      <c r="I238">
        <v>1.5620000000000001</v>
      </c>
      <c r="J238">
        <f t="shared" si="44"/>
        <v>1.2999999999999901E-2</v>
      </c>
      <c r="K238">
        <f t="shared" si="45"/>
        <v>0.19368102954128152</v>
      </c>
      <c r="L238">
        <f t="shared" si="46"/>
        <v>1.3965979525414576</v>
      </c>
      <c r="N238">
        <v>1.5449999999999999</v>
      </c>
      <c r="O238">
        <f t="shared" si="47"/>
        <v>-1.4000000000000012E-2</v>
      </c>
      <c r="P238">
        <f t="shared" si="48"/>
        <v>0.18892848376085342</v>
      </c>
      <c r="Q238">
        <f t="shared" si="49"/>
        <v>-1.5338566891888226</v>
      </c>
      <c r="S238">
        <v>1.4890000000000001</v>
      </c>
      <c r="T238">
        <f t="shared" si="50"/>
        <v>2.5999999999999801E-2</v>
      </c>
      <c r="U238">
        <f t="shared" si="51"/>
        <v>0.17289469775217617</v>
      </c>
      <c r="V238">
        <f t="shared" si="52"/>
        <v>2.916918841633525</v>
      </c>
      <c r="X238">
        <v>1.371</v>
      </c>
      <c r="Y238">
        <f t="shared" si="53"/>
        <v>1.2000000000000011E-2</v>
      </c>
      <c r="Z238">
        <f t="shared" si="54"/>
        <v>0.13703745478951265</v>
      </c>
      <c r="AA238">
        <f t="shared" si="55"/>
        <v>1.4684533012352841</v>
      </c>
    </row>
    <row r="239" spans="3:27" x14ac:dyDescent="0.2">
      <c r="C239">
        <v>-127</v>
      </c>
      <c r="D239">
        <v>378.01</v>
      </c>
      <c r="E239">
        <f t="shared" si="42"/>
        <v>-2.2899999999999636</v>
      </c>
      <c r="F239">
        <f t="shared" si="43"/>
        <v>2.5775032889572613</v>
      </c>
      <c r="I239">
        <v>1.575</v>
      </c>
      <c r="J239">
        <f t="shared" si="44"/>
        <v>8.0000000000000071E-3</v>
      </c>
      <c r="K239">
        <f t="shared" si="45"/>
        <v>0.19728055812561932</v>
      </c>
      <c r="L239">
        <f t="shared" si="46"/>
        <v>0.83379209453207925</v>
      </c>
      <c r="N239">
        <v>1.5309999999999999</v>
      </c>
      <c r="O239">
        <f t="shared" si="47"/>
        <v>3.6000000000000032E-2</v>
      </c>
      <c r="P239">
        <f t="shared" si="48"/>
        <v>0.18497519069826102</v>
      </c>
      <c r="Q239">
        <f t="shared" si="49"/>
        <v>3.8248958973465998</v>
      </c>
      <c r="S239">
        <v>1.5149999999999999</v>
      </c>
      <c r="T239">
        <f t="shared" si="50"/>
        <v>2.3000000000000131E-2</v>
      </c>
      <c r="U239">
        <f t="shared" si="51"/>
        <v>0.18041263283832379</v>
      </c>
      <c r="V239">
        <f t="shared" si="52"/>
        <v>2.4796377007154118</v>
      </c>
      <c r="X239">
        <v>1.383</v>
      </c>
      <c r="Y239">
        <f t="shared" si="53"/>
        <v>1.0000000000000009E-2</v>
      </c>
      <c r="Z239">
        <f t="shared" si="54"/>
        <v>0.14082218010931058</v>
      </c>
      <c r="AA239">
        <f t="shared" si="55"/>
        <v>1.1856633608063305</v>
      </c>
    </row>
    <row r="240" spans="3:27" x14ac:dyDescent="0.2">
      <c r="C240">
        <v>-126</v>
      </c>
      <c r="D240">
        <v>375.72</v>
      </c>
      <c r="E240">
        <f t="shared" si="42"/>
        <v>-2.3300000000000409</v>
      </c>
      <c r="F240">
        <f t="shared" si="43"/>
        <v>2.5748643136645399</v>
      </c>
      <c r="I240">
        <v>1.583</v>
      </c>
      <c r="J240">
        <f t="shared" si="44"/>
        <v>1.0000000000001119E-3</v>
      </c>
      <c r="K240">
        <f t="shared" si="45"/>
        <v>0.19948091486235589</v>
      </c>
      <c r="L240">
        <f t="shared" si="46"/>
        <v>0.10151733870056465</v>
      </c>
      <c r="N240">
        <v>1.5669999999999999</v>
      </c>
      <c r="O240">
        <f t="shared" si="47"/>
        <v>1.2000000000000011E-2</v>
      </c>
      <c r="P240">
        <f t="shared" si="48"/>
        <v>0.19506899646859011</v>
      </c>
      <c r="Q240">
        <f t="shared" si="49"/>
        <v>1.2263456842852991</v>
      </c>
      <c r="S240">
        <v>1.538</v>
      </c>
      <c r="T240">
        <f t="shared" si="50"/>
        <v>2.0999999999999908E-2</v>
      </c>
      <c r="U240">
        <f t="shared" si="51"/>
        <v>0.18695633546541224</v>
      </c>
      <c r="V240">
        <f t="shared" si="52"/>
        <v>2.1800829512787518</v>
      </c>
      <c r="X240">
        <v>1.393</v>
      </c>
      <c r="Y240">
        <f t="shared" si="53"/>
        <v>8.0000000000000071E-3</v>
      </c>
      <c r="Z240">
        <f t="shared" si="54"/>
        <v>0.14395111642396349</v>
      </c>
      <c r="AA240">
        <f t="shared" si="55"/>
        <v>0.92056200312124048</v>
      </c>
    </row>
    <row r="241" spans="3:27" x14ac:dyDescent="0.2">
      <c r="C241">
        <v>-125</v>
      </c>
      <c r="D241">
        <v>373.39</v>
      </c>
      <c r="E241">
        <f t="shared" si="42"/>
        <v>-2.3700000000000045</v>
      </c>
      <c r="F241">
        <f t="shared" si="43"/>
        <v>2.5721626826463373</v>
      </c>
      <c r="I241">
        <v>1.5840000000000001</v>
      </c>
      <c r="J241">
        <f t="shared" si="44"/>
        <v>0</v>
      </c>
      <c r="K241">
        <f t="shared" si="45"/>
        <v>0.19975517725347472</v>
      </c>
      <c r="L241">
        <f t="shared" si="46"/>
        <v>0</v>
      </c>
      <c r="N241">
        <v>1.579</v>
      </c>
      <c r="O241">
        <f t="shared" si="47"/>
        <v>1.7000000000000126E-2</v>
      </c>
      <c r="P241">
        <f t="shared" si="48"/>
        <v>0.19838213000829422</v>
      </c>
      <c r="Q241">
        <f t="shared" si="49"/>
        <v>1.6817898506367819</v>
      </c>
      <c r="S241">
        <v>1.5589999999999999</v>
      </c>
      <c r="T241">
        <f t="shared" si="50"/>
        <v>2.7000000000000135E-2</v>
      </c>
      <c r="U241">
        <f t="shared" si="51"/>
        <v>0.19284611518884168</v>
      </c>
      <c r="V241">
        <f t="shared" si="52"/>
        <v>2.6965977607610281</v>
      </c>
      <c r="X241">
        <v>1.401</v>
      </c>
      <c r="Y241">
        <f t="shared" si="53"/>
        <v>4.9999999999998934E-3</v>
      </c>
      <c r="Z241">
        <f t="shared" si="54"/>
        <v>0.1464381352857746</v>
      </c>
      <c r="AA241">
        <f t="shared" si="55"/>
        <v>0.55948756210467798</v>
      </c>
    </row>
    <row r="242" spans="3:27" x14ac:dyDescent="0.2">
      <c r="C242">
        <v>-124</v>
      </c>
      <c r="D242">
        <v>371.02</v>
      </c>
      <c r="E242">
        <f t="shared" si="42"/>
        <v>-2.4099999999999682</v>
      </c>
      <c r="F242">
        <f t="shared" si="43"/>
        <v>2.5693973210854648</v>
      </c>
      <c r="I242">
        <v>1.5840000000000001</v>
      </c>
      <c r="J242">
        <f t="shared" si="44"/>
        <v>8.0000000000000071E-3</v>
      </c>
      <c r="K242">
        <f t="shared" si="45"/>
        <v>0.19975517725347472</v>
      </c>
      <c r="L242">
        <f t="shared" si="46"/>
        <v>0.77304780322843125</v>
      </c>
      <c r="N242">
        <v>1.5960000000000001</v>
      </c>
      <c r="O242">
        <f t="shared" si="47"/>
        <v>4.3999999999999817E-2</v>
      </c>
      <c r="P242">
        <f t="shared" si="48"/>
        <v>0.20303288701471064</v>
      </c>
      <c r="Q242">
        <f t="shared" si="49"/>
        <v>4.1731776071534661</v>
      </c>
      <c r="S242">
        <v>1.5860000000000001</v>
      </c>
      <c r="T242">
        <f t="shared" si="50"/>
        <v>2.0000000000000018E-2</v>
      </c>
      <c r="U242">
        <f t="shared" si="51"/>
        <v>0.20030318298158503</v>
      </c>
      <c r="V242">
        <f t="shared" si="52"/>
        <v>1.922953289732112</v>
      </c>
      <c r="X242">
        <v>1.4059999999999999</v>
      </c>
      <c r="Y242">
        <f t="shared" si="53"/>
        <v>1.0000000000000009E-2</v>
      </c>
      <c r="Z242">
        <f t="shared" si="54"/>
        <v>0.14798532068380513</v>
      </c>
      <c r="AA242">
        <f t="shared" si="55"/>
        <v>1.0875287505111757</v>
      </c>
    </row>
    <row r="243" spans="3:27" x14ac:dyDescent="0.2">
      <c r="C243">
        <v>-123</v>
      </c>
      <c r="D243">
        <v>368.61</v>
      </c>
      <c r="E243">
        <f t="shared" si="42"/>
        <v>-2.4499999999999886</v>
      </c>
      <c r="F243">
        <f t="shared" si="43"/>
        <v>2.5665671129934964</v>
      </c>
      <c r="I243">
        <v>1.5920000000000001</v>
      </c>
      <c r="J243">
        <f t="shared" si="44"/>
        <v>4.0000000000000036E-3</v>
      </c>
      <c r="K243">
        <f t="shared" si="45"/>
        <v>0.20194306340165025</v>
      </c>
      <c r="L243">
        <f t="shared" si="46"/>
        <v>0.3762925575478045</v>
      </c>
      <c r="N243">
        <v>1.64</v>
      </c>
      <c r="O243">
        <f t="shared" si="47"/>
        <v>4.0000000000000036E-2</v>
      </c>
      <c r="P243">
        <f t="shared" si="48"/>
        <v>0.21484384804769785</v>
      </c>
      <c r="Q243">
        <f t="shared" si="49"/>
        <v>3.6134882355365012</v>
      </c>
      <c r="S243">
        <v>1.6060000000000001</v>
      </c>
      <c r="T243">
        <f t="shared" si="50"/>
        <v>6.0000000000000053E-3</v>
      </c>
      <c r="U243">
        <f t="shared" si="51"/>
        <v>0.20574554094266218</v>
      </c>
      <c r="V243">
        <f t="shared" si="52"/>
        <v>0.55917717560843061</v>
      </c>
      <c r="X243">
        <v>1.4159999999999999</v>
      </c>
      <c r="Y243">
        <f t="shared" si="53"/>
        <v>1.1000000000000121E-2</v>
      </c>
      <c r="Z243">
        <f t="shared" si="54"/>
        <v>0.15106325335375018</v>
      </c>
      <c r="AA243">
        <f t="shared" si="55"/>
        <v>1.1603839546824162</v>
      </c>
    </row>
    <row r="244" spans="3:27" x14ac:dyDescent="0.2">
      <c r="C244">
        <v>-122</v>
      </c>
      <c r="D244">
        <v>366.16</v>
      </c>
      <c r="E244">
        <f t="shared" si="42"/>
        <v>-2.5</v>
      </c>
      <c r="F244">
        <f t="shared" si="43"/>
        <v>2.5636708994192432</v>
      </c>
      <c r="I244">
        <v>1.5960000000000001</v>
      </c>
      <c r="J244">
        <f t="shared" si="44"/>
        <v>0</v>
      </c>
      <c r="K244">
        <f t="shared" si="45"/>
        <v>0.20303288701471064</v>
      </c>
      <c r="L244">
        <f t="shared" si="46"/>
        <v>0</v>
      </c>
      <c r="N244">
        <v>1.68</v>
      </c>
      <c r="O244">
        <f t="shared" si="47"/>
        <v>1.3000000000000123E-2</v>
      </c>
      <c r="P244">
        <f t="shared" si="48"/>
        <v>0.22530928172586284</v>
      </c>
      <c r="Q244">
        <f t="shared" si="49"/>
        <v>1.1251313214617031</v>
      </c>
      <c r="S244">
        <v>1.6120000000000001</v>
      </c>
      <c r="T244">
        <f t="shared" si="50"/>
        <v>-8.0000000000000071E-3</v>
      </c>
      <c r="U244">
        <f t="shared" si="51"/>
        <v>0.20736503746907187</v>
      </c>
      <c r="V244">
        <f t="shared" si="52"/>
        <v>-0.72618771221156697</v>
      </c>
      <c r="X244">
        <v>1.427</v>
      </c>
      <c r="Y244">
        <f t="shared" si="53"/>
        <v>1.4000000000000012E-2</v>
      </c>
      <c r="Z244">
        <f t="shared" si="54"/>
        <v>0.15442397311464698</v>
      </c>
      <c r="AA244">
        <f t="shared" si="55"/>
        <v>1.4250378232171084</v>
      </c>
    </row>
    <row r="245" spans="3:27" x14ac:dyDescent="0.2">
      <c r="C245">
        <v>-121</v>
      </c>
      <c r="D245">
        <v>363.66</v>
      </c>
      <c r="E245">
        <f t="shared" si="42"/>
        <v>-2.5300000000000296</v>
      </c>
      <c r="F245">
        <f t="shared" si="43"/>
        <v>2.5606955343936537</v>
      </c>
      <c r="I245">
        <v>1.5960000000000001</v>
      </c>
      <c r="J245">
        <f t="shared" si="44"/>
        <v>-2.0000000000000018E-3</v>
      </c>
      <c r="K245">
        <f t="shared" si="45"/>
        <v>0.20303288701471064</v>
      </c>
      <c r="L245">
        <f t="shared" si="46"/>
        <v>-0.17960948893186054</v>
      </c>
      <c r="N245">
        <v>1.6930000000000001</v>
      </c>
      <c r="O245">
        <f t="shared" si="47"/>
        <v>0</v>
      </c>
      <c r="P245">
        <f t="shared" si="48"/>
        <v>0.22865695810893527</v>
      </c>
      <c r="Q245">
        <f t="shared" si="49"/>
        <v>0</v>
      </c>
      <c r="S245">
        <v>1.6040000000000001</v>
      </c>
      <c r="T245">
        <f t="shared" si="50"/>
        <v>-1.0000000000001119E-3</v>
      </c>
      <c r="U245">
        <f t="shared" si="51"/>
        <v>0.20520436394814473</v>
      </c>
      <c r="V245">
        <f t="shared" si="52"/>
        <v>-8.9328689303137365E-2</v>
      </c>
      <c r="X245">
        <v>1.4410000000000001</v>
      </c>
      <c r="Y245">
        <f t="shared" si="53"/>
        <v>1.6999999999999904E-2</v>
      </c>
      <c r="Z245">
        <f t="shared" si="54"/>
        <v>0.15866398081398933</v>
      </c>
      <c r="AA245">
        <f t="shared" si="55"/>
        <v>1.6799470435237724</v>
      </c>
    </row>
    <row r="246" spans="3:27" x14ac:dyDescent="0.2">
      <c r="C246">
        <v>-120</v>
      </c>
      <c r="D246">
        <v>361.13</v>
      </c>
      <c r="E246">
        <f t="shared" si="42"/>
        <v>-2.5699999999999932</v>
      </c>
      <c r="F246">
        <f t="shared" si="43"/>
        <v>2.5576635678875652</v>
      </c>
      <c r="I246">
        <v>1.5940000000000001</v>
      </c>
      <c r="J246">
        <f t="shared" si="44"/>
        <v>3.8999999999999924E-2</v>
      </c>
      <c r="K246">
        <f t="shared" si="45"/>
        <v>0.20248831706009357</v>
      </c>
      <c r="L246">
        <f t="shared" si="46"/>
        <v>3.384521569585603</v>
      </c>
      <c r="N246">
        <v>1.6930000000000001</v>
      </c>
      <c r="O246">
        <f t="shared" si="47"/>
        <v>3.400000000000003E-2</v>
      </c>
      <c r="P246">
        <f t="shared" si="48"/>
        <v>0.22865695810893527</v>
      </c>
      <c r="Q246">
        <f t="shared" si="49"/>
        <v>2.7840537659039937</v>
      </c>
      <c r="S246">
        <v>1.603</v>
      </c>
      <c r="T246">
        <f t="shared" si="50"/>
        <v>6.0000000000000053E-3</v>
      </c>
      <c r="U246">
        <f t="shared" si="51"/>
        <v>0.20493352235414483</v>
      </c>
      <c r="V246">
        <f t="shared" si="52"/>
        <v>0.52310240630465432</v>
      </c>
      <c r="X246">
        <v>1.458</v>
      </c>
      <c r="Y246">
        <f t="shared" si="53"/>
        <v>1.4000000000000012E-2</v>
      </c>
      <c r="Z246">
        <f t="shared" si="54"/>
        <v>0.16375752398195581</v>
      </c>
      <c r="AA246">
        <f t="shared" si="55"/>
        <v>1.3380557829256881</v>
      </c>
    </row>
    <row r="247" spans="3:27" x14ac:dyDescent="0.2">
      <c r="C247">
        <v>-119</v>
      </c>
      <c r="D247">
        <v>358.56</v>
      </c>
      <c r="E247">
        <f t="shared" si="42"/>
        <v>-2.6100000000000136</v>
      </c>
      <c r="F247">
        <f t="shared" si="43"/>
        <v>2.5545618391909861</v>
      </c>
      <c r="I247">
        <v>1.633</v>
      </c>
      <c r="J247">
        <f t="shared" si="44"/>
        <v>3.0999999999999917E-2</v>
      </c>
      <c r="K247">
        <f t="shared" si="45"/>
        <v>0.21298618473666817</v>
      </c>
      <c r="L247">
        <f t="shared" si="46"/>
        <v>2.5740763105125888</v>
      </c>
      <c r="N247">
        <v>1.7270000000000001</v>
      </c>
      <c r="O247">
        <f t="shared" si="47"/>
        <v>2.0000000000000018E-2</v>
      </c>
      <c r="P247">
        <f t="shared" si="48"/>
        <v>0.23729233756745879</v>
      </c>
      <c r="Q247">
        <f t="shared" si="49"/>
        <v>1.5760531235915682</v>
      </c>
      <c r="S247">
        <v>1.609</v>
      </c>
      <c r="T247">
        <f t="shared" si="50"/>
        <v>2.8000000000000025E-2</v>
      </c>
      <c r="U247">
        <f t="shared" si="51"/>
        <v>0.20655604409902956</v>
      </c>
      <c r="V247">
        <f t="shared" si="52"/>
        <v>2.3614902685463042</v>
      </c>
      <c r="X247">
        <v>1.472</v>
      </c>
      <c r="Y247">
        <f t="shared" si="53"/>
        <v>1.1000000000000121E-2</v>
      </c>
      <c r="Z247">
        <f t="shared" si="54"/>
        <v>0.16790781000148003</v>
      </c>
      <c r="AA247">
        <f t="shared" si="55"/>
        <v>1.0190677980499845</v>
      </c>
    </row>
    <row r="248" spans="3:27" x14ac:dyDescent="0.2">
      <c r="C248">
        <v>-118</v>
      </c>
      <c r="D248">
        <v>355.95</v>
      </c>
      <c r="E248">
        <f t="shared" si="42"/>
        <v>-2.6499999999999773</v>
      </c>
      <c r="F248">
        <f t="shared" si="43"/>
        <v>2.5513889972730204</v>
      </c>
      <c r="I248">
        <v>1.6639999999999999</v>
      </c>
      <c r="J248">
        <f t="shared" si="44"/>
        <v>3.0000000000000027E-2</v>
      </c>
      <c r="K248">
        <f t="shared" si="45"/>
        <v>0.22115332195470511</v>
      </c>
      <c r="L248">
        <f t="shared" si="46"/>
        <v>2.3911320860946073</v>
      </c>
      <c r="N248">
        <v>1.7470000000000001</v>
      </c>
      <c r="O248">
        <f t="shared" si="47"/>
        <v>5.9999999999997833E-3</v>
      </c>
      <c r="P248">
        <f t="shared" si="48"/>
        <v>0.24229290498293096</v>
      </c>
      <c r="Q248">
        <f t="shared" si="49"/>
        <v>0.45881233056155785</v>
      </c>
      <c r="S248">
        <v>1.637</v>
      </c>
      <c r="T248">
        <f t="shared" si="50"/>
        <v>1.8000000000000016E-2</v>
      </c>
      <c r="U248">
        <f t="shared" si="51"/>
        <v>0.21404867941194144</v>
      </c>
      <c r="V248">
        <f t="shared" si="52"/>
        <v>1.4634182145012566</v>
      </c>
      <c r="X248">
        <v>1.4830000000000001</v>
      </c>
      <c r="Y248">
        <f t="shared" si="53"/>
        <v>1.2000000000000011E-2</v>
      </c>
      <c r="Z248">
        <f t="shared" si="54"/>
        <v>0.17114115102838207</v>
      </c>
      <c r="AA248">
        <f t="shared" si="55"/>
        <v>1.0784756719102839</v>
      </c>
    </row>
    <row r="249" spans="3:27" x14ac:dyDescent="0.2">
      <c r="C249">
        <v>-117</v>
      </c>
      <c r="D249">
        <v>353.3</v>
      </c>
      <c r="E249">
        <f t="shared" si="42"/>
        <v>-2.6899999999999977</v>
      </c>
      <c r="F249">
        <f t="shared" si="43"/>
        <v>2.5481436374348454</v>
      </c>
      <c r="I249">
        <v>1.694</v>
      </c>
      <c r="J249">
        <f t="shared" si="44"/>
        <v>3.1000000000000139E-2</v>
      </c>
      <c r="K249">
        <f t="shared" si="45"/>
        <v>0.2289134059946881</v>
      </c>
      <c r="L249">
        <f t="shared" si="46"/>
        <v>2.3726694337166019</v>
      </c>
      <c r="N249">
        <v>1.7529999999999999</v>
      </c>
      <c r="O249">
        <f t="shared" si="47"/>
        <v>0</v>
      </c>
      <c r="P249">
        <f t="shared" si="48"/>
        <v>0.2437819160937949</v>
      </c>
      <c r="Q249">
        <f t="shared" si="49"/>
        <v>0</v>
      </c>
      <c r="S249">
        <v>1.655</v>
      </c>
      <c r="T249">
        <f t="shared" si="50"/>
        <v>8.0000000000000071E-3</v>
      </c>
      <c r="U249">
        <f t="shared" si="51"/>
        <v>0.21879799811173756</v>
      </c>
      <c r="V249">
        <f t="shared" si="52"/>
        <v>0.63092420290843287</v>
      </c>
      <c r="X249">
        <v>1.4950000000000001</v>
      </c>
      <c r="Y249">
        <f t="shared" si="53"/>
        <v>1.4999999999999902E-2</v>
      </c>
      <c r="Z249">
        <f t="shared" si="54"/>
        <v>0.17464119266044847</v>
      </c>
      <c r="AA249">
        <f t="shared" si="55"/>
        <v>1.3062103801647702</v>
      </c>
    </row>
    <row r="250" spans="3:27" x14ac:dyDescent="0.2">
      <c r="C250">
        <v>-116</v>
      </c>
      <c r="D250">
        <v>350.61</v>
      </c>
      <c r="E250">
        <f t="shared" si="42"/>
        <v>-2.7200000000000273</v>
      </c>
      <c r="F250">
        <f t="shared" si="43"/>
        <v>2.5448242987597278</v>
      </c>
      <c r="I250">
        <v>1.7250000000000001</v>
      </c>
      <c r="J250">
        <f t="shared" si="44"/>
        <v>2.9999999999998916E-3</v>
      </c>
      <c r="K250">
        <f t="shared" si="45"/>
        <v>0.23678909940929294</v>
      </c>
      <c r="L250">
        <f t="shared" si="46"/>
        <v>0.2231105448974689</v>
      </c>
      <c r="N250">
        <v>1.7529999999999999</v>
      </c>
      <c r="O250">
        <f t="shared" si="47"/>
        <v>1.9000000000000128E-2</v>
      </c>
      <c r="P250">
        <f t="shared" si="48"/>
        <v>0.2437819160937949</v>
      </c>
      <c r="Q250">
        <f t="shared" si="49"/>
        <v>1.3841845478410844</v>
      </c>
      <c r="S250">
        <v>1.663</v>
      </c>
      <c r="T250">
        <f t="shared" si="50"/>
        <v>-4.0000000000000036E-3</v>
      </c>
      <c r="U250">
        <f t="shared" si="51"/>
        <v>0.22089224921951925</v>
      </c>
      <c r="V250">
        <f t="shared" si="52"/>
        <v>-0.30921167570153435</v>
      </c>
      <c r="X250">
        <v>1.51</v>
      </c>
      <c r="Y250">
        <f t="shared" si="53"/>
        <v>1.6000000000000014E-2</v>
      </c>
      <c r="Z250">
        <f t="shared" si="54"/>
        <v>0.17897694729316943</v>
      </c>
      <c r="AA250">
        <f t="shared" si="55"/>
        <v>1.3533731227832051</v>
      </c>
    </row>
    <row r="251" spans="3:27" x14ac:dyDescent="0.2">
      <c r="C251">
        <v>-115</v>
      </c>
      <c r="D251">
        <v>347.89</v>
      </c>
      <c r="E251">
        <f t="shared" si="42"/>
        <v>-2.7699999999999818</v>
      </c>
      <c r="F251">
        <f t="shared" si="43"/>
        <v>2.5414419452545256</v>
      </c>
      <c r="I251">
        <v>1.728</v>
      </c>
      <c r="J251">
        <f t="shared" si="44"/>
        <v>4.2000000000000037E-2</v>
      </c>
      <c r="K251">
        <f t="shared" si="45"/>
        <v>0.23754373814287447</v>
      </c>
      <c r="L251">
        <f t="shared" si="46"/>
        <v>3.0040542830319494</v>
      </c>
      <c r="N251">
        <v>1.772</v>
      </c>
      <c r="O251">
        <f t="shared" si="47"/>
        <v>1.6999999999999904E-2</v>
      </c>
      <c r="P251">
        <f t="shared" si="48"/>
        <v>0.24846371755103194</v>
      </c>
      <c r="Q251">
        <f t="shared" si="49"/>
        <v>1.1943666454390689</v>
      </c>
      <c r="S251">
        <v>1.659</v>
      </c>
      <c r="T251">
        <f t="shared" si="50"/>
        <v>8.999999999999897E-3</v>
      </c>
      <c r="U251">
        <f t="shared" si="51"/>
        <v>0.21984638602436071</v>
      </c>
      <c r="V251">
        <f t="shared" si="52"/>
        <v>0.67678104624693458</v>
      </c>
      <c r="X251">
        <v>1.526</v>
      </c>
      <c r="Y251">
        <f t="shared" si="53"/>
        <v>1.6000000000000014E-2</v>
      </c>
      <c r="Z251">
        <f t="shared" si="54"/>
        <v>0.18355453361886168</v>
      </c>
      <c r="AA251">
        <f t="shared" si="55"/>
        <v>1.3047460303493725</v>
      </c>
    </row>
    <row r="252" spans="3:27" x14ac:dyDescent="0.2">
      <c r="C252">
        <v>-114</v>
      </c>
      <c r="D252">
        <v>345.12</v>
      </c>
      <c r="E252">
        <f t="shared" si="42"/>
        <v>-2.8000000000000114</v>
      </c>
      <c r="F252">
        <f t="shared" si="43"/>
        <v>2.5379701277584696</v>
      </c>
      <c r="I252">
        <v>1.77</v>
      </c>
      <c r="J252">
        <f t="shared" si="44"/>
        <v>2.0999999999999908E-2</v>
      </c>
      <c r="K252">
        <f t="shared" si="45"/>
        <v>0.24797326636180664</v>
      </c>
      <c r="L252">
        <f t="shared" si="46"/>
        <v>1.4478605047210269</v>
      </c>
      <c r="N252">
        <v>1.7889999999999999</v>
      </c>
      <c r="O252">
        <f t="shared" si="47"/>
        <v>3.6000000000000032E-2</v>
      </c>
      <c r="P252">
        <f t="shared" si="48"/>
        <v>0.25261034056737297</v>
      </c>
      <c r="Q252">
        <f t="shared" si="49"/>
        <v>2.4456994364330509</v>
      </c>
      <c r="S252">
        <v>1.6679999999999999</v>
      </c>
      <c r="T252">
        <f t="shared" si="50"/>
        <v>1.1000000000000121E-2</v>
      </c>
      <c r="U252">
        <f t="shared" si="51"/>
        <v>0.22219604630171988</v>
      </c>
      <c r="V252">
        <f t="shared" si="52"/>
        <v>0.80688734139622686</v>
      </c>
      <c r="X252">
        <v>1.542</v>
      </c>
      <c r="Y252">
        <f t="shared" si="53"/>
        <v>1.8000000000000016E-2</v>
      </c>
      <c r="Z252">
        <f t="shared" si="54"/>
        <v>0.18808437371493819</v>
      </c>
      <c r="AA252">
        <f t="shared" si="55"/>
        <v>1.424655804599434</v>
      </c>
    </row>
    <row r="253" spans="3:27" x14ac:dyDescent="0.2">
      <c r="C253">
        <v>-113</v>
      </c>
      <c r="D253">
        <v>342.32</v>
      </c>
      <c r="E253">
        <f t="shared" si="42"/>
        <v>-2.8299999999999841</v>
      </c>
      <c r="F253">
        <f t="shared" si="43"/>
        <v>2.5344322734758764</v>
      </c>
      <c r="I253">
        <v>1.7909999999999999</v>
      </c>
      <c r="J253">
        <f t="shared" si="44"/>
        <v>1.3000000000000123E-2</v>
      </c>
      <c r="K253">
        <f t="shared" si="45"/>
        <v>0.25309558584903152</v>
      </c>
      <c r="L253">
        <f t="shared" si="46"/>
        <v>0.87120585939895701</v>
      </c>
      <c r="N253">
        <v>1.825</v>
      </c>
      <c r="O253">
        <f t="shared" si="47"/>
        <v>5.2000000000000046E-2</v>
      </c>
      <c r="P253">
        <f t="shared" si="48"/>
        <v>0.2612628687924935</v>
      </c>
      <c r="Q253">
        <f t="shared" si="49"/>
        <v>3.3843083951301467</v>
      </c>
      <c r="S253">
        <v>1.679</v>
      </c>
      <c r="T253">
        <f t="shared" si="50"/>
        <v>1.8000000000000016E-2</v>
      </c>
      <c r="U253">
        <f t="shared" si="51"/>
        <v>0.22505069613804879</v>
      </c>
      <c r="V253">
        <f t="shared" si="52"/>
        <v>1.2845429193749007</v>
      </c>
      <c r="X253">
        <v>1.56</v>
      </c>
      <c r="Y253">
        <f t="shared" si="53"/>
        <v>1.6000000000000014E-2</v>
      </c>
      <c r="Z253">
        <f t="shared" si="54"/>
        <v>0.19312459835446161</v>
      </c>
      <c r="AA253">
        <f t="shared" si="55"/>
        <v>1.2291988183381319</v>
      </c>
    </row>
    <row r="254" spans="3:27" x14ac:dyDescent="0.2">
      <c r="C254">
        <v>-112</v>
      </c>
      <c r="D254">
        <v>339.49</v>
      </c>
      <c r="E254">
        <f t="shared" si="42"/>
        <v>-2.8799999999999955</v>
      </c>
      <c r="F254">
        <f t="shared" si="43"/>
        <v>2.5308269862489765</v>
      </c>
      <c r="I254">
        <v>1.804</v>
      </c>
      <c r="J254">
        <f t="shared" si="44"/>
        <v>2.6000000000000023E-2</v>
      </c>
      <c r="K254">
        <f t="shared" si="45"/>
        <v>0.25623653320592293</v>
      </c>
      <c r="L254">
        <f t="shared" si="46"/>
        <v>1.6796223961145316</v>
      </c>
      <c r="N254">
        <v>1.877</v>
      </c>
      <c r="O254">
        <f t="shared" si="47"/>
        <v>4.8000000000000043E-2</v>
      </c>
      <c r="P254">
        <f t="shared" si="48"/>
        <v>0.27346427262134632</v>
      </c>
      <c r="Q254">
        <f t="shared" si="49"/>
        <v>2.9639305401644647</v>
      </c>
      <c r="S254">
        <v>1.6970000000000001</v>
      </c>
      <c r="T254">
        <f t="shared" si="50"/>
        <v>2.2999999999999909E-2</v>
      </c>
      <c r="U254">
        <f t="shared" si="51"/>
        <v>0.22968184231767583</v>
      </c>
      <c r="V254">
        <f t="shared" si="52"/>
        <v>1.5801751857356539</v>
      </c>
      <c r="X254">
        <v>1.5760000000000001</v>
      </c>
      <c r="Y254">
        <f t="shared" si="53"/>
        <v>1.6000000000000014E-2</v>
      </c>
      <c r="Z254">
        <f t="shared" si="54"/>
        <v>0.19755621315353653</v>
      </c>
      <c r="AA254">
        <f t="shared" si="55"/>
        <v>1.1856440433161035</v>
      </c>
    </row>
    <row r="255" spans="3:27" x14ac:dyDescent="0.2">
      <c r="C255">
        <v>-111</v>
      </c>
      <c r="D255">
        <v>336.61</v>
      </c>
      <c r="E255">
        <f t="shared" si="42"/>
        <v>-2.9000000000000341</v>
      </c>
      <c r="F255">
        <f t="shared" si="43"/>
        <v>2.5271270138391762</v>
      </c>
      <c r="I255">
        <v>1.83</v>
      </c>
      <c r="J255">
        <f t="shared" si="44"/>
        <v>1.8000000000000016E-2</v>
      </c>
      <c r="K255">
        <f t="shared" si="45"/>
        <v>0.26245108973042947</v>
      </c>
      <c r="L255">
        <f t="shared" si="46"/>
        <v>1.1312164642957665</v>
      </c>
      <c r="N255">
        <v>1.925</v>
      </c>
      <c r="O255">
        <f t="shared" si="47"/>
        <v>2.6999999999999913E-2</v>
      </c>
      <c r="P255">
        <f t="shared" si="48"/>
        <v>0.2844307338445195</v>
      </c>
      <c r="Q255">
        <f t="shared" si="49"/>
        <v>1.6097426628011244</v>
      </c>
      <c r="S255">
        <v>1.72</v>
      </c>
      <c r="T255">
        <f t="shared" si="50"/>
        <v>2.0000000000000018E-2</v>
      </c>
      <c r="U255">
        <f t="shared" si="51"/>
        <v>0.2355284469075489</v>
      </c>
      <c r="V255">
        <f t="shared" si="52"/>
        <v>1.3361038143688113</v>
      </c>
      <c r="X255">
        <v>1.5920000000000001</v>
      </c>
      <c r="Y255">
        <f t="shared" si="53"/>
        <v>1.4999999999999902E-2</v>
      </c>
      <c r="Z255">
        <f t="shared" si="54"/>
        <v>0.20194306340165025</v>
      </c>
      <c r="AA255">
        <f t="shared" si="55"/>
        <v>1.0838312574587623</v>
      </c>
    </row>
    <row r="256" spans="3:27" x14ac:dyDescent="0.2">
      <c r="C256">
        <v>-110</v>
      </c>
      <c r="D256">
        <v>333.71</v>
      </c>
      <c r="E256">
        <f t="shared" si="42"/>
        <v>-2.9499999999999886</v>
      </c>
      <c r="F256">
        <f t="shared" si="43"/>
        <v>2.5233692209782803</v>
      </c>
      <c r="I256">
        <v>1.8480000000000001</v>
      </c>
      <c r="J256">
        <f t="shared" si="44"/>
        <v>2.7999999999999803E-2</v>
      </c>
      <c r="K256">
        <f t="shared" si="45"/>
        <v>0.26670196688408793</v>
      </c>
      <c r="L256">
        <f t="shared" si="46"/>
        <v>1.6935852071508433</v>
      </c>
      <c r="N256">
        <v>1.952</v>
      </c>
      <c r="O256">
        <f t="shared" si="47"/>
        <v>9.000000000000119E-3</v>
      </c>
      <c r="P256">
        <f t="shared" si="48"/>
        <v>0.29047981333067302</v>
      </c>
      <c r="Q256">
        <f t="shared" si="49"/>
        <v>0.51806462200467063</v>
      </c>
      <c r="S256">
        <v>1.74</v>
      </c>
      <c r="T256">
        <f t="shared" si="50"/>
        <v>2.6000000000000023E-2</v>
      </c>
      <c r="U256">
        <f t="shared" si="51"/>
        <v>0.24054924828259971</v>
      </c>
      <c r="V256">
        <f t="shared" si="52"/>
        <v>1.6703977880950427</v>
      </c>
      <c r="X256">
        <v>1.607</v>
      </c>
      <c r="Y256">
        <f t="shared" si="53"/>
        <v>1.5000000000000124E-2</v>
      </c>
      <c r="Z256">
        <f t="shared" si="54"/>
        <v>0.20601587676334454</v>
      </c>
      <c r="AA256">
        <f t="shared" si="55"/>
        <v>1.0463496817586744</v>
      </c>
    </row>
    <row r="257" spans="3:27" x14ac:dyDescent="0.2">
      <c r="C257">
        <v>-109</v>
      </c>
      <c r="D257">
        <v>330.76</v>
      </c>
      <c r="E257">
        <f t="shared" si="42"/>
        <v>-2.9699999999999704</v>
      </c>
      <c r="F257">
        <f t="shared" si="43"/>
        <v>2.5195129832576257</v>
      </c>
      <c r="I257">
        <v>1.8759999999999999</v>
      </c>
      <c r="J257">
        <f t="shared" si="44"/>
        <v>2.200000000000002E-2</v>
      </c>
      <c r="K257">
        <f t="shared" si="45"/>
        <v>0.2732328340430456</v>
      </c>
      <c r="L257">
        <f t="shared" si="46"/>
        <v>1.2925729548315292</v>
      </c>
      <c r="N257">
        <v>1.9610000000000001</v>
      </c>
      <c r="O257">
        <f t="shared" si="47"/>
        <v>4.0000000000000036E-3</v>
      </c>
      <c r="P257">
        <f t="shared" si="48"/>
        <v>0.29247759366778409</v>
      </c>
      <c r="Q257">
        <f t="shared" si="49"/>
        <v>0.22591195124454586</v>
      </c>
      <c r="S257">
        <v>1.766</v>
      </c>
      <c r="T257">
        <f t="shared" si="50"/>
        <v>2.0000000000000018E-2</v>
      </c>
      <c r="U257">
        <f t="shared" si="51"/>
        <v>0.24699069924154979</v>
      </c>
      <c r="V257">
        <f t="shared" si="52"/>
        <v>1.2485070199150428</v>
      </c>
      <c r="X257">
        <v>1.6220000000000001</v>
      </c>
      <c r="Y257">
        <f t="shared" si="53"/>
        <v>1.7999999999999794E-2</v>
      </c>
      <c r="Z257">
        <f t="shared" si="54"/>
        <v>0.21005084987513725</v>
      </c>
      <c r="AA257">
        <f t="shared" si="55"/>
        <v>1.2235516774781001</v>
      </c>
    </row>
    <row r="258" spans="3:27" x14ac:dyDescent="0.2">
      <c r="C258">
        <v>-108</v>
      </c>
      <c r="D258">
        <v>327.79</v>
      </c>
      <c r="E258">
        <f t="shared" si="42"/>
        <v>-3.0200000000000387</v>
      </c>
      <c r="F258">
        <f t="shared" si="43"/>
        <v>2.5155957002684515</v>
      </c>
      <c r="I258">
        <v>1.8979999999999999</v>
      </c>
      <c r="J258">
        <f t="shared" si="44"/>
        <v>1.7000000000000126E-2</v>
      </c>
      <c r="K258">
        <f t="shared" si="45"/>
        <v>0.27829620809127387</v>
      </c>
      <c r="L258">
        <f t="shared" si="46"/>
        <v>0.96337506099529968</v>
      </c>
      <c r="N258">
        <v>1.9650000000000001</v>
      </c>
      <c r="O258">
        <f t="shared" si="47"/>
        <v>2.200000000000002E-2</v>
      </c>
      <c r="P258">
        <f t="shared" si="48"/>
        <v>0.29336255471144551</v>
      </c>
      <c r="Q258">
        <f t="shared" si="49"/>
        <v>1.2028753825123797</v>
      </c>
      <c r="S258">
        <v>1.786</v>
      </c>
      <c r="T258">
        <f t="shared" si="50"/>
        <v>2.4999999999999911E-2</v>
      </c>
      <c r="U258">
        <f t="shared" si="51"/>
        <v>0.25188145455252764</v>
      </c>
      <c r="V258">
        <f t="shared" si="52"/>
        <v>1.501816839864458</v>
      </c>
      <c r="X258">
        <v>1.64</v>
      </c>
      <c r="Y258">
        <f t="shared" si="53"/>
        <v>1.6000000000000014E-2</v>
      </c>
      <c r="Z258">
        <f t="shared" si="54"/>
        <v>0.21484384804769785</v>
      </c>
      <c r="AA258">
        <f t="shared" si="55"/>
        <v>1.0489302177491358</v>
      </c>
    </row>
    <row r="259" spans="3:27" x14ac:dyDescent="0.2">
      <c r="C259">
        <v>-107</v>
      </c>
      <c r="D259">
        <v>324.77</v>
      </c>
      <c r="E259">
        <f t="shared" si="42"/>
        <v>-3.0399999999999636</v>
      </c>
      <c r="F259">
        <f t="shared" si="43"/>
        <v>2.511575905309916</v>
      </c>
      <c r="I259">
        <v>1.915</v>
      </c>
      <c r="J259">
        <f t="shared" si="44"/>
        <v>2.0999999999999908E-2</v>
      </c>
      <c r="K259">
        <f t="shared" si="45"/>
        <v>0.28216877830464154</v>
      </c>
      <c r="L259">
        <f t="shared" si="46"/>
        <v>1.1596897687330245</v>
      </c>
      <c r="N259">
        <v>1.9870000000000001</v>
      </c>
      <c r="O259">
        <f t="shared" si="47"/>
        <v>3.2999999999999918E-2</v>
      </c>
      <c r="P259">
        <f t="shared" si="48"/>
        <v>0.29819786710981516</v>
      </c>
      <c r="Q259">
        <f t="shared" si="49"/>
        <v>1.7514436174981107</v>
      </c>
      <c r="S259">
        <v>1.8109999999999999</v>
      </c>
      <c r="T259">
        <f t="shared" si="50"/>
        <v>3.2000000000000028E-2</v>
      </c>
      <c r="U259">
        <f t="shared" si="51"/>
        <v>0.25791845031405841</v>
      </c>
      <c r="V259">
        <f t="shared" si="52"/>
        <v>1.8624485445930103</v>
      </c>
      <c r="X259">
        <v>1.6559999999999999</v>
      </c>
      <c r="Y259">
        <f t="shared" si="53"/>
        <v>2.0000000000000018E-2</v>
      </c>
      <c r="Z259">
        <f t="shared" si="54"/>
        <v>0.21906033244886131</v>
      </c>
      <c r="AA259">
        <f t="shared" si="55"/>
        <v>1.2765033632265634</v>
      </c>
    </row>
    <row r="260" spans="3:27" x14ac:dyDescent="0.2">
      <c r="C260">
        <v>-106</v>
      </c>
      <c r="D260">
        <v>321.73</v>
      </c>
      <c r="E260">
        <f t="shared" si="42"/>
        <v>-3.0800000000000409</v>
      </c>
      <c r="F260">
        <f t="shared" si="43"/>
        <v>2.507491558965369</v>
      </c>
      <c r="I260">
        <v>1.9359999999999999</v>
      </c>
      <c r="J260">
        <f t="shared" si="44"/>
        <v>3.5000000000000142E-2</v>
      </c>
      <c r="K260">
        <f t="shared" si="45"/>
        <v>0.28690535297237485</v>
      </c>
      <c r="L260">
        <f t="shared" si="46"/>
        <v>1.8626014876926364</v>
      </c>
      <c r="N260">
        <v>2.02</v>
      </c>
      <c r="O260">
        <f t="shared" si="47"/>
        <v>3.6999999999999922E-2</v>
      </c>
      <c r="P260">
        <f t="shared" si="48"/>
        <v>0.30535136944662378</v>
      </c>
      <c r="Q260">
        <f t="shared" si="49"/>
        <v>1.88693365483083</v>
      </c>
      <c r="S260">
        <v>1.843</v>
      </c>
      <c r="T260">
        <f t="shared" si="50"/>
        <v>3.2000000000000028E-2</v>
      </c>
      <c r="U260">
        <f t="shared" si="51"/>
        <v>0.26552533521907379</v>
      </c>
      <c r="V260">
        <f t="shared" si="52"/>
        <v>1.7895136333465309</v>
      </c>
      <c r="X260">
        <v>1.6759999999999999</v>
      </c>
      <c r="Y260">
        <f t="shared" si="53"/>
        <v>2.200000000000002E-2</v>
      </c>
      <c r="Z260">
        <f t="shared" si="54"/>
        <v>0.2242740142942577</v>
      </c>
      <c r="AA260">
        <f t="shared" si="55"/>
        <v>1.3557120369075264</v>
      </c>
    </row>
    <row r="261" spans="3:27" x14ac:dyDescent="0.2">
      <c r="C261">
        <v>-105</v>
      </c>
      <c r="D261">
        <v>318.64999999999998</v>
      </c>
      <c r="E261">
        <f t="shared" si="42"/>
        <v>-3.1099999999999568</v>
      </c>
      <c r="F261">
        <f t="shared" si="43"/>
        <v>2.5033139228158845</v>
      </c>
      <c r="I261">
        <v>1.9710000000000001</v>
      </c>
      <c r="J261">
        <f t="shared" si="44"/>
        <v>6.0000000000000053E-3</v>
      </c>
      <c r="K261">
        <f t="shared" si="45"/>
        <v>0.29468662427944325</v>
      </c>
      <c r="L261">
        <f t="shared" si="46"/>
        <v>0.30990598252337676</v>
      </c>
      <c r="N261">
        <v>2.0569999999999999</v>
      </c>
      <c r="O261">
        <f t="shared" si="47"/>
        <v>2.8999999999999915E-2</v>
      </c>
      <c r="P261">
        <f t="shared" si="48"/>
        <v>0.313234291694724</v>
      </c>
      <c r="Q261">
        <f t="shared" si="49"/>
        <v>1.427399949556605</v>
      </c>
      <c r="S261">
        <v>1.875</v>
      </c>
      <c r="T261">
        <f t="shared" si="50"/>
        <v>3.2000000000000028E-2</v>
      </c>
      <c r="U261">
        <f t="shared" si="51"/>
        <v>0.27300127206373764</v>
      </c>
      <c r="V261">
        <f t="shared" si="52"/>
        <v>1.7254180512242003</v>
      </c>
      <c r="X261">
        <v>1.698</v>
      </c>
      <c r="Y261">
        <f t="shared" si="53"/>
        <v>2.3000000000000131E-2</v>
      </c>
      <c r="Z261">
        <f t="shared" si="54"/>
        <v>0.22993768590793387</v>
      </c>
      <c r="AA261">
        <f t="shared" si="55"/>
        <v>1.3718000232372323</v>
      </c>
    </row>
    <row r="262" spans="3:27" x14ac:dyDescent="0.2">
      <c r="C262">
        <v>-104</v>
      </c>
      <c r="D262">
        <v>315.54000000000002</v>
      </c>
      <c r="E262">
        <f t="shared" si="42"/>
        <v>-3.1400000000000432</v>
      </c>
      <c r="F262">
        <f t="shared" si="43"/>
        <v>2.4990544211971009</v>
      </c>
      <c r="I262">
        <v>1.9770000000000001</v>
      </c>
      <c r="J262">
        <f t="shared" si="44"/>
        <v>2.200000000000002E-2</v>
      </c>
      <c r="K262">
        <f t="shared" si="45"/>
        <v>0.29600666931367231</v>
      </c>
      <c r="L262">
        <f t="shared" si="46"/>
        <v>1.10653617894298</v>
      </c>
      <c r="N262">
        <v>2.0859999999999999</v>
      </c>
      <c r="O262">
        <f t="shared" si="47"/>
        <v>1.2000000000000011E-2</v>
      </c>
      <c r="P262">
        <f t="shared" si="48"/>
        <v>0.31931430409051204</v>
      </c>
      <c r="Q262">
        <f t="shared" si="49"/>
        <v>0.57355575492273447</v>
      </c>
      <c r="S262">
        <v>1.907</v>
      </c>
      <c r="T262">
        <f t="shared" si="50"/>
        <v>3.0000000000000027E-2</v>
      </c>
      <c r="U262">
        <f t="shared" si="51"/>
        <v>0.28035069304600563</v>
      </c>
      <c r="V262">
        <f t="shared" si="52"/>
        <v>1.5607436406544568</v>
      </c>
      <c r="X262">
        <v>1.7210000000000001</v>
      </c>
      <c r="Y262">
        <f t="shared" si="53"/>
        <v>2.200000000000002E-2</v>
      </c>
      <c r="Z262">
        <f t="shared" si="54"/>
        <v>0.23578087032756029</v>
      </c>
      <c r="AA262">
        <f t="shared" si="55"/>
        <v>1.2700929854886491</v>
      </c>
    </row>
    <row r="263" spans="3:27" x14ac:dyDescent="0.2">
      <c r="C263">
        <v>-103</v>
      </c>
      <c r="D263">
        <v>312.39999999999998</v>
      </c>
      <c r="E263">
        <f t="shared" ref="E263:E326" si="56">D264-D263</f>
        <v>-3.1699999999999591</v>
      </c>
      <c r="F263">
        <f t="shared" ref="F263:F326" si="57">LOG(D263)</f>
        <v>2.4947110252052629</v>
      </c>
      <c r="I263">
        <v>1.9990000000000001</v>
      </c>
      <c r="J263">
        <f t="shared" ref="J263:J326" si="58">I264-I263</f>
        <v>1.499999999999968E-2</v>
      </c>
      <c r="K263">
        <f t="shared" ref="K263:K326" si="59">LOG10(I263)</f>
        <v>0.30081279411811696</v>
      </c>
      <c r="L263">
        <f t="shared" ref="L263:L326" si="60">(K264-K263)/(F263-F264)</f>
        <v>0.73298157942847741</v>
      </c>
      <c r="N263">
        <v>2.0979999999999999</v>
      </c>
      <c r="O263">
        <f t="shared" ref="O263:O326" si="61">N264-N263</f>
        <v>-1.9999999999997797E-3</v>
      </c>
      <c r="P263">
        <f t="shared" ref="P263:P326" si="62">LOG10(N263)</f>
        <v>0.32180548385753904</v>
      </c>
      <c r="Q263">
        <f t="shared" ref="Q263:Q326" si="63">(P264-P263)/(F263-F264)</f>
        <v>-9.3512688039414621E-2</v>
      </c>
      <c r="S263">
        <v>1.9370000000000001</v>
      </c>
      <c r="T263">
        <f t="shared" ref="T263:T326" si="64">S264-S263</f>
        <v>2.8999999999999915E-2</v>
      </c>
      <c r="U263">
        <f t="shared" ref="U263:U326" si="65">LOG10(S263)</f>
        <v>0.2871296207191108</v>
      </c>
      <c r="V263">
        <f t="shared" ref="V263:V326" si="66">(U264-U263)/(F263-F264)</f>
        <v>1.4570564492504117</v>
      </c>
      <c r="X263">
        <v>1.7430000000000001</v>
      </c>
      <c r="Y263">
        <f t="shared" ref="Y263:Y326" si="67">X264-X263</f>
        <v>2.1999999999999797E-2</v>
      </c>
      <c r="Z263">
        <f t="shared" ref="Z263:Z326" si="68">LOG10(X263)</f>
        <v>0.24129738710999321</v>
      </c>
      <c r="AA263">
        <f t="shared" ref="AA263:AA326" si="69">(Z264-Z263)/(F263-F264)</f>
        <v>1.2298091740744812</v>
      </c>
    </row>
    <row r="264" spans="3:27" x14ac:dyDescent="0.2">
      <c r="C264">
        <v>-102</v>
      </c>
      <c r="D264">
        <v>309.23</v>
      </c>
      <c r="E264">
        <f t="shared" si="56"/>
        <v>-3.2000000000000455</v>
      </c>
      <c r="F264">
        <f t="shared" si="57"/>
        <v>2.4902816204417575</v>
      </c>
      <c r="I264">
        <v>2.0139999999999998</v>
      </c>
      <c r="J264">
        <f t="shared" si="58"/>
        <v>2.2000000000000242E-2</v>
      </c>
      <c r="K264">
        <f t="shared" si="59"/>
        <v>0.30405946621759916</v>
      </c>
      <c r="L264">
        <f t="shared" si="60"/>
        <v>1.0444236948201098</v>
      </c>
      <c r="N264">
        <v>2.0960000000000001</v>
      </c>
      <c r="O264">
        <f t="shared" si="61"/>
        <v>8.0000000000000071E-3</v>
      </c>
      <c r="P264">
        <f t="shared" si="62"/>
        <v>0.32139127831168907</v>
      </c>
      <c r="Q264">
        <f t="shared" si="63"/>
        <v>0.36622333109724781</v>
      </c>
      <c r="S264">
        <v>1.966</v>
      </c>
      <c r="T264">
        <f t="shared" si="64"/>
        <v>3.300000000000014E-2</v>
      </c>
      <c r="U264">
        <f t="shared" si="65"/>
        <v>0.29358351349611683</v>
      </c>
      <c r="V264">
        <f t="shared" si="66"/>
        <v>1.600241625357905</v>
      </c>
      <c r="X264">
        <v>1.7649999999999999</v>
      </c>
      <c r="Y264">
        <f t="shared" si="67"/>
        <v>2.100000000000013E-2</v>
      </c>
      <c r="Z264">
        <f t="shared" si="68"/>
        <v>0.24674470972384135</v>
      </c>
      <c r="AA264">
        <f t="shared" si="69"/>
        <v>1.1370471452844944</v>
      </c>
    </row>
    <row r="265" spans="3:27" x14ac:dyDescent="0.2">
      <c r="C265">
        <v>-101</v>
      </c>
      <c r="D265">
        <v>306.02999999999997</v>
      </c>
      <c r="E265">
        <f t="shared" si="56"/>
        <v>-3.2299999999999613</v>
      </c>
      <c r="F265">
        <f t="shared" si="57"/>
        <v>2.4857640022849474</v>
      </c>
      <c r="I265">
        <v>2.036</v>
      </c>
      <c r="J265">
        <f t="shared" si="58"/>
        <v>2.4999999999999911E-2</v>
      </c>
      <c r="K265">
        <f t="shared" si="59"/>
        <v>0.30877777366472114</v>
      </c>
      <c r="L265">
        <f t="shared" si="60"/>
        <v>1.1501881324460477</v>
      </c>
      <c r="N265">
        <v>2.1040000000000001</v>
      </c>
      <c r="O265">
        <f t="shared" si="61"/>
        <v>1.6999999999999904E-2</v>
      </c>
      <c r="P265">
        <f t="shared" si="62"/>
        <v>0.32304573548170146</v>
      </c>
      <c r="Q265">
        <f t="shared" si="63"/>
        <v>0.75842737290360418</v>
      </c>
      <c r="S265">
        <v>1.9990000000000001</v>
      </c>
      <c r="T265">
        <f t="shared" si="64"/>
        <v>3.3999999999999808E-2</v>
      </c>
      <c r="U265">
        <f t="shared" si="65"/>
        <v>0.30081279411811696</v>
      </c>
      <c r="V265">
        <f t="shared" si="66"/>
        <v>1.5894912261964149</v>
      </c>
      <c r="X265">
        <v>1.786</v>
      </c>
      <c r="Y265">
        <f t="shared" si="67"/>
        <v>2.200000000000002E-2</v>
      </c>
      <c r="Z265">
        <f t="shared" si="68"/>
        <v>0.25188145455252764</v>
      </c>
      <c r="AA265">
        <f t="shared" si="69"/>
        <v>1.1538237649104883</v>
      </c>
    </row>
    <row r="266" spans="3:27" x14ac:dyDescent="0.2">
      <c r="C266">
        <v>-100</v>
      </c>
      <c r="D266">
        <v>302.8</v>
      </c>
      <c r="E266">
        <f t="shared" si="56"/>
        <v>-3.2599999999999909</v>
      </c>
      <c r="F266">
        <f t="shared" si="57"/>
        <v>2.4811558708280352</v>
      </c>
      <c r="I266">
        <v>2.0609999999999999</v>
      </c>
      <c r="J266">
        <f t="shared" si="58"/>
        <v>3.1000000000000139E-2</v>
      </c>
      <c r="K266">
        <f t="shared" si="59"/>
        <v>0.31407799177921286</v>
      </c>
      <c r="L266">
        <f t="shared" si="60"/>
        <v>1.3792014117226745</v>
      </c>
      <c r="N266">
        <v>2.121</v>
      </c>
      <c r="O266">
        <f t="shared" si="61"/>
        <v>2.8999999999999915E-2</v>
      </c>
      <c r="P266">
        <f t="shared" si="62"/>
        <v>0.32654066851656183</v>
      </c>
      <c r="Q266">
        <f t="shared" si="63"/>
        <v>1.2545701924083399</v>
      </c>
      <c r="S266">
        <v>2.0329999999999999</v>
      </c>
      <c r="T266">
        <f t="shared" si="64"/>
        <v>3.5000000000000142E-2</v>
      </c>
      <c r="U266">
        <f t="shared" si="65"/>
        <v>0.30813737863803858</v>
      </c>
      <c r="V266">
        <f t="shared" si="66"/>
        <v>1.5769164503896265</v>
      </c>
      <c r="X266">
        <v>1.8080000000000001</v>
      </c>
      <c r="Y266">
        <f t="shared" si="67"/>
        <v>2.4999999999999911E-2</v>
      </c>
      <c r="Z266">
        <f t="shared" si="68"/>
        <v>0.25719842613934452</v>
      </c>
      <c r="AA266">
        <f t="shared" si="69"/>
        <v>1.2686622546119566</v>
      </c>
    </row>
    <row r="267" spans="3:27" x14ac:dyDescent="0.2">
      <c r="C267">
        <v>-99</v>
      </c>
      <c r="D267">
        <v>299.54000000000002</v>
      </c>
      <c r="E267">
        <f t="shared" si="56"/>
        <v>-3.2800000000000296</v>
      </c>
      <c r="F267">
        <f t="shared" si="57"/>
        <v>2.4764548254543031</v>
      </c>
      <c r="I267">
        <v>2.0920000000000001</v>
      </c>
      <c r="J267">
        <f t="shared" si="58"/>
        <v>2.0999999999999908E-2</v>
      </c>
      <c r="K267">
        <f t="shared" si="59"/>
        <v>0.32056168019523662</v>
      </c>
      <c r="L267">
        <f t="shared" si="60"/>
        <v>0.90715014190524446</v>
      </c>
      <c r="N267">
        <v>2.15</v>
      </c>
      <c r="O267">
        <f t="shared" si="61"/>
        <v>3.9000000000000146E-2</v>
      </c>
      <c r="P267">
        <f t="shared" si="62"/>
        <v>0.33243845991560533</v>
      </c>
      <c r="Q267">
        <f t="shared" si="63"/>
        <v>1.6327095023042846</v>
      </c>
      <c r="S267">
        <v>2.0680000000000001</v>
      </c>
      <c r="T267">
        <f t="shared" si="64"/>
        <v>3.2000000000000028E-2</v>
      </c>
      <c r="U267">
        <f t="shared" si="65"/>
        <v>0.31555053442190489</v>
      </c>
      <c r="V267">
        <f t="shared" si="66"/>
        <v>1.3946109443294359</v>
      </c>
      <c r="X267">
        <v>1.833</v>
      </c>
      <c r="Y267">
        <f t="shared" si="67"/>
        <v>2.5000000000000133E-2</v>
      </c>
      <c r="Z267">
        <f t="shared" si="68"/>
        <v>0.26316246496221668</v>
      </c>
      <c r="AA267">
        <f t="shared" si="69"/>
        <v>1.2303392319558886</v>
      </c>
    </row>
    <row r="268" spans="3:27" x14ac:dyDescent="0.2">
      <c r="C268">
        <v>-98</v>
      </c>
      <c r="D268">
        <v>296.26</v>
      </c>
      <c r="E268">
        <f t="shared" si="56"/>
        <v>-3.3100000000000023</v>
      </c>
      <c r="F268">
        <f t="shared" si="57"/>
        <v>2.4716730185000912</v>
      </c>
      <c r="I268">
        <v>2.113</v>
      </c>
      <c r="J268">
        <f t="shared" si="58"/>
        <v>3.5000000000000142E-2</v>
      </c>
      <c r="K268">
        <f t="shared" si="59"/>
        <v>0.32489949705231336</v>
      </c>
      <c r="L268">
        <f t="shared" si="60"/>
        <v>1.4621900504662084</v>
      </c>
      <c r="N268">
        <v>2.1890000000000001</v>
      </c>
      <c r="O268">
        <f t="shared" si="61"/>
        <v>4.7000000000000153E-2</v>
      </c>
      <c r="P268">
        <f t="shared" si="62"/>
        <v>0.34024576156793168</v>
      </c>
      <c r="Q268">
        <f t="shared" si="63"/>
        <v>1.8907689513557497</v>
      </c>
      <c r="S268">
        <v>2.1</v>
      </c>
      <c r="T268">
        <f t="shared" si="64"/>
        <v>3.0999999999999694E-2</v>
      </c>
      <c r="U268">
        <f t="shared" si="65"/>
        <v>0.3222192947339193</v>
      </c>
      <c r="V268">
        <f t="shared" si="66"/>
        <v>1.3042594339466371</v>
      </c>
      <c r="X268">
        <v>1.8580000000000001</v>
      </c>
      <c r="Y268">
        <f t="shared" si="67"/>
        <v>2.5999999999999801E-2</v>
      </c>
      <c r="Z268">
        <f t="shared" si="68"/>
        <v>0.26904570965762298</v>
      </c>
      <c r="AA268">
        <f t="shared" si="69"/>
        <v>1.2368416469176617</v>
      </c>
    </row>
    <row r="269" spans="3:27" x14ac:dyDescent="0.2">
      <c r="C269">
        <v>-97</v>
      </c>
      <c r="D269">
        <v>292.95</v>
      </c>
      <c r="E269">
        <f t="shared" si="56"/>
        <v>-3.339999999999975</v>
      </c>
      <c r="F269">
        <f t="shared" si="57"/>
        <v>2.4667935023435357</v>
      </c>
      <c r="I269">
        <v>2.1480000000000001</v>
      </c>
      <c r="J269">
        <f t="shared" si="58"/>
        <v>3.6999999999999922E-2</v>
      </c>
      <c r="K269">
        <f t="shared" si="59"/>
        <v>0.33203427702751803</v>
      </c>
      <c r="L269">
        <f t="shared" si="60"/>
        <v>1.4894057538725358</v>
      </c>
      <c r="N269">
        <v>2.2360000000000002</v>
      </c>
      <c r="O269">
        <f t="shared" si="61"/>
        <v>4.1999999999999815E-2</v>
      </c>
      <c r="P269">
        <f t="shared" si="62"/>
        <v>0.3494717992143857</v>
      </c>
      <c r="Q269">
        <f t="shared" si="63"/>
        <v>1.6228923191018576</v>
      </c>
      <c r="S269">
        <v>2.1309999999999998</v>
      </c>
      <c r="T269">
        <f t="shared" si="64"/>
        <v>2.6000000000000245E-2</v>
      </c>
      <c r="U269">
        <f t="shared" si="65"/>
        <v>0.32858344971420195</v>
      </c>
      <c r="V269">
        <f t="shared" si="66"/>
        <v>1.0575802449978353</v>
      </c>
      <c r="X269">
        <v>1.8839999999999999</v>
      </c>
      <c r="Y269">
        <f t="shared" si="67"/>
        <v>2.8000000000000025E-2</v>
      </c>
      <c r="Z269">
        <f t="shared" si="68"/>
        <v>0.27508089845685851</v>
      </c>
      <c r="AA269">
        <f t="shared" si="69"/>
        <v>1.2865573206231886</v>
      </c>
    </row>
    <row r="270" spans="3:27" x14ac:dyDescent="0.2">
      <c r="C270">
        <v>-96</v>
      </c>
      <c r="D270">
        <v>289.61</v>
      </c>
      <c r="E270">
        <f t="shared" si="56"/>
        <v>-3.3700000000000045</v>
      </c>
      <c r="F270">
        <f t="shared" si="57"/>
        <v>2.4618135536226196</v>
      </c>
      <c r="I270">
        <v>2.1850000000000001</v>
      </c>
      <c r="J270">
        <f t="shared" si="58"/>
        <v>3.6000000000000032E-2</v>
      </c>
      <c r="K270">
        <f t="shared" si="59"/>
        <v>0.33945144130644067</v>
      </c>
      <c r="L270">
        <f t="shared" si="60"/>
        <v>1.3961824832846896</v>
      </c>
      <c r="N270">
        <v>2.278</v>
      </c>
      <c r="O270">
        <f t="shared" si="61"/>
        <v>4.0000000000000036E-2</v>
      </c>
      <c r="P270">
        <f t="shared" si="62"/>
        <v>0.35755371974308159</v>
      </c>
      <c r="Q270">
        <f t="shared" si="63"/>
        <v>1.4871865508012847</v>
      </c>
      <c r="S270">
        <v>2.157</v>
      </c>
      <c r="T270">
        <f t="shared" si="64"/>
        <v>2.9999999999999805E-2</v>
      </c>
      <c r="U270">
        <f t="shared" si="65"/>
        <v>0.33385014510254507</v>
      </c>
      <c r="V270">
        <f t="shared" si="66"/>
        <v>1.180083817544906</v>
      </c>
      <c r="X270">
        <v>1.9119999999999999</v>
      </c>
      <c r="Y270">
        <f t="shared" si="67"/>
        <v>2.9000000000000137E-2</v>
      </c>
      <c r="Z270">
        <f t="shared" si="68"/>
        <v>0.28148788794008123</v>
      </c>
      <c r="AA270">
        <f t="shared" si="69"/>
        <v>1.2861206230498368</v>
      </c>
    </row>
    <row r="271" spans="3:27" x14ac:dyDescent="0.2">
      <c r="C271">
        <v>-95</v>
      </c>
      <c r="D271">
        <v>286.24</v>
      </c>
      <c r="E271">
        <f t="shared" si="56"/>
        <v>-3.3799999999999955</v>
      </c>
      <c r="F271">
        <f t="shared" si="57"/>
        <v>2.4567303232232978</v>
      </c>
      <c r="I271">
        <v>2.2210000000000001</v>
      </c>
      <c r="J271">
        <f t="shared" si="58"/>
        <v>3.0999999999999694E-2</v>
      </c>
      <c r="K271">
        <f t="shared" si="59"/>
        <v>0.34654855854847399</v>
      </c>
      <c r="L271">
        <f t="shared" si="60"/>
        <v>1.1669077598271596</v>
      </c>
      <c r="N271">
        <v>2.3180000000000001</v>
      </c>
      <c r="O271">
        <f t="shared" si="61"/>
        <v>4.0999999999999925E-2</v>
      </c>
      <c r="P271">
        <f t="shared" si="62"/>
        <v>0.3651134316275772</v>
      </c>
      <c r="Q271">
        <f t="shared" si="63"/>
        <v>1.4760273026663708</v>
      </c>
      <c r="S271">
        <v>2.1869999999999998</v>
      </c>
      <c r="T271">
        <f t="shared" si="64"/>
        <v>2.7000000000000135E-2</v>
      </c>
      <c r="U271">
        <f t="shared" si="65"/>
        <v>0.33984878303763705</v>
      </c>
      <c r="V271">
        <f t="shared" si="66"/>
        <v>1.0329626609304607</v>
      </c>
      <c r="X271">
        <v>1.9410000000000001</v>
      </c>
      <c r="Y271">
        <f t="shared" si="67"/>
        <v>3.0000000000000027E-2</v>
      </c>
      <c r="Z271">
        <f t="shared" si="68"/>
        <v>0.28802553538836284</v>
      </c>
      <c r="AA271">
        <f t="shared" si="69"/>
        <v>1.2912124387227011</v>
      </c>
    </row>
    <row r="272" spans="3:27" x14ac:dyDescent="0.2">
      <c r="C272">
        <v>-94</v>
      </c>
      <c r="D272">
        <v>282.86</v>
      </c>
      <c r="E272">
        <f t="shared" si="56"/>
        <v>-3.410000000000025</v>
      </c>
      <c r="F272">
        <f t="shared" si="57"/>
        <v>2.4515715370380673</v>
      </c>
      <c r="I272">
        <v>2.2519999999999998</v>
      </c>
      <c r="J272">
        <f t="shared" si="58"/>
        <v>1.4000000000000234E-2</v>
      </c>
      <c r="K272">
        <f t="shared" si="59"/>
        <v>0.35256838617930858</v>
      </c>
      <c r="L272">
        <f t="shared" si="60"/>
        <v>0.51097458929210959</v>
      </c>
      <c r="N272">
        <v>2.359</v>
      </c>
      <c r="O272">
        <f t="shared" si="61"/>
        <v>4.4000000000000039E-2</v>
      </c>
      <c r="P272">
        <f t="shared" si="62"/>
        <v>0.37272794088559547</v>
      </c>
      <c r="Q272">
        <f t="shared" si="63"/>
        <v>1.5236729207148028</v>
      </c>
      <c r="S272">
        <v>2.214</v>
      </c>
      <c r="T272">
        <f t="shared" si="64"/>
        <v>2.8999999999999915E-2</v>
      </c>
      <c r="U272">
        <f t="shared" si="65"/>
        <v>0.34517761654270401</v>
      </c>
      <c r="V272">
        <f t="shared" si="66"/>
        <v>1.0729453373759035</v>
      </c>
      <c r="X272">
        <v>1.9710000000000001</v>
      </c>
      <c r="Y272">
        <f t="shared" si="67"/>
        <v>2.8999999999999915E-2</v>
      </c>
      <c r="Z272">
        <f t="shared" si="68"/>
        <v>0.29468662427944325</v>
      </c>
      <c r="AA272">
        <f t="shared" si="69"/>
        <v>1.2042646434126396</v>
      </c>
    </row>
    <row r="273" spans="3:27" x14ac:dyDescent="0.2">
      <c r="C273">
        <v>-93</v>
      </c>
      <c r="D273">
        <v>279.45</v>
      </c>
      <c r="E273">
        <f t="shared" si="56"/>
        <v>-3.4300000000000068</v>
      </c>
      <c r="F273">
        <f t="shared" si="57"/>
        <v>2.4463041139519239</v>
      </c>
      <c r="I273">
        <v>2.266</v>
      </c>
      <c r="J273">
        <f t="shared" si="58"/>
        <v>2.8000000000000025E-2</v>
      </c>
      <c r="K273">
        <f t="shared" si="59"/>
        <v>0.35525990552737846</v>
      </c>
      <c r="L273">
        <f t="shared" si="60"/>
        <v>0.99439656480528504</v>
      </c>
      <c r="N273">
        <v>2.403</v>
      </c>
      <c r="O273">
        <f t="shared" si="61"/>
        <v>4.9999999999999822E-2</v>
      </c>
      <c r="P273">
        <f t="shared" si="62"/>
        <v>0.3807537708039001</v>
      </c>
      <c r="Q273">
        <f t="shared" si="63"/>
        <v>1.6675069133233928</v>
      </c>
      <c r="S273">
        <v>2.2429999999999999</v>
      </c>
      <c r="T273">
        <f t="shared" si="64"/>
        <v>3.2999999999999918E-2</v>
      </c>
      <c r="U273">
        <f t="shared" si="65"/>
        <v>0.35082927358296773</v>
      </c>
      <c r="V273">
        <f t="shared" si="66"/>
        <v>1.1826065686430063</v>
      </c>
      <c r="X273">
        <v>2</v>
      </c>
      <c r="Y273">
        <f t="shared" si="67"/>
        <v>2.8000000000000025E-2</v>
      </c>
      <c r="Z273">
        <f t="shared" si="68"/>
        <v>0.3010299956639812</v>
      </c>
      <c r="AA273">
        <f t="shared" si="69"/>
        <v>1.1257359443632644</v>
      </c>
    </row>
    <row r="274" spans="3:27" x14ac:dyDescent="0.2">
      <c r="C274">
        <v>-92</v>
      </c>
      <c r="D274">
        <v>276.02</v>
      </c>
      <c r="E274">
        <f t="shared" si="56"/>
        <v>-3.4499999999999886</v>
      </c>
      <c r="F274">
        <f t="shared" si="57"/>
        <v>2.4409405515396636</v>
      </c>
      <c r="I274">
        <v>2.294</v>
      </c>
      <c r="J274">
        <f t="shared" si="58"/>
        <v>2.1999999999999797E-2</v>
      </c>
      <c r="K274">
        <f t="shared" si="59"/>
        <v>0.36059341356524888</v>
      </c>
      <c r="L274">
        <f t="shared" si="60"/>
        <v>0.75883633632029768</v>
      </c>
      <c r="N274">
        <v>2.4529999999999998</v>
      </c>
      <c r="O274">
        <f t="shared" si="61"/>
        <v>5.600000000000005E-2</v>
      </c>
      <c r="P274">
        <f t="shared" si="62"/>
        <v>0.38969754820638569</v>
      </c>
      <c r="Q274">
        <f t="shared" si="63"/>
        <v>1.7946211132373777</v>
      </c>
      <c r="S274">
        <v>2.2759999999999998</v>
      </c>
      <c r="T274">
        <f t="shared" si="64"/>
        <v>3.8000000000000256E-2</v>
      </c>
      <c r="U274">
        <f t="shared" si="65"/>
        <v>0.35717225772303351</v>
      </c>
      <c r="V274">
        <f t="shared" si="66"/>
        <v>1.31644857796679</v>
      </c>
      <c r="X274">
        <v>2.028</v>
      </c>
      <c r="Y274">
        <f t="shared" si="67"/>
        <v>2.9999999999999805E-2</v>
      </c>
      <c r="Z274">
        <f t="shared" si="68"/>
        <v>0.30706795066129838</v>
      </c>
      <c r="AA274">
        <f t="shared" si="69"/>
        <v>1.1674915949762461</v>
      </c>
    </row>
    <row r="275" spans="3:27" x14ac:dyDescent="0.2">
      <c r="C275">
        <v>-91</v>
      </c>
      <c r="D275">
        <v>272.57</v>
      </c>
      <c r="E275">
        <f t="shared" si="56"/>
        <v>-3.4800000000000182</v>
      </c>
      <c r="F275">
        <f t="shared" si="57"/>
        <v>2.4354780541713246</v>
      </c>
      <c r="I275">
        <v>2.3159999999999998</v>
      </c>
      <c r="J275">
        <f t="shared" si="58"/>
        <v>4.4000000000000039E-2</v>
      </c>
      <c r="K275">
        <f t="shared" si="59"/>
        <v>0.36473855505539854</v>
      </c>
      <c r="L275">
        <f t="shared" si="60"/>
        <v>1.4646455566325978</v>
      </c>
      <c r="N275">
        <v>2.5089999999999999</v>
      </c>
      <c r="O275">
        <f t="shared" si="61"/>
        <v>6.3000000000000167E-2</v>
      </c>
      <c r="P275">
        <f t="shared" si="62"/>
        <v>0.39950066131461054</v>
      </c>
      <c r="Q275">
        <f t="shared" si="63"/>
        <v>1.9299904404747343</v>
      </c>
      <c r="S275">
        <v>2.3140000000000001</v>
      </c>
      <c r="T275">
        <f t="shared" si="64"/>
        <v>4.0000000000000036E-2</v>
      </c>
      <c r="U275">
        <f t="shared" si="65"/>
        <v>0.36436335461573077</v>
      </c>
      <c r="V275">
        <f t="shared" si="66"/>
        <v>1.333771152183433</v>
      </c>
      <c r="X275">
        <v>2.0579999999999998</v>
      </c>
      <c r="Y275">
        <f t="shared" si="67"/>
        <v>3.2000000000000028E-2</v>
      </c>
      <c r="Z275">
        <f t="shared" si="68"/>
        <v>0.31344537042641407</v>
      </c>
      <c r="AA275">
        <f t="shared" si="69"/>
        <v>1.2007743225740077</v>
      </c>
    </row>
    <row r="276" spans="3:27" x14ac:dyDescent="0.2">
      <c r="C276">
        <v>-90</v>
      </c>
      <c r="D276">
        <v>269.08999999999997</v>
      </c>
      <c r="E276">
        <f t="shared" si="56"/>
        <v>-3.4899999999999523</v>
      </c>
      <c r="F276">
        <f t="shared" si="57"/>
        <v>2.4298975586871476</v>
      </c>
      <c r="I276">
        <v>2.36</v>
      </c>
      <c r="J276">
        <f t="shared" si="58"/>
        <v>5.500000000000016E-2</v>
      </c>
      <c r="K276">
        <f t="shared" si="59"/>
        <v>0.37291200297010657</v>
      </c>
      <c r="L276">
        <f t="shared" si="60"/>
        <v>1.7647329235040563</v>
      </c>
      <c r="N276">
        <v>2.5720000000000001</v>
      </c>
      <c r="O276">
        <f t="shared" si="61"/>
        <v>6.2999999999999723E-2</v>
      </c>
      <c r="P276">
        <f t="shared" si="62"/>
        <v>0.41027096425218446</v>
      </c>
      <c r="Q276">
        <f t="shared" si="63"/>
        <v>1.8537221196611939</v>
      </c>
      <c r="S276">
        <v>2.3540000000000001</v>
      </c>
      <c r="T276">
        <f t="shared" si="64"/>
        <v>3.7999999999999812E-2</v>
      </c>
      <c r="U276">
        <f t="shared" si="65"/>
        <v>0.37180645850741589</v>
      </c>
      <c r="V276">
        <f t="shared" si="66"/>
        <v>1.226692219789852</v>
      </c>
      <c r="X276">
        <v>2.09</v>
      </c>
      <c r="Y276">
        <f t="shared" si="67"/>
        <v>3.8000000000000256E-2</v>
      </c>
      <c r="Z276">
        <f t="shared" si="68"/>
        <v>0.32014628611105395</v>
      </c>
      <c r="AA276">
        <f t="shared" si="69"/>
        <v>1.3802547115625898</v>
      </c>
    </row>
    <row r="277" spans="3:27" x14ac:dyDescent="0.2">
      <c r="C277">
        <v>-89</v>
      </c>
      <c r="D277">
        <v>265.60000000000002</v>
      </c>
      <c r="E277">
        <f t="shared" si="56"/>
        <v>-3.5100000000000477</v>
      </c>
      <c r="F277">
        <f t="shared" si="57"/>
        <v>2.42422807069598</v>
      </c>
      <c r="I277">
        <v>2.415</v>
      </c>
      <c r="J277">
        <f t="shared" si="58"/>
        <v>5.600000000000005E-2</v>
      </c>
      <c r="K277">
        <f t="shared" si="59"/>
        <v>0.38291713508753095</v>
      </c>
      <c r="L277">
        <f t="shared" si="60"/>
        <v>1.7231334952393857</v>
      </c>
      <c r="N277">
        <v>2.6349999999999998</v>
      </c>
      <c r="O277">
        <f t="shared" si="61"/>
        <v>5.9000000000000163E-2</v>
      </c>
      <c r="P277">
        <f t="shared" si="62"/>
        <v>0.42078061954856538</v>
      </c>
      <c r="Q277">
        <f t="shared" si="63"/>
        <v>1.6645213878356813</v>
      </c>
      <c r="S277">
        <v>2.3919999999999999</v>
      </c>
      <c r="T277">
        <f t="shared" si="64"/>
        <v>4.0000000000000036E-2</v>
      </c>
      <c r="U277">
        <f t="shared" si="65"/>
        <v>0.37876117531637321</v>
      </c>
      <c r="V277">
        <f t="shared" si="66"/>
        <v>1.2466024852576756</v>
      </c>
      <c r="X277">
        <v>2.1280000000000001</v>
      </c>
      <c r="Y277">
        <f t="shared" si="67"/>
        <v>4.2999999999999705E-2</v>
      </c>
      <c r="Z277">
        <f t="shared" si="68"/>
        <v>0.32797162362301058</v>
      </c>
      <c r="AA277">
        <f t="shared" si="69"/>
        <v>1.5037679931040808</v>
      </c>
    </row>
    <row r="278" spans="3:27" x14ac:dyDescent="0.2">
      <c r="C278">
        <v>-88</v>
      </c>
      <c r="D278">
        <v>262.08999999999997</v>
      </c>
      <c r="E278">
        <f t="shared" si="56"/>
        <v>-3.5199999999999818</v>
      </c>
      <c r="F278">
        <f t="shared" si="57"/>
        <v>2.4184504508295834</v>
      </c>
      <c r="I278">
        <v>2.4710000000000001</v>
      </c>
      <c r="J278">
        <f t="shared" si="58"/>
        <v>7.099999999999973E-2</v>
      </c>
      <c r="K278">
        <f t="shared" si="59"/>
        <v>0.39287274540207939</v>
      </c>
      <c r="L278">
        <f t="shared" si="60"/>
        <v>2.0950510967868374</v>
      </c>
      <c r="N278">
        <v>2.694</v>
      </c>
      <c r="O278">
        <f t="shared" si="61"/>
        <v>4.7000000000000153E-2</v>
      </c>
      <c r="P278">
        <f t="shared" si="62"/>
        <v>0.43039759138696682</v>
      </c>
      <c r="Q278">
        <f t="shared" si="63"/>
        <v>1.2791281876126521</v>
      </c>
      <c r="S278">
        <v>2.4319999999999999</v>
      </c>
      <c r="T278">
        <f t="shared" si="64"/>
        <v>4.7000000000000153E-2</v>
      </c>
      <c r="U278">
        <f t="shared" si="65"/>
        <v>0.3859635706006973</v>
      </c>
      <c r="V278">
        <f t="shared" si="66"/>
        <v>1.4156181341204757</v>
      </c>
      <c r="X278">
        <v>2.1709999999999998</v>
      </c>
      <c r="Y278">
        <f t="shared" si="67"/>
        <v>4.9000000000000377E-2</v>
      </c>
      <c r="Z278">
        <f t="shared" si="68"/>
        <v>0.33665982345442003</v>
      </c>
      <c r="AA278">
        <f t="shared" si="69"/>
        <v>1.6506523132266355</v>
      </c>
    </row>
    <row r="279" spans="3:27" x14ac:dyDescent="0.2">
      <c r="C279">
        <v>-87</v>
      </c>
      <c r="D279">
        <v>258.57</v>
      </c>
      <c r="E279">
        <f t="shared" si="56"/>
        <v>-3.539999999999992</v>
      </c>
      <c r="F279">
        <f t="shared" si="57"/>
        <v>2.4125781354312723</v>
      </c>
      <c r="I279">
        <v>2.5419999999999998</v>
      </c>
      <c r="J279">
        <f t="shared" si="58"/>
        <v>6.0000000000000053E-2</v>
      </c>
      <c r="K279">
        <f t="shared" si="59"/>
        <v>0.40517554621798935</v>
      </c>
      <c r="L279">
        <f t="shared" si="60"/>
        <v>1.6923292567979871</v>
      </c>
      <c r="N279">
        <v>2.7410000000000001</v>
      </c>
      <c r="O279">
        <f t="shared" si="61"/>
        <v>4.2999999999999705E-2</v>
      </c>
      <c r="P279">
        <f t="shared" si="62"/>
        <v>0.43790903553949839</v>
      </c>
      <c r="Q279">
        <f t="shared" si="63"/>
        <v>1.1291712649414984</v>
      </c>
      <c r="S279">
        <v>2.4790000000000001</v>
      </c>
      <c r="T279">
        <f t="shared" si="64"/>
        <v>4.9999999999999822E-2</v>
      </c>
      <c r="U279">
        <f t="shared" si="65"/>
        <v>0.39427652676782143</v>
      </c>
      <c r="V279">
        <f t="shared" si="66"/>
        <v>1.4485550035679131</v>
      </c>
      <c r="X279">
        <v>2.2200000000000002</v>
      </c>
      <c r="Y279">
        <f t="shared" si="67"/>
        <v>4.4999999999999929E-2</v>
      </c>
      <c r="Z279">
        <f t="shared" si="68"/>
        <v>0.34635297445063867</v>
      </c>
      <c r="AA279">
        <f t="shared" si="69"/>
        <v>1.4557255886686926</v>
      </c>
    </row>
    <row r="280" spans="3:27" x14ac:dyDescent="0.2">
      <c r="C280">
        <v>-86</v>
      </c>
      <c r="D280">
        <v>255.03</v>
      </c>
      <c r="E280">
        <f t="shared" si="56"/>
        <v>-3.5600000000000023</v>
      </c>
      <c r="F280">
        <f t="shared" si="57"/>
        <v>2.406591270897152</v>
      </c>
      <c r="I280">
        <v>2.6019999999999999</v>
      </c>
      <c r="J280">
        <f t="shared" si="58"/>
        <v>5.0000000000000266E-2</v>
      </c>
      <c r="K280">
        <f t="shared" si="59"/>
        <v>0.41530729222556745</v>
      </c>
      <c r="L280">
        <f t="shared" si="60"/>
        <v>1.3539896574343029</v>
      </c>
      <c r="N280">
        <v>2.7839999999999998</v>
      </c>
      <c r="O280">
        <f t="shared" si="61"/>
        <v>3.7000000000000366E-2</v>
      </c>
      <c r="P280">
        <f t="shared" si="62"/>
        <v>0.44466923093852445</v>
      </c>
      <c r="Q280">
        <f t="shared" si="63"/>
        <v>0.93919271567318163</v>
      </c>
      <c r="S280">
        <v>2.5289999999999999</v>
      </c>
      <c r="T280">
        <f t="shared" si="64"/>
        <v>5.1000000000000156E-2</v>
      </c>
      <c r="U280">
        <f t="shared" si="65"/>
        <v>0.40294882934440474</v>
      </c>
      <c r="V280">
        <f t="shared" si="66"/>
        <v>1.4202702808019632</v>
      </c>
      <c r="X280">
        <v>2.2650000000000001</v>
      </c>
      <c r="Y280">
        <f t="shared" si="67"/>
        <v>4.6999999999999709E-2</v>
      </c>
      <c r="Z280">
        <f t="shared" si="68"/>
        <v>0.35506820634885072</v>
      </c>
      <c r="AA280">
        <f t="shared" si="69"/>
        <v>1.4610144495599475</v>
      </c>
    </row>
    <row r="281" spans="3:27" x14ac:dyDescent="0.2">
      <c r="C281">
        <v>-85</v>
      </c>
      <c r="D281">
        <v>251.47</v>
      </c>
      <c r="E281">
        <f t="shared" si="56"/>
        <v>-3.5699999999999932</v>
      </c>
      <c r="F281">
        <f t="shared" si="57"/>
        <v>2.4004861817912042</v>
      </c>
      <c r="I281">
        <v>2.6520000000000001</v>
      </c>
      <c r="J281">
        <f t="shared" si="58"/>
        <v>4.4999999999999929E-2</v>
      </c>
      <c r="K281">
        <f t="shared" si="59"/>
        <v>0.42357351973273555</v>
      </c>
      <c r="L281">
        <f t="shared" si="60"/>
        <v>1.1767846511020614</v>
      </c>
      <c r="N281">
        <v>2.8210000000000002</v>
      </c>
      <c r="O281">
        <f t="shared" si="61"/>
        <v>4.0999999999999925E-2</v>
      </c>
      <c r="P281">
        <f t="shared" si="62"/>
        <v>0.45040308615536628</v>
      </c>
      <c r="Q281">
        <f t="shared" si="63"/>
        <v>1.0091612569127069</v>
      </c>
      <c r="S281">
        <v>2.58</v>
      </c>
      <c r="T281">
        <f t="shared" si="64"/>
        <v>5.7999999999999829E-2</v>
      </c>
      <c r="U281">
        <f t="shared" si="65"/>
        <v>0.41161970596323016</v>
      </c>
      <c r="V281">
        <f t="shared" si="66"/>
        <v>1.5548505046994743</v>
      </c>
      <c r="X281">
        <v>2.3119999999999998</v>
      </c>
      <c r="Y281">
        <f t="shared" si="67"/>
        <v>4.2000000000000259E-2</v>
      </c>
      <c r="Z281">
        <f t="shared" si="68"/>
        <v>0.36398782974849142</v>
      </c>
      <c r="AA281">
        <f t="shared" si="69"/>
        <v>1.2591083932171792</v>
      </c>
    </row>
    <row r="282" spans="3:27" x14ac:dyDescent="0.2">
      <c r="C282">
        <v>-84</v>
      </c>
      <c r="D282">
        <v>247.9</v>
      </c>
      <c r="E282">
        <f t="shared" si="56"/>
        <v>-3.5800000000000125</v>
      </c>
      <c r="F282">
        <f t="shared" si="57"/>
        <v>2.3942765267678214</v>
      </c>
      <c r="I282">
        <v>2.6970000000000001</v>
      </c>
      <c r="J282">
        <f t="shared" si="58"/>
        <v>3.1000000000000139E-2</v>
      </c>
      <c r="K282">
        <f t="shared" si="59"/>
        <v>0.43088094645289121</v>
      </c>
      <c r="L282">
        <f t="shared" si="60"/>
        <v>0.78566109827264985</v>
      </c>
      <c r="N282">
        <v>2.8620000000000001</v>
      </c>
      <c r="O282">
        <f t="shared" si="61"/>
        <v>4.8000000000000043E-2</v>
      </c>
      <c r="P282">
        <f t="shared" si="62"/>
        <v>0.45666962942375755</v>
      </c>
      <c r="Q282">
        <f t="shared" si="63"/>
        <v>1.1433876525534106</v>
      </c>
      <c r="S282">
        <v>2.6379999999999999</v>
      </c>
      <c r="T282">
        <f t="shared" si="64"/>
        <v>6.0999999999999943E-2</v>
      </c>
      <c r="U282">
        <f t="shared" si="65"/>
        <v>0.4212747912103465</v>
      </c>
      <c r="V282">
        <f t="shared" si="66"/>
        <v>1.5715207373714346</v>
      </c>
      <c r="X282">
        <v>2.3540000000000001</v>
      </c>
      <c r="Y282">
        <f t="shared" si="67"/>
        <v>4.4999999999999929E-2</v>
      </c>
      <c r="Z282">
        <f t="shared" si="68"/>
        <v>0.37180645850741589</v>
      </c>
      <c r="AA282">
        <f t="shared" si="69"/>
        <v>1.30174598749154</v>
      </c>
    </row>
    <row r="283" spans="3:27" x14ac:dyDescent="0.2">
      <c r="C283">
        <v>-83</v>
      </c>
      <c r="D283">
        <v>244.32</v>
      </c>
      <c r="E283">
        <f t="shared" si="56"/>
        <v>-3.5900000000000034</v>
      </c>
      <c r="F283">
        <f t="shared" si="57"/>
        <v>2.3879590197123459</v>
      </c>
      <c r="I283">
        <v>2.7280000000000002</v>
      </c>
      <c r="J283">
        <f t="shared" si="58"/>
        <v>3.8999999999999702E-2</v>
      </c>
      <c r="K283">
        <f t="shared" si="59"/>
        <v>0.43584436598444132</v>
      </c>
      <c r="L283">
        <f t="shared" si="60"/>
        <v>0.95893315076114782</v>
      </c>
      <c r="N283">
        <v>2.91</v>
      </c>
      <c r="O283">
        <f t="shared" si="61"/>
        <v>6.1999999999999833E-2</v>
      </c>
      <c r="P283">
        <f t="shared" si="62"/>
        <v>0.46389298898590731</v>
      </c>
      <c r="Q283">
        <f t="shared" si="63"/>
        <v>1.4241865639583779</v>
      </c>
      <c r="S283">
        <v>2.6989999999999998</v>
      </c>
      <c r="T283">
        <f t="shared" si="64"/>
        <v>6.3000000000000167E-2</v>
      </c>
      <c r="U283">
        <f t="shared" si="65"/>
        <v>0.43120288455651662</v>
      </c>
      <c r="V283">
        <f t="shared" si="66"/>
        <v>1.5587331452725843</v>
      </c>
      <c r="X283">
        <v>2.399</v>
      </c>
      <c r="Y283">
        <f t="shared" si="67"/>
        <v>4.4000000000000039E-2</v>
      </c>
      <c r="Z283">
        <f t="shared" si="68"/>
        <v>0.38003024796783064</v>
      </c>
      <c r="AA283">
        <f t="shared" si="69"/>
        <v>1.2277896725050563</v>
      </c>
    </row>
    <row r="284" spans="3:27" x14ac:dyDescent="0.2">
      <c r="C284">
        <v>-82</v>
      </c>
      <c r="D284">
        <v>240.73</v>
      </c>
      <c r="E284">
        <f t="shared" si="56"/>
        <v>-3.6099999999999852</v>
      </c>
      <c r="F284">
        <f t="shared" si="57"/>
        <v>2.3815302158362703</v>
      </c>
      <c r="I284">
        <v>2.7669999999999999</v>
      </c>
      <c r="J284">
        <f t="shared" si="58"/>
        <v>4.7000000000000153E-2</v>
      </c>
      <c r="K284">
        <f t="shared" si="59"/>
        <v>0.44200915914095196</v>
      </c>
      <c r="L284">
        <f t="shared" si="60"/>
        <v>1.114736518098469</v>
      </c>
      <c r="N284">
        <v>2.972</v>
      </c>
      <c r="O284">
        <f t="shared" si="61"/>
        <v>6.899999999999995E-2</v>
      </c>
      <c r="P284">
        <f t="shared" si="62"/>
        <v>0.47304880508853769</v>
      </c>
      <c r="Q284">
        <f t="shared" si="63"/>
        <v>1.5189835704544181</v>
      </c>
      <c r="S284">
        <v>2.762</v>
      </c>
      <c r="T284">
        <f t="shared" si="64"/>
        <v>6.1999999999999833E-2</v>
      </c>
      <c r="U284">
        <f t="shared" si="65"/>
        <v>0.4412236742426125</v>
      </c>
      <c r="V284">
        <f t="shared" si="66"/>
        <v>1.4692128529351627</v>
      </c>
      <c r="X284">
        <v>2.4430000000000001</v>
      </c>
      <c r="Y284">
        <f t="shared" si="67"/>
        <v>4.8999999999999932E-2</v>
      </c>
      <c r="Z284">
        <f t="shared" si="68"/>
        <v>0.38792346697343671</v>
      </c>
      <c r="AA284">
        <f t="shared" si="69"/>
        <v>1.3143145676224401</v>
      </c>
    </row>
    <row r="285" spans="3:27" x14ac:dyDescent="0.2">
      <c r="C285">
        <v>-81</v>
      </c>
      <c r="D285">
        <v>237.12</v>
      </c>
      <c r="E285">
        <f t="shared" si="56"/>
        <v>-3.6100000000000136</v>
      </c>
      <c r="F285">
        <f t="shared" si="57"/>
        <v>2.3749681862992342</v>
      </c>
      <c r="I285">
        <v>2.8140000000000001</v>
      </c>
      <c r="J285">
        <f t="shared" si="58"/>
        <v>4.7000000000000153E-2</v>
      </c>
      <c r="K285">
        <f t="shared" si="59"/>
        <v>0.4493240930987269</v>
      </c>
      <c r="L285">
        <f t="shared" si="60"/>
        <v>1.0797067330826935</v>
      </c>
      <c r="N285">
        <v>3.0409999999999999</v>
      </c>
      <c r="O285">
        <f t="shared" si="61"/>
        <v>6.4999999999999947E-2</v>
      </c>
      <c r="P285">
        <f t="shared" si="62"/>
        <v>0.48301642014413215</v>
      </c>
      <c r="Q285">
        <f t="shared" si="63"/>
        <v>1.3785744303633543</v>
      </c>
      <c r="S285">
        <v>2.8239999999999998</v>
      </c>
      <c r="T285">
        <f t="shared" si="64"/>
        <v>6.2000000000000277E-2</v>
      </c>
      <c r="U285">
        <f t="shared" si="65"/>
        <v>0.45086469237976612</v>
      </c>
      <c r="V285">
        <f t="shared" si="66"/>
        <v>1.4155869085257904</v>
      </c>
      <c r="X285">
        <v>2.492</v>
      </c>
      <c r="Y285">
        <f t="shared" si="67"/>
        <v>4.8999999999999932E-2</v>
      </c>
      <c r="Z285">
        <f t="shared" si="68"/>
        <v>0.39654803798713201</v>
      </c>
      <c r="AA285">
        <f t="shared" si="69"/>
        <v>1.2692487941746529</v>
      </c>
    </row>
    <row r="286" spans="3:27" x14ac:dyDescent="0.2">
      <c r="C286">
        <v>-80</v>
      </c>
      <c r="D286">
        <v>233.51</v>
      </c>
      <c r="E286">
        <f t="shared" si="56"/>
        <v>-3.6099999999999852</v>
      </c>
      <c r="F286">
        <f t="shared" si="57"/>
        <v>2.3683054838392832</v>
      </c>
      <c r="I286">
        <v>2.8610000000000002</v>
      </c>
      <c r="J286">
        <f t="shared" si="58"/>
        <v>6.2999999999999723E-2</v>
      </c>
      <c r="K286">
        <f t="shared" si="59"/>
        <v>0.45651785780526266</v>
      </c>
      <c r="L286">
        <f t="shared" si="60"/>
        <v>1.3979890501488412</v>
      </c>
      <c r="N286">
        <v>3.1059999999999999</v>
      </c>
      <c r="O286">
        <f t="shared" si="61"/>
        <v>6.0999999999999943E-2</v>
      </c>
      <c r="P286">
        <f t="shared" si="62"/>
        <v>0.49220145139253968</v>
      </c>
      <c r="Q286">
        <f t="shared" si="63"/>
        <v>1.2482962075347466</v>
      </c>
      <c r="S286">
        <v>2.8860000000000001</v>
      </c>
      <c r="T286">
        <f t="shared" si="64"/>
        <v>6.0999999999999943E-2</v>
      </c>
      <c r="U286">
        <f t="shared" si="65"/>
        <v>0.46029632675747539</v>
      </c>
      <c r="V286">
        <f t="shared" si="66"/>
        <v>1.3424654130871343</v>
      </c>
      <c r="X286">
        <v>2.5409999999999999</v>
      </c>
      <c r="Y286">
        <f t="shared" si="67"/>
        <v>5.2000000000000046E-2</v>
      </c>
      <c r="Z286">
        <f t="shared" si="68"/>
        <v>0.40500466505036936</v>
      </c>
      <c r="AA286">
        <f t="shared" si="69"/>
        <v>1.300204740324137</v>
      </c>
    </row>
    <row r="287" spans="3:27" x14ac:dyDescent="0.2">
      <c r="C287">
        <v>-79</v>
      </c>
      <c r="D287">
        <v>229.9</v>
      </c>
      <c r="E287">
        <f t="shared" si="56"/>
        <v>-3.6299999999999955</v>
      </c>
      <c r="F287">
        <f t="shared" si="57"/>
        <v>2.3615389712692791</v>
      </c>
      <c r="I287">
        <v>2.9239999999999999</v>
      </c>
      <c r="J287">
        <f t="shared" si="58"/>
        <v>6.0999999999999943E-2</v>
      </c>
      <c r="K287">
        <f t="shared" si="59"/>
        <v>0.46597736828582281</v>
      </c>
      <c r="L287">
        <f t="shared" si="60"/>
        <v>1.2973053274435116</v>
      </c>
      <c r="N287">
        <v>3.1669999999999998</v>
      </c>
      <c r="O287">
        <f t="shared" si="61"/>
        <v>5.400000000000027E-2</v>
      </c>
      <c r="P287">
        <f t="shared" si="62"/>
        <v>0.50064806337191192</v>
      </c>
      <c r="Q287">
        <f t="shared" si="63"/>
        <v>1.062307201873852</v>
      </c>
      <c r="S287">
        <v>2.9470000000000001</v>
      </c>
      <c r="T287">
        <f t="shared" si="64"/>
        <v>6.1999999999999833E-2</v>
      </c>
      <c r="U287">
        <f t="shared" si="65"/>
        <v>0.46938013584992516</v>
      </c>
      <c r="V287">
        <f t="shared" si="66"/>
        <v>1.3081682862463886</v>
      </c>
      <c r="X287">
        <v>2.593</v>
      </c>
      <c r="Y287">
        <f t="shared" si="67"/>
        <v>5.2999999999999936E-2</v>
      </c>
      <c r="Z287">
        <f t="shared" si="68"/>
        <v>0.41380251676935148</v>
      </c>
      <c r="AA287">
        <f t="shared" si="69"/>
        <v>1.27131513031459</v>
      </c>
    </row>
    <row r="288" spans="3:27" x14ac:dyDescent="0.2">
      <c r="C288">
        <v>-78</v>
      </c>
      <c r="D288">
        <v>226.27</v>
      </c>
      <c r="E288">
        <f t="shared" si="56"/>
        <v>-3.6200000000000045</v>
      </c>
      <c r="F288">
        <f t="shared" si="57"/>
        <v>2.3546269768529489</v>
      </c>
      <c r="I288">
        <v>2.9849999999999999</v>
      </c>
      <c r="J288">
        <f t="shared" si="58"/>
        <v>6.899999999999995E-2</v>
      </c>
      <c r="K288">
        <f t="shared" si="59"/>
        <v>0.47494433546538789</v>
      </c>
      <c r="L288">
        <f t="shared" si="60"/>
        <v>1.4169480602334248</v>
      </c>
      <c r="N288">
        <v>3.2210000000000001</v>
      </c>
      <c r="O288">
        <f t="shared" si="61"/>
        <v>5.600000000000005E-2</v>
      </c>
      <c r="P288">
        <f t="shared" si="62"/>
        <v>0.50799072481969143</v>
      </c>
      <c r="Q288">
        <f t="shared" si="63"/>
        <v>1.0687350243951959</v>
      </c>
      <c r="S288">
        <v>3.0089999999999999</v>
      </c>
      <c r="T288">
        <f t="shared" si="64"/>
        <v>6.4999999999999947E-2</v>
      </c>
      <c r="U288">
        <f t="shared" si="65"/>
        <v>0.47842218774008055</v>
      </c>
      <c r="V288">
        <f t="shared" si="66"/>
        <v>1.3251438960121638</v>
      </c>
      <c r="X288">
        <v>2.6459999999999999</v>
      </c>
      <c r="Y288">
        <f t="shared" si="67"/>
        <v>5.500000000000016E-2</v>
      </c>
      <c r="Z288">
        <f t="shared" si="68"/>
        <v>0.42258983985148213</v>
      </c>
      <c r="AA288">
        <f t="shared" si="69"/>
        <v>1.2756125784225838</v>
      </c>
    </row>
    <row r="289" spans="3:27" x14ac:dyDescent="0.2">
      <c r="C289">
        <v>-77</v>
      </c>
      <c r="D289">
        <v>222.65</v>
      </c>
      <c r="E289">
        <f t="shared" si="56"/>
        <v>-3.6299999999999955</v>
      </c>
      <c r="F289">
        <f t="shared" si="57"/>
        <v>2.3476226994672418</v>
      </c>
      <c r="I289">
        <v>3.0539999999999998</v>
      </c>
      <c r="J289">
        <f t="shared" si="58"/>
        <v>6.6000000000000281E-2</v>
      </c>
      <c r="K289">
        <f t="shared" si="59"/>
        <v>0.48486903272040238</v>
      </c>
      <c r="L289">
        <f t="shared" si="60"/>
        <v>1.3006946429846444</v>
      </c>
      <c r="N289">
        <v>3.2770000000000001</v>
      </c>
      <c r="O289">
        <f t="shared" si="61"/>
        <v>6.1999999999999833E-2</v>
      </c>
      <c r="P289">
        <f t="shared" si="62"/>
        <v>0.51547644138237581</v>
      </c>
      <c r="Q289">
        <f t="shared" si="63"/>
        <v>1.140224593015478</v>
      </c>
      <c r="S289">
        <v>3.0739999999999998</v>
      </c>
      <c r="T289">
        <f t="shared" si="64"/>
        <v>7.0000000000000284E-2</v>
      </c>
      <c r="U289">
        <f t="shared" si="65"/>
        <v>0.48770386316372633</v>
      </c>
      <c r="V289">
        <f t="shared" si="66"/>
        <v>1.3697684764469782</v>
      </c>
      <c r="X289">
        <v>2.7010000000000001</v>
      </c>
      <c r="Y289">
        <f t="shared" si="67"/>
        <v>5.8999999999999719E-2</v>
      </c>
      <c r="Z289">
        <f t="shared" si="68"/>
        <v>0.43152458418745093</v>
      </c>
      <c r="AA289">
        <f t="shared" si="69"/>
        <v>1.3145533936960743</v>
      </c>
    </row>
    <row r="290" spans="3:27" x14ac:dyDescent="0.2">
      <c r="C290">
        <v>-76</v>
      </c>
      <c r="D290">
        <v>219.02</v>
      </c>
      <c r="E290">
        <f t="shared" si="56"/>
        <v>-3.6400000000000148</v>
      </c>
      <c r="F290">
        <f t="shared" si="57"/>
        <v>2.3404837746257177</v>
      </c>
      <c r="I290">
        <v>3.12</v>
      </c>
      <c r="J290">
        <f t="shared" si="58"/>
        <v>5.699999999999994E-2</v>
      </c>
      <c r="K290">
        <f t="shared" si="59"/>
        <v>0.49415459401844281</v>
      </c>
      <c r="L290">
        <f t="shared" si="60"/>
        <v>1.0802674554525664</v>
      </c>
      <c r="N290">
        <v>3.339</v>
      </c>
      <c r="O290">
        <f t="shared" si="61"/>
        <v>7.3999999999999844E-2</v>
      </c>
      <c r="P290">
        <f t="shared" si="62"/>
        <v>0.52361641905437073</v>
      </c>
      <c r="Q290">
        <f t="shared" si="63"/>
        <v>1.3079614486502917</v>
      </c>
      <c r="S290">
        <v>3.1440000000000001</v>
      </c>
      <c r="T290">
        <f t="shared" si="64"/>
        <v>6.999999999999984E-2</v>
      </c>
      <c r="U290">
        <f t="shared" si="65"/>
        <v>0.4974825373673703</v>
      </c>
      <c r="V290">
        <f t="shared" si="66"/>
        <v>1.3139333413384238</v>
      </c>
      <c r="X290">
        <v>2.76</v>
      </c>
      <c r="Y290">
        <f t="shared" si="67"/>
        <v>6.5000000000000391E-2</v>
      </c>
      <c r="Z290">
        <f t="shared" si="68"/>
        <v>0.44090908206521767</v>
      </c>
      <c r="AA290">
        <f t="shared" si="69"/>
        <v>1.3889546207698553</v>
      </c>
    </row>
    <row r="291" spans="3:27" x14ac:dyDescent="0.2">
      <c r="C291">
        <v>-75</v>
      </c>
      <c r="D291">
        <v>215.38</v>
      </c>
      <c r="E291">
        <f t="shared" si="56"/>
        <v>-3.6299999999999955</v>
      </c>
      <c r="F291">
        <f t="shared" si="57"/>
        <v>2.3332053726253439</v>
      </c>
      <c r="I291">
        <v>3.177</v>
      </c>
      <c r="J291">
        <f t="shared" si="58"/>
        <v>7.1000000000000174E-2</v>
      </c>
      <c r="K291">
        <f t="shared" si="59"/>
        <v>0.50201721482714745</v>
      </c>
      <c r="L291">
        <f t="shared" si="60"/>
        <v>1.3003069692288975</v>
      </c>
      <c r="N291">
        <v>3.4129999999999998</v>
      </c>
      <c r="O291">
        <f t="shared" si="61"/>
        <v>7.9000000000000181E-2</v>
      </c>
      <c r="P291">
        <f t="shared" si="62"/>
        <v>0.53313628827863879</v>
      </c>
      <c r="Q291">
        <f t="shared" si="63"/>
        <v>1.3462488743452965</v>
      </c>
      <c r="S291">
        <v>3.214</v>
      </c>
      <c r="T291">
        <f t="shared" si="64"/>
        <v>7.2000000000000064E-2</v>
      </c>
      <c r="U291">
        <f t="shared" si="65"/>
        <v>0.50704587242732568</v>
      </c>
      <c r="V291">
        <f t="shared" si="66"/>
        <v>1.3034065456956168</v>
      </c>
      <c r="X291">
        <v>2.8250000000000002</v>
      </c>
      <c r="Y291">
        <f t="shared" si="67"/>
        <v>6.5999999999999837E-2</v>
      </c>
      <c r="Z291">
        <f t="shared" si="68"/>
        <v>0.45101845215545738</v>
      </c>
      <c r="AA291">
        <f t="shared" si="69"/>
        <v>1.3586700794889348</v>
      </c>
    </row>
    <row r="292" spans="3:27" x14ac:dyDescent="0.2">
      <c r="C292">
        <v>-74</v>
      </c>
      <c r="D292">
        <v>211.75</v>
      </c>
      <c r="E292">
        <f t="shared" si="56"/>
        <v>-3.6299999999999955</v>
      </c>
      <c r="F292">
        <f t="shared" si="57"/>
        <v>2.3258234190027447</v>
      </c>
      <c r="I292">
        <v>3.2480000000000002</v>
      </c>
      <c r="J292">
        <f t="shared" si="58"/>
        <v>7.5999999999999623E-2</v>
      </c>
      <c r="K292">
        <f t="shared" si="59"/>
        <v>0.51161602056913769</v>
      </c>
      <c r="L292">
        <f t="shared" si="60"/>
        <v>1.3376201347141856</v>
      </c>
      <c r="N292">
        <v>3.492</v>
      </c>
      <c r="O292">
        <f t="shared" si="61"/>
        <v>8.3000000000000185E-2</v>
      </c>
      <c r="P292">
        <f t="shared" si="62"/>
        <v>0.54307423503353214</v>
      </c>
      <c r="Q292">
        <f t="shared" si="63"/>
        <v>1.3585022753724871</v>
      </c>
      <c r="S292">
        <v>3.286</v>
      </c>
      <c r="T292">
        <f t="shared" si="64"/>
        <v>7.5000000000000178E-2</v>
      </c>
      <c r="U292">
        <f t="shared" si="65"/>
        <v>0.51666755909904294</v>
      </c>
      <c r="V292">
        <f t="shared" si="66"/>
        <v>1.3051229158613944</v>
      </c>
      <c r="X292">
        <v>2.891</v>
      </c>
      <c r="Y292">
        <f t="shared" si="67"/>
        <v>6.800000000000006E-2</v>
      </c>
      <c r="Z292">
        <f t="shared" si="68"/>
        <v>0.46104809167065786</v>
      </c>
      <c r="AA292">
        <f t="shared" si="69"/>
        <v>1.3445284833281272</v>
      </c>
    </row>
    <row r="293" spans="3:27" x14ac:dyDescent="0.2">
      <c r="C293">
        <v>-73</v>
      </c>
      <c r="D293">
        <v>208.12</v>
      </c>
      <c r="E293">
        <f t="shared" si="56"/>
        <v>-3.6299999999999955</v>
      </c>
      <c r="F293">
        <f t="shared" si="57"/>
        <v>2.318313817223999</v>
      </c>
      <c r="I293">
        <v>3.3239999999999998</v>
      </c>
      <c r="J293">
        <f t="shared" si="58"/>
        <v>8.2000000000000295E-2</v>
      </c>
      <c r="K293">
        <f t="shared" si="59"/>
        <v>0.52166101511207341</v>
      </c>
      <c r="L293">
        <f t="shared" si="60"/>
        <v>1.3849758481114172</v>
      </c>
      <c r="N293">
        <v>3.5750000000000002</v>
      </c>
      <c r="O293">
        <f t="shared" si="61"/>
        <v>8.3999999999999631E-2</v>
      </c>
      <c r="P293">
        <f t="shared" si="62"/>
        <v>0.55327604613709946</v>
      </c>
      <c r="Q293">
        <f t="shared" si="63"/>
        <v>1.3199036242810787</v>
      </c>
      <c r="S293">
        <v>3.3610000000000002</v>
      </c>
      <c r="T293">
        <f t="shared" si="64"/>
        <v>7.4999999999999734E-2</v>
      </c>
      <c r="U293">
        <f t="shared" si="65"/>
        <v>0.52646851246947746</v>
      </c>
      <c r="V293">
        <f t="shared" si="66"/>
        <v>1.2542483534689715</v>
      </c>
      <c r="X293">
        <v>2.9590000000000001</v>
      </c>
      <c r="Y293">
        <f t="shared" si="67"/>
        <v>6.899999999999995E-2</v>
      </c>
      <c r="Z293">
        <f t="shared" si="68"/>
        <v>0.47114496516063303</v>
      </c>
      <c r="AA293">
        <f t="shared" si="69"/>
        <v>1.3100292161678464</v>
      </c>
    </row>
    <row r="294" spans="3:27" x14ac:dyDescent="0.2">
      <c r="C294">
        <v>-72</v>
      </c>
      <c r="D294">
        <v>204.49</v>
      </c>
      <c r="E294">
        <f t="shared" si="56"/>
        <v>-3.6299999999999955</v>
      </c>
      <c r="F294">
        <f t="shared" si="57"/>
        <v>2.3106720749301237</v>
      </c>
      <c r="I294">
        <v>3.4060000000000001</v>
      </c>
      <c r="J294">
        <f t="shared" si="58"/>
        <v>9.9999999999999645E-2</v>
      </c>
      <c r="K294">
        <f t="shared" si="59"/>
        <v>0.53224464362658219</v>
      </c>
      <c r="L294">
        <f t="shared" si="60"/>
        <v>1.6156173803213807</v>
      </c>
      <c r="N294">
        <v>3.6589999999999998</v>
      </c>
      <c r="O294">
        <f t="shared" si="61"/>
        <v>8.3000000000000185E-2</v>
      </c>
      <c r="P294">
        <f t="shared" si="62"/>
        <v>0.56336240948660743</v>
      </c>
      <c r="Q294">
        <f t="shared" si="63"/>
        <v>1.2523272724898205</v>
      </c>
      <c r="S294">
        <v>3.4359999999999999</v>
      </c>
      <c r="T294">
        <f t="shared" si="64"/>
        <v>6.899999999999995E-2</v>
      </c>
      <c r="U294">
        <f t="shared" si="65"/>
        <v>0.53605315515920471</v>
      </c>
      <c r="V294">
        <f t="shared" si="66"/>
        <v>1.1100774876548476</v>
      </c>
      <c r="X294">
        <v>3.028</v>
      </c>
      <c r="Y294">
        <f t="shared" si="67"/>
        <v>6.999999999999984E-2</v>
      </c>
      <c r="Z294">
        <f t="shared" si="68"/>
        <v>0.48115587082803513</v>
      </c>
      <c r="AA294">
        <f t="shared" si="69"/>
        <v>1.2760035799701201</v>
      </c>
    </row>
    <row r="295" spans="3:27" x14ac:dyDescent="0.2">
      <c r="C295">
        <v>-71</v>
      </c>
      <c r="D295">
        <v>200.86</v>
      </c>
      <c r="E295">
        <f t="shared" si="56"/>
        <v>-3.6200000000000045</v>
      </c>
      <c r="F295">
        <f t="shared" si="57"/>
        <v>2.3028934583565053</v>
      </c>
      <c r="I295">
        <v>3.5059999999999998</v>
      </c>
      <c r="J295">
        <f t="shared" si="58"/>
        <v>0.10600000000000032</v>
      </c>
      <c r="K295">
        <f t="shared" si="59"/>
        <v>0.5448119117577761</v>
      </c>
      <c r="L295">
        <f t="shared" si="60"/>
        <v>1.6377651489023242</v>
      </c>
      <c r="N295">
        <v>3.742</v>
      </c>
      <c r="O295">
        <f t="shared" si="61"/>
        <v>8.0000000000000071E-2</v>
      </c>
      <c r="P295">
        <f t="shared" si="62"/>
        <v>0.57310378316399113</v>
      </c>
      <c r="Q295">
        <f t="shared" si="63"/>
        <v>1.1631247514021659</v>
      </c>
      <c r="S295">
        <v>3.5049999999999999</v>
      </c>
      <c r="T295">
        <f t="shared" si="64"/>
        <v>7.2000000000000064E-2</v>
      </c>
      <c r="U295">
        <f t="shared" si="65"/>
        <v>0.54468802230267743</v>
      </c>
      <c r="V295">
        <f t="shared" si="66"/>
        <v>1.1180550155278284</v>
      </c>
      <c r="X295">
        <v>3.0979999999999999</v>
      </c>
      <c r="Y295">
        <f t="shared" si="67"/>
        <v>7.5000000000000178E-2</v>
      </c>
      <c r="Z295">
        <f t="shared" si="68"/>
        <v>0.49108141342318717</v>
      </c>
      <c r="AA295">
        <f t="shared" si="69"/>
        <v>1.3152757324715858</v>
      </c>
    </row>
    <row r="296" spans="3:27" x14ac:dyDescent="0.2">
      <c r="C296">
        <v>-70</v>
      </c>
      <c r="D296">
        <v>197.24</v>
      </c>
      <c r="E296">
        <f t="shared" si="56"/>
        <v>-3.6200000000000045</v>
      </c>
      <c r="F296">
        <f t="shared" si="57"/>
        <v>2.2949949938591003</v>
      </c>
      <c r="I296">
        <v>3.6120000000000001</v>
      </c>
      <c r="J296">
        <f t="shared" si="58"/>
        <v>0.11099999999999977</v>
      </c>
      <c r="K296">
        <f t="shared" si="59"/>
        <v>0.55774774164146823</v>
      </c>
      <c r="L296">
        <f t="shared" si="60"/>
        <v>1.6340158124944699</v>
      </c>
      <c r="N296">
        <v>3.8220000000000001</v>
      </c>
      <c r="O296">
        <f t="shared" si="61"/>
        <v>9.2000000000000082E-2</v>
      </c>
      <c r="P296">
        <f t="shared" si="62"/>
        <v>0.58229068271899409</v>
      </c>
      <c r="Q296">
        <f t="shared" si="63"/>
        <v>1.2840799971248822</v>
      </c>
      <c r="S296">
        <v>3.577</v>
      </c>
      <c r="T296">
        <f t="shared" si="64"/>
        <v>8.1999999999999851E-2</v>
      </c>
      <c r="U296">
        <f t="shared" si="65"/>
        <v>0.55351894014896952</v>
      </c>
      <c r="V296">
        <f t="shared" si="66"/>
        <v>1.223584945425279</v>
      </c>
      <c r="X296">
        <v>3.173</v>
      </c>
      <c r="Y296">
        <f t="shared" si="67"/>
        <v>7.5000000000000178E-2</v>
      </c>
      <c r="Z296">
        <f t="shared" si="68"/>
        <v>0.50147007210041228</v>
      </c>
      <c r="AA296">
        <f t="shared" si="69"/>
        <v>1.2611843830228355</v>
      </c>
    </row>
    <row r="297" spans="3:27" x14ac:dyDescent="0.2">
      <c r="C297">
        <v>-69</v>
      </c>
      <c r="D297">
        <v>193.62</v>
      </c>
      <c r="E297">
        <f t="shared" si="56"/>
        <v>-3.5999999999999943</v>
      </c>
      <c r="F297">
        <f t="shared" si="57"/>
        <v>2.2869502157875488</v>
      </c>
      <c r="I297">
        <v>3.7229999999999999</v>
      </c>
      <c r="J297">
        <f t="shared" si="58"/>
        <v>0.10600000000000032</v>
      </c>
      <c r="K297">
        <f t="shared" si="59"/>
        <v>0.57089303621839227</v>
      </c>
      <c r="L297">
        <f t="shared" si="60"/>
        <v>1.4958258707366459</v>
      </c>
      <c r="N297">
        <v>3.9140000000000001</v>
      </c>
      <c r="O297">
        <f t="shared" si="61"/>
        <v>0.11199999999999966</v>
      </c>
      <c r="P297">
        <f t="shared" si="62"/>
        <v>0.59262082132198235</v>
      </c>
      <c r="Q297">
        <f t="shared" si="63"/>
        <v>1.503262974154167</v>
      </c>
      <c r="S297">
        <v>3.6589999999999998</v>
      </c>
      <c r="T297">
        <f t="shared" si="64"/>
        <v>9.2999999999999972E-2</v>
      </c>
      <c r="U297">
        <f t="shared" si="65"/>
        <v>0.56336240948660743</v>
      </c>
      <c r="V297">
        <f t="shared" si="66"/>
        <v>1.3373268599762338</v>
      </c>
      <c r="X297">
        <v>3.2480000000000002</v>
      </c>
      <c r="Y297">
        <f t="shared" si="67"/>
        <v>8.3999999999999631E-2</v>
      </c>
      <c r="Z297">
        <f t="shared" si="68"/>
        <v>0.51161602056913769</v>
      </c>
      <c r="AA297">
        <f t="shared" si="69"/>
        <v>1.3604595076823112</v>
      </c>
    </row>
    <row r="298" spans="3:27" x14ac:dyDescent="0.2">
      <c r="C298">
        <v>-68</v>
      </c>
      <c r="D298">
        <v>190.02</v>
      </c>
      <c r="E298">
        <f t="shared" si="56"/>
        <v>-3.6000000000000227</v>
      </c>
      <c r="F298">
        <f t="shared" si="57"/>
        <v>2.2787993137555556</v>
      </c>
      <c r="I298">
        <v>3.8290000000000002</v>
      </c>
      <c r="J298">
        <f t="shared" si="58"/>
        <v>0.10699999999999976</v>
      </c>
      <c r="K298">
        <f t="shared" si="59"/>
        <v>0.58308536634768759</v>
      </c>
      <c r="L298">
        <f t="shared" si="60"/>
        <v>1.4409530545557896</v>
      </c>
      <c r="N298">
        <v>4.0259999999999998</v>
      </c>
      <c r="O298">
        <f t="shared" si="61"/>
        <v>0.11000000000000032</v>
      </c>
      <c r="P298">
        <f t="shared" si="62"/>
        <v>0.60487377055263569</v>
      </c>
      <c r="Q298">
        <f t="shared" si="63"/>
        <v>1.4092966335392914</v>
      </c>
      <c r="S298">
        <v>3.7519999999999998</v>
      </c>
      <c r="T298">
        <f t="shared" si="64"/>
        <v>9.4000000000000306E-2</v>
      </c>
      <c r="U298">
        <f t="shared" si="65"/>
        <v>0.5742628297070268</v>
      </c>
      <c r="V298">
        <f t="shared" si="66"/>
        <v>1.2936915668172269</v>
      </c>
      <c r="X298">
        <v>3.3319999999999999</v>
      </c>
      <c r="Y298">
        <f t="shared" si="67"/>
        <v>8.7000000000000188E-2</v>
      </c>
      <c r="Z298">
        <f t="shared" si="68"/>
        <v>0.52270499273474991</v>
      </c>
      <c r="AA298">
        <f t="shared" si="69"/>
        <v>1.3475820326047683</v>
      </c>
    </row>
    <row r="299" spans="3:27" x14ac:dyDescent="0.2">
      <c r="C299">
        <v>-67</v>
      </c>
      <c r="D299">
        <v>186.42</v>
      </c>
      <c r="E299">
        <f t="shared" si="56"/>
        <v>-3.589999999999975</v>
      </c>
      <c r="F299">
        <f t="shared" si="57"/>
        <v>2.2704925036386179</v>
      </c>
      <c r="I299">
        <v>3.9359999999999999</v>
      </c>
      <c r="J299">
        <f t="shared" si="58"/>
        <v>0.11099999999999977</v>
      </c>
      <c r="K299">
        <f t="shared" si="59"/>
        <v>0.59505508975930388</v>
      </c>
      <c r="L299">
        <f t="shared" si="60"/>
        <v>1.4302014403715828</v>
      </c>
      <c r="N299">
        <v>4.1360000000000001</v>
      </c>
      <c r="O299">
        <f t="shared" si="61"/>
        <v>9.1999999999999638E-2</v>
      </c>
      <c r="P299">
        <f t="shared" si="62"/>
        <v>0.61658053008588609</v>
      </c>
      <c r="Q299">
        <f t="shared" si="63"/>
        <v>1.1313674769200759</v>
      </c>
      <c r="S299">
        <v>3.8460000000000001</v>
      </c>
      <c r="T299">
        <f t="shared" si="64"/>
        <v>9.0999999999999748E-2</v>
      </c>
      <c r="U299">
        <f t="shared" si="65"/>
        <v>0.5850092799024611</v>
      </c>
      <c r="V299">
        <f t="shared" si="66"/>
        <v>1.2026147447131172</v>
      </c>
      <c r="X299">
        <v>3.419</v>
      </c>
      <c r="Y299">
        <f t="shared" si="67"/>
        <v>9.4999999999999751E-2</v>
      </c>
      <c r="Z299">
        <f t="shared" si="68"/>
        <v>0.53389910079659464</v>
      </c>
      <c r="AA299">
        <f t="shared" si="69"/>
        <v>1.4094249634527432</v>
      </c>
    </row>
    <row r="300" spans="3:27" x14ac:dyDescent="0.2">
      <c r="C300">
        <v>-66</v>
      </c>
      <c r="D300">
        <v>182.83</v>
      </c>
      <c r="E300">
        <f t="shared" si="56"/>
        <v>-3.5700000000000216</v>
      </c>
      <c r="F300">
        <f t="shared" si="57"/>
        <v>2.2620474592614253</v>
      </c>
      <c r="I300">
        <v>4.0469999999999997</v>
      </c>
      <c r="J300">
        <f t="shared" si="58"/>
        <v>0.11500000000000021</v>
      </c>
      <c r="K300">
        <f t="shared" si="59"/>
        <v>0.60713320439156671</v>
      </c>
      <c r="L300">
        <f t="shared" si="60"/>
        <v>1.4209220030877174</v>
      </c>
      <c r="N300">
        <v>4.2279999999999998</v>
      </c>
      <c r="O300">
        <f t="shared" si="61"/>
        <v>8.9000000000000412E-2</v>
      </c>
      <c r="P300">
        <f t="shared" si="62"/>
        <v>0.62613497863538858</v>
      </c>
      <c r="Q300">
        <f t="shared" si="63"/>
        <v>1.0563987690231458</v>
      </c>
      <c r="S300">
        <v>3.9369999999999998</v>
      </c>
      <c r="T300">
        <f t="shared" si="64"/>
        <v>8.8000000000000522E-2</v>
      </c>
      <c r="U300">
        <f t="shared" si="65"/>
        <v>0.59516541479022955</v>
      </c>
      <c r="V300">
        <f t="shared" si="66"/>
        <v>1.1210175864037888</v>
      </c>
      <c r="X300">
        <v>3.5139999999999998</v>
      </c>
      <c r="Y300">
        <f t="shared" si="67"/>
        <v>9.8000000000000309E-2</v>
      </c>
      <c r="Z300">
        <f t="shared" si="68"/>
        <v>0.54580175715927615</v>
      </c>
      <c r="AA300">
        <f t="shared" si="69"/>
        <v>1.3948961677795426</v>
      </c>
    </row>
    <row r="301" spans="3:27" x14ac:dyDescent="0.2">
      <c r="C301">
        <v>-65</v>
      </c>
      <c r="D301">
        <v>179.26</v>
      </c>
      <c r="E301">
        <f t="shared" si="56"/>
        <v>-3.5600000000000023</v>
      </c>
      <c r="F301">
        <f t="shared" si="57"/>
        <v>2.2534833920870145</v>
      </c>
      <c r="I301">
        <v>4.1619999999999999</v>
      </c>
      <c r="J301">
        <f t="shared" si="58"/>
        <v>0.12000000000000011</v>
      </c>
      <c r="K301">
        <f t="shared" si="59"/>
        <v>0.61930207587560815</v>
      </c>
      <c r="L301">
        <f t="shared" si="60"/>
        <v>1.4170237078859667</v>
      </c>
      <c r="N301">
        <v>4.3170000000000002</v>
      </c>
      <c r="O301">
        <f t="shared" si="61"/>
        <v>0.1120000000000001</v>
      </c>
      <c r="P301">
        <f t="shared" si="62"/>
        <v>0.63518204865626759</v>
      </c>
      <c r="Q301">
        <f t="shared" si="63"/>
        <v>1.2768713631021178</v>
      </c>
      <c r="S301">
        <v>4.0250000000000004</v>
      </c>
      <c r="T301">
        <f t="shared" si="64"/>
        <v>8.599999999999941E-2</v>
      </c>
      <c r="U301">
        <f t="shared" si="65"/>
        <v>0.60476588470388737</v>
      </c>
      <c r="V301">
        <f t="shared" si="66"/>
        <v>1.0539464431824577</v>
      </c>
      <c r="X301">
        <v>3.6120000000000001</v>
      </c>
      <c r="Y301">
        <f t="shared" si="67"/>
        <v>0.10199999999999987</v>
      </c>
      <c r="Z301">
        <f t="shared" si="68"/>
        <v>0.55774774164146823</v>
      </c>
      <c r="AA301">
        <f t="shared" si="69"/>
        <v>1.3882771583300169</v>
      </c>
    </row>
    <row r="302" spans="3:27" x14ac:dyDescent="0.2">
      <c r="C302">
        <v>-64</v>
      </c>
      <c r="D302">
        <v>175.7</v>
      </c>
      <c r="E302">
        <f t="shared" si="56"/>
        <v>-3.539999999999992</v>
      </c>
      <c r="F302">
        <f t="shared" si="57"/>
        <v>2.2447717614952949</v>
      </c>
      <c r="I302">
        <v>4.282</v>
      </c>
      <c r="J302">
        <f t="shared" si="58"/>
        <v>0.12300000000000022</v>
      </c>
      <c r="K302">
        <f t="shared" si="59"/>
        <v>0.63164666295841954</v>
      </c>
      <c r="L302">
        <f t="shared" si="60"/>
        <v>1.3913953664415162</v>
      </c>
      <c r="N302">
        <v>4.4290000000000003</v>
      </c>
      <c r="O302">
        <f t="shared" si="61"/>
        <v>0.13699999999999957</v>
      </c>
      <c r="P302">
        <f t="shared" si="62"/>
        <v>0.64630568028475877</v>
      </c>
      <c r="Q302">
        <f t="shared" si="63"/>
        <v>1.4967153832934195</v>
      </c>
      <c r="S302">
        <v>4.1109999999999998</v>
      </c>
      <c r="T302">
        <f t="shared" si="64"/>
        <v>8.9000000000000412E-2</v>
      </c>
      <c r="U302">
        <f t="shared" si="65"/>
        <v>0.61394747678034978</v>
      </c>
      <c r="V302">
        <f t="shared" si="66"/>
        <v>1.0522999848215782</v>
      </c>
      <c r="X302">
        <v>3.714</v>
      </c>
      <c r="Y302">
        <f t="shared" si="67"/>
        <v>0.10499999999999998</v>
      </c>
      <c r="Z302">
        <f t="shared" si="68"/>
        <v>0.56984189940376162</v>
      </c>
      <c r="AA302">
        <f t="shared" si="69"/>
        <v>1.3697323020800567</v>
      </c>
    </row>
    <row r="303" spans="3:27" x14ac:dyDescent="0.2">
      <c r="C303">
        <v>-63</v>
      </c>
      <c r="D303">
        <v>172.16</v>
      </c>
      <c r="E303">
        <f t="shared" si="56"/>
        <v>-3.5300000000000011</v>
      </c>
      <c r="F303">
        <f t="shared" si="57"/>
        <v>2.2359322539862951</v>
      </c>
      <c r="I303">
        <v>4.4050000000000002</v>
      </c>
      <c r="J303">
        <f t="shared" si="58"/>
        <v>0.11699999999999999</v>
      </c>
      <c r="K303">
        <f t="shared" si="59"/>
        <v>0.64394591274806678</v>
      </c>
      <c r="L303">
        <f t="shared" si="60"/>
        <v>1.2653241580923966</v>
      </c>
      <c r="N303">
        <v>4.5659999999999998</v>
      </c>
      <c r="O303">
        <f t="shared" si="61"/>
        <v>0.14299999999999979</v>
      </c>
      <c r="P303">
        <f t="shared" si="62"/>
        <v>0.65953590715421639</v>
      </c>
      <c r="Q303">
        <f t="shared" si="63"/>
        <v>1.4885147363077538</v>
      </c>
      <c r="S303">
        <v>4.2</v>
      </c>
      <c r="T303">
        <f t="shared" si="64"/>
        <v>9.4999999999999751E-2</v>
      </c>
      <c r="U303">
        <f t="shared" si="65"/>
        <v>0.62324929039790045</v>
      </c>
      <c r="V303">
        <f t="shared" si="66"/>
        <v>1.0796299689844764</v>
      </c>
      <c r="X303">
        <v>3.819</v>
      </c>
      <c r="Y303">
        <f t="shared" si="67"/>
        <v>0.11100000000000021</v>
      </c>
      <c r="Z303">
        <f t="shared" si="68"/>
        <v>0.5819496583733178</v>
      </c>
      <c r="AA303">
        <f t="shared" si="69"/>
        <v>1.3829409248576805</v>
      </c>
    </row>
    <row r="304" spans="3:27" x14ac:dyDescent="0.2">
      <c r="C304">
        <v>-62</v>
      </c>
      <c r="D304">
        <v>168.63</v>
      </c>
      <c r="E304">
        <f t="shared" si="56"/>
        <v>-3.5099999999999909</v>
      </c>
      <c r="F304">
        <f t="shared" si="57"/>
        <v>2.2269348400126003</v>
      </c>
      <c r="I304">
        <v>4.5220000000000002</v>
      </c>
      <c r="J304">
        <f t="shared" si="58"/>
        <v>0.12399999999999967</v>
      </c>
      <c r="K304">
        <f t="shared" si="59"/>
        <v>0.65533055800934092</v>
      </c>
      <c r="L304">
        <f t="shared" si="60"/>
        <v>1.28609103405505</v>
      </c>
      <c r="N304">
        <v>4.7089999999999996</v>
      </c>
      <c r="O304">
        <f t="shared" si="61"/>
        <v>0.12000000000000011</v>
      </c>
      <c r="P304">
        <f t="shared" si="62"/>
        <v>0.67292869044272241</v>
      </c>
      <c r="Q304">
        <f t="shared" si="63"/>
        <v>1.1963134613170963</v>
      </c>
      <c r="S304">
        <v>4.2949999999999999</v>
      </c>
      <c r="T304">
        <f t="shared" si="64"/>
        <v>0.11099999999999977</v>
      </c>
      <c r="U304">
        <f t="shared" si="65"/>
        <v>0.63296316816726106</v>
      </c>
      <c r="V304">
        <f t="shared" si="66"/>
        <v>1.2130411036099924</v>
      </c>
      <c r="X304">
        <v>3.93</v>
      </c>
      <c r="Y304">
        <f t="shared" si="67"/>
        <v>0.11199999999999966</v>
      </c>
      <c r="Z304">
        <f t="shared" si="68"/>
        <v>0.59439255037542671</v>
      </c>
      <c r="AA304">
        <f t="shared" si="69"/>
        <v>1.3359107794914122</v>
      </c>
    </row>
    <row r="305" spans="3:27" x14ac:dyDescent="0.2">
      <c r="C305">
        <v>-61</v>
      </c>
      <c r="D305">
        <v>165.12</v>
      </c>
      <c r="E305">
        <f t="shared" si="56"/>
        <v>-3.4900000000000091</v>
      </c>
      <c r="F305">
        <f t="shared" si="57"/>
        <v>2.2177996799471171</v>
      </c>
      <c r="I305">
        <v>4.6459999999999999</v>
      </c>
      <c r="J305">
        <f t="shared" si="58"/>
        <v>0.13999999999999968</v>
      </c>
      <c r="K305">
        <f t="shared" si="59"/>
        <v>0.66707920546421662</v>
      </c>
      <c r="L305">
        <f t="shared" si="60"/>
        <v>1.3897279566390375</v>
      </c>
      <c r="N305">
        <v>4.8289999999999997</v>
      </c>
      <c r="O305">
        <f t="shared" si="61"/>
        <v>0.11000000000000032</v>
      </c>
      <c r="P305">
        <f t="shared" si="62"/>
        <v>0.68385720540034634</v>
      </c>
      <c r="Q305">
        <f t="shared" si="63"/>
        <v>1.0543360277130958</v>
      </c>
      <c r="S305">
        <v>4.4059999999999997</v>
      </c>
      <c r="T305">
        <f t="shared" si="64"/>
        <v>0.12800000000000011</v>
      </c>
      <c r="U305">
        <f t="shared" si="65"/>
        <v>0.64404449281474874</v>
      </c>
      <c r="V305">
        <f t="shared" si="66"/>
        <v>1.3405276707623197</v>
      </c>
      <c r="X305">
        <v>4.0419999999999998</v>
      </c>
      <c r="Y305">
        <f t="shared" si="67"/>
        <v>0.11600000000000055</v>
      </c>
      <c r="Z305">
        <f t="shared" si="68"/>
        <v>0.6065963091792852</v>
      </c>
      <c r="AA305">
        <f t="shared" si="69"/>
        <v>1.3244841419752071</v>
      </c>
    </row>
    <row r="306" spans="3:27" x14ac:dyDescent="0.2">
      <c r="C306">
        <v>-60</v>
      </c>
      <c r="D306">
        <v>161.63</v>
      </c>
      <c r="E306">
        <f t="shared" si="56"/>
        <v>-3.4699999999999989</v>
      </c>
      <c r="F306">
        <f t="shared" si="57"/>
        <v>2.2085219729314334</v>
      </c>
      <c r="I306">
        <v>4.7859999999999996</v>
      </c>
      <c r="J306">
        <f t="shared" si="58"/>
        <v>0.15700000000000003</v>
      </c>
      <c r="K306">
        <f t="shared" si="59"/>
        <v>0.67997269427741847</v>
      </c>
      <c r="L306">
        <f t="shared" si="60"/>
        <v>1.4872620984382696</v>
      </c>
      <c r="N306">
        <v>4.9390000000000001</v>
      </c>
      <c r="O306">
        <f t="shared" si="61"/>
        <v>0.12800000000000011</v>
      </c>
      <c r="P306">
        <f t="shared" si="62"/>
        <v>0.69363902616154827</v>
      </c>
      <c r="Q306">
        <f t="shared" si="63"/>
        <v>1.178939506253375</v>
      </c>
      <c r="S306">
        <v>4.5339999999999998</v>
      </c>
      <c r="T306">
        <f t="shared" si="64"/>
        <v>0.14200000000000035</v>
      </c>
      <c r="U306">
        <f t="shared" si="65"/>
        <v>0.65648151579049852</v>
      </c>
      <c r="V306">
        <f t="shared" si="66"/>
        <v>1.4209588102980641</v>
      </c>
      <c r="X306">
        <v>4.1580000000000004</v>
      </c>
      <c r="Y306">
        <f t="shared" si="67"/>
        <v>0.11999999999999922</v>
      </c>
      <c r="Z306">
        <f t="shared" si="68"/>
        <v>0.61888448499545046</v>
      </c>
      <c r="AA306">
        <f t="shared" si="69"/>
        <v>1.310968716553554</v>
      </c>
    </row>
    <row r="307" spans="3:27" x14ac:dyDescent="0.2">
      <c r="C307">
        <v>-59</v>
      </c>
      <c r="D307">
        <v>158.16</v>
      </c>
      <c r="E307">
        <f t="shared" si="56"/>
        <v>-3.4399999999999977</v>
      </c>
      <c r="F307">
        <f t="shared" si="57"/>
        <v>2.199096656305616</v>
      </c>
      <c r="I307">
        <v>4.9429999999999996</v>
      </c>
      <c r="J307">
        <f t="shared" si="58"/>
        <v>0.15000000000000036</v>
      </c>
      <c r="K307">
        <f t="shared" si="59"/>
        <v>0.6939906104607767</v>
      </c>
      <c r="L307">
        <f t="shared" si="60"/>
        <v>1.3594549124068314</v>
      </c>
      <c r="N307">
        <v>5.0670000000000002</v>
      </c>
      <c r="O307">
        <f t="shared" si="61"/>
        <v>0.1639999999999997</v>
      </c>
      <c r="P307">
        <f t="shared" si="62"/>
        <v>0.70475090429067111</v>
      </c>
      <c r="Q307">
        <f t="shared" si="63"/>
        <v>1.4485368227295072</v>
      </c>
      <c r="S307">
        <v>4.6760000000000002</v>
      </c>
      <c r="T307">
        <f t="shared" si="64"/>
        <v>0.14900000000000002</v>
      </c>
      <c r="U307">
        <f t="shared" si="65"/>
        <v>0.66987450248980251</v>
      </c>
      <c r="V307">
        <f t="shared" si="66"/>
        <v>1.426442986335553</v>
      </c>
      <c r="X307">
        <v>4.2779999999999996</v>
      </c>
      <c r="Y307">
        <f t="shared" si="67"/>
        <v>0.12900000000000045</v>
      </c>
      <c r="Z307">
        <f t="shared" si="68"/>
        <v>0.63124078023550911</v>
      </c>
      <c r="AA307">
        <f t="shared" si="69"/>
        <v>1.3509948335961843</v>
      </c>
    </row>
    <row r="308" spans="3:27" x14ac:dyDescent="0.2">
      <c r="C308">
        <v>-58</v>
      </c>
      <c r="D308">
        <v>154.72</v>
      </c>
      <c r="E308">
        <f t="shared" si="56"/>
        <v>-3.4199999999999875</v>
      </c>
      <c r="F308">
        <f t="shared" si="57"/>
        <v>2.1895464567389267</v>
      </c>
      <c r="I308">
        <v>5.093</v>
      </c>
      <c r="J308">
        <f t="shared" si="58"/>
        <v>0.13600000000000012</v>
      </c>
      <c r="K308">
        <f t="shared" si="59"/>
        <v>0.70697367617617812</v>
      </c>
      <c r="L308">
        <f t="shared" si="60"/>
        <v>1.1789782949516987</v>
      </c>
      <c r="N308">
        <v>5.2309999999999999</v>
      </c>
      <c r="O308">
        <f t="shared" si="61"/>
        <v>0.17499999999999982</v>
      </c>
      <c r="P308">
        <f t="shared" si="62"/>
        <v>0.71858472002743601</v>
      </c>
      <c r="Q308">
        <f t="shared" si="63"/>
        <v>1.4721894473614732</v>
      </c>
      <c r="S308">
        <v>4.8250000000000002</v>
      </c>
      <c r="T308">
        <f t="shared" si="64"/>
        <v>0.15899999999999981</v>
      </c>
      <c r="U308">
        <f t="shared" si="65"/>
        <v>0.68349731767981137</v>
      </c>
      <c r="V308">
        <f t="shared" si="66"/>
        <v>1.4504943929211707</v>
      </c>
      <c r="X308">
        <v>4.407</v>
      </c>
      <c r="Y308">
        <f t="shared" si="67"/>
        <v>0.13400000000000034</v>
      </c>
      <c r="Z308">
        <f t="shared" si="68"/>
        <v>0.64414305050991894</v>
      </c>
      <c r="AA308">
        <f t="shared" si="69"/>
        <v>1.3400373845874807</v>
      </c>
    </row>
    <row r="309" spans="3:27" x14ac:dyDescent="0.2">
      <c r="C309">
        <v>-57</v>
      </c>
      <c r="D309">
        <v>151.30000000000001</v>
      </c>
      <c r="E309">
        <f t="shared" si="56"/>
        <v>-3.4000000000000057</v>
      </c>
      <c r="F309">
        <f t="shared" si="57"/>
        <v>2.1798389280231869</v>
      </c>
      <c r="I309">
        <v>5.2290000000000001</v>
      </c>
      <c r="J309">
        <f t="shared" si="58"/>
        <v>0.13499999999999979</v>
      </c>
      <c r="K309">
        <f t="shared" si="59"/>
        <v>0.71841864182965565</v>
      </c>
      <c r="L309">
        <f t="shared" si="60"/>
        <v>1.1215077713836341</v>
      </c>
      <c r="N309">
        <v>5.4059999999999997</v>
      </c>
      <c r="O309">
        <f t="shared" si="61"/>
        <v>0.15500000000000025</v>
      </c>
      <c r="P309">
        <f t="shared" si="62"/>
        <v>0.73287604136270657</v>
      </c>
      <c r="Q309">
        <f t="shared" si="63"/>
        <v>1.2437604747813189</v>
      </c>
      <c r="S309">
        <v>4.984</v>
      </c>
      <c r="T309">
        <f t="shared" si="64"/>
        <v>0.16899999999999959</v>
      </c>
      <c r="U309">
        <f t="shared" si="65"/>
        <v>0.69757803365111315</v>
      </c>
      <c r="V309">
        <f t="shared" si="66"/>
        <v>1.467173507857952</v>
      </c>
      <c r="X309">
        <v>4.5410000000000004</v>
      </c>
      <c r="Y309">
        <f t="shared" si="67"/>
        <v>0.13999999999999968</v>
      </c>
      <c r="Z309">
        <f t="shared" si="68"/>
        <v>0.65715150190096672</v>
      </c>
      <c r="AA309">
        <f t="shared" si="69"/>
        <v>1.3359809383707038</v>
      </c>
    </row>
    <row r="310" spans="3:27" x14ac:dyDescent="0.2">
      <c r="C310">
        <v>-56</v>
      </c>
      <c r="D310">
        <v>147.9</v>
      </c>
      <c r="E310">
        <f t="shared" si="56"/>
        <v>-3.3700000000000045</v>
      </c>
      <c r="F310">
        <f t="shared" si="57"/>
        <v>2.1699681739968923</v>
      </c>
      <c r="I310">
        <v>5.3639999999999999</v>
      </c>
      <c r="J310">
        <f t="shared" si="58"/>
        <v>0.14299999999999979</v>
      </c>
      <c r="K310">
        <f t="shared" si="59"/>
        <v>0.72948876917956129</v>
      </c>
      <c r="L310">
        <f t="shared" si="60"/>
        <v>1.1414697049937961</v>
      </c>
      <c r="N310">
        <v>5.5609999999999999</v>
      </c>
      <c r="O310">
        <f t="shared" si="61"/>
        <v>0.14900000000000002</v>
      </c>
      <c r="P310">
        <f t="shared" si="62"/>
        <v>0.7451528950769003</v>
      </c>
      <c r="Q310">
        <f t="shared" si="63"/>
        <v>1.1471545095207734</v>
      </c>
      <c r="S310">
        <v>5.1529999999999996</v>
      </c>
      <c r="T310">
        <f t="shared" si="64"/>
        <v>0.17900000000000027</v>
      </c>
      <c r="U310">
        <f t="shared" si="65"/>
        <v>0.71206014246107474</v>
      </c>
      <c r="V310">
        <f t="shared" si="66"/>
        <v>1.481492954423919</v>
      </c>
      <c r="X310">
        <v>4.681</v>
      </c>
      <c r="Y310">
        <f t="shared" si="67"/>
        <v>0.14700000000000024</v>
      </c>
      <c r="Z310">
        <f t="shared" si="68"/>
        <v>0.67033864112744213</v>
      </c>
      <c r="AA310">
        <f t="shared" si="69"/>
        <v>1.3414975499191928</v>
      </c>
    </row>
    <row r="311" spans="3:27" x14ac:dyDescent="0.2">
      <c r="C311">
        <v>-55</v>
      </c>
      <c r="D311">
        <v>144.53</v>
      </c>
      <c r="E311">
        <f t="shared" si="56"/>
        <v>-3.3400000000000034</v>
      </c>
      <c r="F311">
        <f t="shared" si="57"/>
        <v>2.1599580026785188</v>
      </c>
      <c r="I311">
        <v>5.5069999999999997</v>
      </c>
      <c r="J311">
        <f t="shared" si="58"/>
        <v>0.16800000000000015</v>
      </c>
      <c r="K311">
        <f t="shared" si="59"/>
        <v>0.74091507648128252</v>
      </c>
      <c r="L311">
        <f t="shared" si="60"/>
        <v>1.2852773828862496</v>
      </c>
      <c r="N311">
        <v>5.71</v>
      </c>
      <c r="O311">
        <f t="shared" si="61"/>
        <v>0.18700000000000028</v>
      </c>
      <c r="P311">
        <f t="shared" si="62"/>
        <v>0.75663610824584804</v>
      </c>
      <c r="Q311">
        <f t="shared" si="63"/>
        <v>1.378267746753951</v>
      </c>
      <c r="S311">
        <v>5.3319999999999999</v>
      </c>
      <c r="T311">
        <f t="shared" si="64"/>
        <v>0.17799999999999994</v>
      </c>
      <c r="U311">
        <f t="shared" si="65"/>
        <v>0.72689014074182157</v>
      </c>
      <c r="V311">
        <f t="shared" si="66"/>
        <v>1.404507345613857</v>
      </c>
      <c r="X311">
        <v>4.8280000000000003</v>
      </c>
      <c r="Y311">
        <f t="shared" si="67"/>
        <v>0.15200000000000014</v>
      </c>
      <c r="Z311">
        <f t="shared" si="68"/>
        <v>0.68376726142531163</v>
      </c>
      <c r="AA311">
        <f t="shared" si="69"/>
        <v>1.3257825374962853</v>
      </c>
    </row>
    <row r="312" spans="3:27" x14ac:dyDescent="0.2">
      <c r="C312">
        <v>-54</v>
      </c>
      <c r="D312">
        <v>141.19</v>
      </c>
      <c r="E312">
        <f t="shared" si="56"/>
        <v>-3.3000000000000114</v>
      </c>
      <c r="F312">
        <f t="shared" si="57"/>
        <v>2.1498039382270222</v>
      </c>
      <c r="I312">
        <v>5.6749999999999998</v>
      </c>
      <c r="J312">
        <f t="shared" si="58"/>
        <v>0.1800000000000006</v>
      </c>
      <c r="K312">
        <f t="shared" si="59"/>
        <v>0.75396586586516035</v>
      </c>
      <c r="L312">
        <f t="shared" si="60"/>
        <v>1.3203011919623033</v>
      </c>
      <c r="N312">
        <v>5.8970000000000002</v>
      </c>
      <c r="O312">
        <f t="shared" si="61"/>
        <v>0.22499999999999964</v>
      </c>
      <c r="P312">
        <f t="shared" si="62"/>
        <v>0.77063112777780662</v>
      </c>
      <c r="Q312">
        <f t="shared" si="63"/>
        <v>1.5832863072693866</v>
      </c>
      <c r="S312">
        <v>5.51</v>
      </c>
      <c r="T312">
        <f t="shared" si="64"/>
        <v>0.17900000000000027</v>
      </c>
      <c r="U312">
        <f t="shared" si="65"/>
        <v>0.74115159885178505</v>
      </c>
      <c r="V312">
        <f t="shared" si="66"/>
        <v>1.3517777889682847</v>
      </c>
      <c r="X312">
        <v>4.9800000000000004</v>
      </c>
      <c r="Y312">
        <f t="shared" si="67"/>
        <v>0.16199999999999992</v>
      </c>
      <c r="Z312">
        <f t="shared" si="68"/>
        <v>0.6972293427597176</v>
      </c>
      <c r="AA312">
        <f t="shared" si="69"/>
        <v>1.3535686888535661</v>
      </c>
    </row>
    <row r="313" spans="3:27" x14ac:dyDescent="0.2">
      <c r="C313">
        <v>-53</v>
      </c>
      <c r="D313">
        <v>137.88999999999999</v>
      </c>
      <c r="E313">
        <f t="shared" si="56"/>
        <v>-3.2799999999999727</v>
      </c>
      <c r="F313">
        <f t="shared" si="57"/>
        <v>2.1395327715979393</v>
      </c>
      <c r="I313">
        <v>5.8550000000000004</v>
      </c>
      <c r="J313">
        <f t="shared" si="58"/>
        <v>0.18699999999999939</v>
      </c>
      <c r="K313">
        <f t="shared" si="59"/>
        <v>0.76752689940838192</v>
      </c>
      <c r="L313">
        <f t="shared" si="60"/>
        <v>1.3059050538994639</v>
      </c>
      <c r="N313">
        <v>6.1219999999999999</v>
      </c>
      <c r="O313">
        <f t="shared" si="61"/>
        <v>0.20600000000000041</v>
      </c>
      <c r="P313">
        <f t="shared" si="62"/>
        <v>0.78689332526131583</v>
      </c>
      <c r="Q313">
        <f t="shared" si="63"/>
        <v>1.3747039943632291</v>
      </c>
      <c r="S313">
        <v>5.6890000000000001</v>
      </c>
      <c r="T313">
        <f t="shared" si="64"/>
        <v>0.18299999999999983</v>
      </c>
      <c r="U313">
        <f t="shared" si="65"/>
        <v>0.75503593376777156</v>
      </c>
      <c r="V313">
        <f t="shared" si="66"/>
        <v>1.3151147613546883</v>
      </c>
      <c r="X313">
        <v>5.1420000000000003</v>
      </c>
      <c r="Y313">
        <f t="shared" si="67"/>
        <v>0.16899999999999959</v>
      </c>
      <c r="Z313">
        <f t="shared" si="68"/>
        <v>0.71113207230684183</v>
      </c>
      <c r="AA313">
        <f t="shared" si="69"/>
        <v>1.3432451667158429</v>
      </c>
    </row>
    <row r="314" spans="3:27" x14ac:dyDescent="0.2">
      <c r="C314">
        <v>-52</v>
      </c>
      <c r="D314">
        <v>134.61000000000001</v>
      </c>
      <c r="E314">
        <f t="shared" si="56"/>
        <v>-3.2400000000000091</v>
      </c>
      <c r="F314">
        <f t="shared" si="57"/>
        <v>2.1290773242527368</v>
      </c>
      <c r="I314">
        <v>6.0419999999999998</v>
      </c>
      <c r="J314">
        <f t="shared" si="58"/>
        <v>0.20300000000000029</v>
      </c>
      <c r="K314">
        <f t="shared" si="59"/>
        <v>0.78118072093726165</v>
      </c>
      <c r="L314">
        <f t="shared" si="60"/>
        <v>1.3563513016619311</v>
      </c>
      <c r="N314">
        <v>6.3280000000000003</v>
      </c>
      <c r="O314">
        <f t="shared" si="61"/>
        <v>0.19599999999999973</v>
      </c>
      <c r="P314">
        <f t="shared" si="62"/>
        <v>0.80126647048962019</v>
      </c>
      <c r="Q314">
        <f t="shared" si="63"/>
        <v>1.251991891575305</v>
      </c>
      <c r="S314">
        <v>5.8719999999999999</v>
      </c>
      <c r="T314">
        <f t="shared" si="64"/>
        <v>0.18900000000000006</v>
      </c>
      <c r="U314">
        <f t="shared" si="65"/>
        <v>0.76878604690801411</v>
      </c>
      <c r="V314">
        <f t="shared" si="66"/>
        <v>1.3002623028208604</v>
      </c>
      <c r="X314">
        <v>5.3109999999999999</v>
      </c>
      <c r="Y314">
        <f t="shared" si="67"/>
        <v>0.17900000000000027</v>
      </c>
      <c r="Z314">
        <f t="shared" si="68"/>
        <v>0.72517630141913714</v>
      </c>
      <c r="AA314">
        <f t="shared" si="69"/>
        <v>1.3605400113523147</v>
      </c>
    </row>
    <row r="315" spans="3:27" x14ac:dyDescent="0.2">
      <c r="C315">
        <v>-51</v>
      </c>
      <c r="D315">
        <v>131.37</v>
      </c>
      <c r="E315">
        <f t="shared" si="56"/>
        <v>-3.210000000000008</v>
      </c>
      <c r="F315">
        <f t="shared" si="57"/>
        <v>2.1184961999117879</v>
      </c>
      <c r="I315">
        <v>6.2450000000000001</v>
      </c>
      <c r="J315">
        <f t="shared" si="58"/>
        <v>0.20500000000000007</v>
      </c>
      <c r="K315">
        <f t="shared" si="59"/>
        <v>0.79553244271015433</v>
      </c>
      <c r="L315">
        <f t="shared" si="60"/>
        <v>1.3056275208175121</v>
      </c>
      <c r="N315">
        <v>6.524</v>
      </c>
      <c r="O315">
        <f t="shared" si="61"/>
        <v>0.20699999999999985</v>
      </c>
      <c r="P315">
        <f t="shared" si="62"/>
        <v>0.8145139523682382</v>
      </c>
      <c r="Q315">
        <f t="shared" si="63"/>
        <v>1.2626596711694793</v>
      </c>
      <c r="S315">
        <v>6.0609999999999999</v>
      </c>
      <c r="T315">
        <f t="shared" si="64"/>
        <v>0.19099999999999984</v>
      </c>
      <c r="U315">
        <f t="shared" si="65"/>
        <v>0.78254428401001008</v>
      </c>
      <c r="V315">
        <f t="shared" si="66"/>
        <v>1.2541939804437721</v>
      </c>
      <c r="X315">
        <v>5.49</v>
      </c>
      <c r="Y315">
        <f t="shared" si="67"/>
        <v>0.18499999999999961</v>
      </c>
      <c r="Z315">
        <f t="shared" si="68"/>
        <v>0.7395723444500919</v>
      </c>
      <c r="AA315">
        <f t="shared" si="69"/>
        <v>1.3397172152444465</v>
      </c>
    </row>
    <row r="316" spans="3:27" x14ac:dyDescent="0.2">
      <c r="C316">
        <v>-50</v>
      </c>
      <c r="D316">
        <v>128.16</v>
      </c>
      <c r="E316">
        <f t="shared" si="56"/>
        <v>-3.1700000000000017</v>
      </c>
      <c r="F316">
        <f t="shared" si="57"/>
        <v>2.1077524987401626</v>
      </c>
      <c r="I316">
        <v>6.45</v>
      </c>
      <c r="J316">
        <f t="shared" si="58"/>
        <v>0.21099999999999941</v>
      </c>
      <c r="K316">
        <f t="shared" si="59"/>
        <v>0.80955971463526777</v>
      </c>
      <c r="L316">
        <f t="shared" si="60"/>
        <v>1.285227778306232</v>
      </c>
      <c r="N316">
        <v>6.7309999999999999</v>
      </c>
      <c r="O316">
        <f t="shared" si="61"/>
        <v>0.22599999999999998</v>
      </c>
      <c r="P316">
        <f t="shared" si="62"/>
        <v>0.82807959055674585</v>
      </c>
      <c r="Q316">
        <f t="shared" si="63"/>
        <v>1.3185720908401015</v>
      </c>
      <c r="S316">
        <v>6.2519999999999998</v>
      </c>
      <c r="T316">
        <f t="shared" si="64"/>
        <v>0.18900000000000006</v>
      </c>
      <c r="U316">
        <f t="shared" si="65"/>
        <v>0.79601896934714933</v>
      </c>
      <c r="V316">
        <f t="shared" si="66"/>
        <v>1.18911974828109</v>
      </c>
      <c r="X316">
        <v>5.6749999999999998</v>
      </c>
      <c r="Y316">
        <f t="shared" si="67"/>
        <v>0.19200000000000017</v>
      </c>
      <c r="Z316">
        <f t="shared" si="68"/>
        <v>0.75396586586516035</v>
      </c>
      <c r="AA316">
        <f t="shared" si="69"/>
        <v>1.3284835796587462</v>
      </c>
    </row>
    <row r="317" spans="3:27" x14ac:dyDescent="0.2">
      <c r="C317">
        <v>-49</v>
      </c>
      <c r="D317">
        <v>124.99</v>
      </c>
      <c r="E317">
        <f t="shared" si="56"/>
        <v>-3.1400000000000006</v>
      </c>
      <c r="F317">
        <f t="shared" si="57"/>
        <v>2.0968752680596876</v>
      </c>
      <c r="I317">
        <v>6.6609999999999996</v>
      </c>
      <c r="J317">
        <f t="shared" si="58"/>
        <v>0.22300000000000075</v>
      </c>
      <c r="K317">
        <f t="shared" si="59"/>
        <v>0.823539433656859</v>
      </c>
      <c r="L317">
        <f t="shared" si="60"/>
        <v>1.2942779709556311</v>
      </c>
      <c r="N317">
        <v>6.9569999999999999</v>
      </c>
      <c r="O317">
        <f t="shared" si="61"/>
        <v>0.22200000000000042</v>
      </c>
      <c r="P317">
        <f t="shared" si="62"/>
        <v>0.84242200335764983</v>
      </c>
      <c r="Q317">
        <f t="shared" si="63"/>
        <v>1.2345952680916552</v>
      </c>
      <c r="S317">
        <v>6.4409999999999998</v>
      </c>
      <c r="T317">
        <f t="shared" si="64"/>
        <v>0.21400000000000041</v>
      </c>
      <c r="U317">
        <f t="shared" si="65"/>
        <v>0.80895329915591108</v>
      </c>
      <c r="V317">
        <f t="shared" si="66"/>
        <v>1.2846245857539491</v>
      </c>
      <c r="X317">
        <v>5.867</v>
      </c>
      <c r="Y317">
        <f t="shared" si="67"/>
        <v>0.19500000000000028</v>
      </c>
      <c r="Z317">
        <f t="shared" si="68"/>
        <v>0.76841608821633167</v>
      </c>
      <c r="AA317">
        <f t="shared" si="69"/>
        <v>1.2850846113293199</v>
      </c>
    </row>
    <row r="318" spans="3:27" x14ac:dyDescent="0.2">
      <c r="C318">
        <v>-48</v>
      </c>
      <c r="D318">
        <v>121.85</v>
      </c>
      <c r="E318">
        <f t="shared" si="56"/>
        <v>-3.0899999999999892</v>
      </c>
      <c r="F318">
        <f t="shared" si="57"/>
        <v>2.085825533520743</v>
      </c>
      <c r="I318">
        <v>6.8840000000000003</v>
      </c>
      <c r="J318">
        <f t="shared" si="58"/>
        <v>0.23299999999999965</v>
      </c>
      <c r="K318">
        <f t="shared" si="59"/>
        <v>0.83784086165552263</v>
      </c>
      <c r="L318">
        <f t="shared" si="60"/>
        <v>1.2958904179107527</v>
      </c>
      <c r="N318">
        <v>7.1790000000000003</v>
      </c>
      <c r="O318">
        <f t="shared" si="61"/>
        <v>0.23399999999999999</v>
      </c>
      <c r="P318">
        <f t="shared" si="62"/>
        <v>0.85606395333309981</v>
      </c>
      <c r="Q318">
        <f t="shared" si="63"/>
        <v>1.2487329878377633</v>
      </c>
      <c r="S318">
        <v>6.6550000000000002</v>
      </c>
      <c r="T318">
        <f t="shared" si="64"/>
        <v>0.22499999999999964</v>
      </c>
      <c r="U318">
        <f t="shared" si="65"/>
        <v>0.82314805981069394</v>
      </c>
      <c r="V318">
        <f t="shared" si="66"/>
        <v>1.2944807127735423</v>
      </c>
      <c r="X318">
        <v>6.0620000000000003</v>
      </c>
      <c r="Y318">
        <f t="shared" si="67"/>
        <v>0.20999999999999996</v>
      </c>
      <c r="Z318">
        <f t="shared" si="68"/>
        <v>0.78261593203160351</v>
      </c>
      <c r="AA318">
        <f t="shared" si="69"/>
        <v>1.3258324309502723</v>
      </c>
    </row>
    <row r="319" spans="3:27" x14ac:dyDescent="0.2">
      <c r="C319">
        <v>-47</v>
      </c>
      <c r="D319">
        <v>118.76</v>
      </c>
      <c r="E319">
        <f t="shared" si="56"/>
        <v>-3.0600000000000023</v>
      </c>
      <c r="F319">
        <f t="shared" si="57"/>
        <v>2.0746701889240069</v>
      </c>
      <c r="I319">
        <v>7.117</v>
      </c>
      <c r="J319">
        <f t="shared" si="58"/>
        <v>0.25199999999999978</v>
      </c>
      <c r="K319">
        <f t="shared" si="59"/>
        <v>0.85229696582692538</v>
      </c>
      <c r="L319">
        <f t="shared" si="60"/>
        <v>1.332964394177746</v>
      </c>
      <c r="N319">
        <v>7.4130000000000003</v>
      </c>
      <c r="O319">
        <f t="shared" si="61"/>
        <v>0.22799999999999976</v>
      </c>
      <c r="P319">
        <f t="shared" si="62"/>
        <v>0.86999400012174188</v>
      </c>
      <c r="Q319">
        <f t="shared" si="63"/>
        <v>1.1604830974558837</v>
      </c>
      <c r="S319">
        <v>6.88</v>
      </c>
      <c r="T319">
        <f t="shared" si="64"/>
        <v>0.22900000000000009</v>
      </c>
      <c r="U319">
        <f t="shared" si="65"/>
        <v>0.83758843823551132</v>
      </c>
      <c r="V319">
        <f t="shared" si="66"/>
        <v>1.2543255943261635</v>
      </c>
      <c r="X319">
        <v>6.2720000000000002</v>
      </c>
      <c r="Y319">
        <f t="shared" si="67"/>
        <v>0.21699999999999964</v>
      </c>
      <c r="Z319">
        <f t="shared" si="68"/>
        <v>0.79740604967638207</v>
      </c>
      <c r="AA319">
        <f t="shared" si="69"/>
        <v>1.3029854481826377</v>
      </c>
    </row>
    <row r="320" spans="3:27" x14ac:dyDescent="0.2">
      <c r="C320">
        <v>-46</v>
      </c>
      <c r="D320">
        <v>115.7</v>
      </c>
      <c r="E320">
        <f t="shared" si="56"/>
        <v>-3.0100000000000051</v>
      </c>
      <c r="F320">
        <f t="shared" si="57"/>
        <v>2.0633333589517497</v>
      </c>
      <c r="I320">
        <v>7.3689999999999998</v>
      </c>
      <c r="J320">
        <f t="shared" si="58"/>
        <v>0.2759999999999998</v>
      </c>
      <c r="K320">
        <f t="shared" si="59"/>
        <v>0.86740855652279125</v>
      </c>
      <c r="L320">
        <f t="shared" si="60"/>
        <v>1.3949127391237042</v>
      </c>
      <c r="N320">
        <v>7.641</v>
      </c>
      <c r="O320">
        <f t="shared" si="61"/>
        <v>0.23899999999999988</v>
      </c>
      <c r="P320">
        <f t="shared" si="62"/>
        <v>0.88315019968327757</v>
      </c>
      <c r="Q320">
        <f t="shared" si="63"/>
        <v>1.168417287065366</v>
      </c>
      <c r="S320">
        <v>7.109</v>
      </c>
      <c r="T320">
        <f t="shared" si="64"/>
        <v>0.24500000000000011</v>
      </c>
      <c r="U320">
        <f t="shared" si="65"/>
        <v>0.85180851422823745</v>
      </c>
      <c r="V320">
        <f t="shared" si="66"/>
        <v>1.2853893197812174</v>
      </c>
      <c r="X320">
        <v>6.4889999999999999</v>
      </c>
      <c r="Y320">
        <f t="shared" si="67"/>
        <v>0.22700000000000031</v>
      </c>
      <c r="Z320">
        <f t="shared" si="68"/>
        <v>0.81217777415875392</v>
      </c>
      <c r="AA320">
        <f t="shared" si="69"/>
        <v>1.3044146850835538</v>
      </c>
    </row>
    <row r="321" spans="3:27" x14ac:dyDescent="0.2">
      <c r="C321">
        <v>-45</v>
      </c>
      <c r="D321">
        <v>112.69</v>
      </c>
      <c r="E321">
        <f t="shared" si="56"/>
        <v>-2.9699999999999989</v>
      </c>
      <c r="F321">
        <f t="shared" si="57"/>
        <v>2.0518853788898719</v>
      </c>
      <c r="I321">
        <v>7.6449999999999996</v>
      </c>
      <c r="J321">
        <f t="shared" si="58"/>
        <v>0.28900000000000059</v>
      </c>
      <c r="K321">
        <f t="shared" si="59"/>
        <v>0.88337748974833885</v>
      </c>
      <c r="L321">
        <f t="shared" si="60"/>
        <v>1.3892491322101563</v>
      </c>
      <c r="N321">
        <v>7.88</v>
      </c>
      <c r="O321">
        <f t="shared" si="61"/>
        <v>0.28200000000000092</v>
      </c>
      <c r="P321">
        <f t="shared" si="62"/>
        <v>0.8965262174895553</v>
      </c>
      <c r="Q321">
        <f t="shared" si="63"/>
        <v>1.3164591307447331</v>
      </c>
      <c r="S321">
        <v>7.3540000000000001</v>
      </c>
      <c r="T321">
        <f t="shared" si="64"/>
        <v>0.27200000000000024</v>
      </c>
      <c r="U321">
        <f t="shared" si="65"/>
        <v>0.86652362553284357</v>
      </c>
      <c r="V321">
        <f t="shared" si="66"/>
        <v>1.3598057397563397</v>
      </c>
      <c r="X321">
        <v>6.7160000000000002</v>
      </c>
      <c r="Y321">
        <f t="shared" si="67"/>
        <v>0.23099999999999987</v>
      </c>
      <c r="Z321">
        <f t="shared" si="68"/>
        <v>0.82711068746601113</v>
      </c>
      <c r="AA321">
        <f t="shared" si="69"/>
        <v>1.2661330377743347</v>
      </c>
    </row>
    <row r="322" spans="3:27" x14ac:dyDescent="0.2">
      <c r="C322">
        <v>-44</v>
      </c>
      <c r="D322">
        <v>109.72</v>
      </c>
      <c r="E322">
        <f t="shared" si="56"/>
        <v>-2.9200000000000017</v>
      </c>
      <c r="F322">
        <f t="shared" si="57"/>
        <v>2.0402857989324916</v>
      </c>
      <c r="I322">
        <v>7.9340000000000002</v>
      </c>
      <c r="J322">
        <f t="shared" si="58"/>
        <v>0.29300000000000015</v>
      </c>
      <c r="K322">
        <f t="shared" si="59"/>
        <v>0.89949219613813169</v>
      </c>
      <c r="L322">
        <f t="shared" si="60"/>
        <v>1.3444226387828362</v>
      </c>
      <c r="N322">
        <v>8.1620000000000008</v>
      </c>
      <c r="O322">
        <f t="shared" si="61"/>
        <v>0.31299999999999883</v>
      </c>
      <c r="P322">
        <f t="shared" si="62"/>
        <v>0.91179659043725214</v>
      </c>
      <c r="Q322">
        <f t="shared" si="63"/>
        <v>1.3951130588504568</v>
      </c>
      <c r="S322">
        <v>7.6260000000000003</v>
      </c>
      <c r="T322">
        <f t="shared" si="64"/>
        <v>0.27699999999999925</v>
      </c>
      <c r="U322">
        <f t="shared" si="65"/>
        <v>0.88229680093765184</v>
      </c>
      <c r="V322">
        <f t="shared" si="66"/>
        <v>1.3227299362841998</v>
      </c>
      <c r="X322">
        <v>6.9470000000000001</v>
      </c>
      <c r="Y322">
        <f t="shared" si="67"/>
        <v>0.24699999999999989</v>
      </c>
      <c r="Z322">
        <f t="shared" si="68"/>
        <v>0.84179729887435528</v>
      </c>
      <c r="AA322">
        <f t="shared" si="69"/>
        <v>1.2952387823940543</v>
      </c>
    </row>
    <row r="323" spans="3:27" x14ac:dyDescent="0.2">
      <c r="C323">
        <v>-43</v>
      </c>
      <c r="D323">
        <v>106.8</v>
      </c>
      <c r="E323">
        <f t="shared" si="56"/>
        <v>-2.8799999999999955</v>
      </c>
      <c r="F323">
        <f t="shared" si="57"/>
        <v>2.0285712526925375</v>
      </c>
      <c r="I323">
        <v>8.2270000000000003</v>
      </c>
      <c r="J323">
        <f t="shared" si="58"/>
        <v>0.27200000000000024</v>
      </c>
      <c r="K323">
        <f t="shared" si="59"/>
        <v>0.91524149730619442</v>
      </c>
      <c r="L323">
        <f t="shared" si="60"/>
        <v>1.1898749613742057</v>
      </c>
      <c r="N323">
        <v>8.4749999999999996</v>
      </c>
      <c r="O323">
        <f t="shared" si="61"/>
        <v>0.26100000000000101</v>
      </c>
      <c r="P323">
        <f t="shared" si="62"/>
        <v>0.92813970687511971</v>
      </c>
      <c r="Q323">
        <f t="shared" si="63"/>
        <v>1.1095680002074797</v>
      </c>
      <c r="S323">
        <v>7.9029999999999996</v>
      </c>
      <c r="T323">
        <f t="shared" si="64"/>
        <v>0.27600000000000069</v>
      </c>
      <c r="U323">
        <f t="shared" si="65"/>
        <v>0.89779198193922471</v>
      </c>
      <c r="V323">
        <f t="shared" si="66"/>
        <v>1.2557346959083526</v>
      </c>
      <c r="X323">
        <v>7.194</v>
      </c>
      <c r="Y323">
        <f t="shared" si="67"/>
        <v>0.26100000000000012</v>
      </c>
      <c r="Z323">
        <f t="shared" si="68"/>
        <v>0.85697043348249236</v>
      </c>
      <c r="AA323">
        <f t="shared" si="69"/>
        <v>1.3036611245804803</v>
      </c>
    </row>
    <row r="324" spans="3:27" x14ac:dyDescent="0.2">
      <c r="C324">
        <v>-42</v>
      </c>
      <c r="D324">
        <v>103.92</v>
      </c>
      <c r="E324">
        <f t="shared" si="56"/>
        <v>-2.8299999999999983</v>
      </c>
      <c r="F324">
        <f t="shared" si="57"/>
        <v>2.0166991380649715</v>
      </c>
      <c r="I324">
        <v>8.4990000000000006</v>
      </c>
      <c r="J324">
        <f t="shared" si="58"/>
        <v>0.27099999999999902</v>
      </c>
      <c r="K324">
        <f t="shared" si="59"/>
        <v>0.92936782924009964</v>
      </c>
      <c r="L324">
        <f t="shared" si="60"/>
        <v>1.1368385128458793</v>
      </c>
      <c r="N324">
        <v>8.7360000000000007</v>
      </c>
      <c r="O324">
        <f t="shared" si="61"/>
        <v>0.31400000000000006</v>
      </c>
      <c r="P324">
        <f t="shared" si="62"/>
        <v>0.94131262536066207</v>
      </c>
      <c r="Q324">
        <f t="shared" si="63"/>
        <v>1.2789616076560482</v>
      </c>
      <c r="S324">
        <v>8.1790000000000003</v>
      </c>
      <c r="T324">
        <f t="shared" si="64"/>
        <v>0.29299999999999926</v>
      </c>
      <c r="U324">
        <f t="shared" si="65"/>
        <v>0.9127002081908604</v>
      </c>
      <c r="V324">
        <f t="shared" si="66"/>
        <v>1.274773868445862</v>
      </c>
      <c r="X324">
        <v>7.4550000000000001</v>
      </c>
      <c r="Y324">
        <f t="shared" si="67"/>
        <v>0.27400000000000002</v>
      </c>
      <c r="Z324">
        <f t="shared" si="68"/>
        <v>0.8724476477890134</v>
      </c>
      <c r="AA324">
        <f t="shared" si="69"/>
        <v>1.3072917987231316</v>
      </c>
    </row>
    <row r="325" spans="3:27" x14ac:dyDescent="0.2">
      <c r="C325">
        <v>-41</v>
      </c>
      <c r="D325">
        <v>101.09</v>
      </c>
      <c r="E325">
        <f t="shared" si="56"/>
        <v>-2.7900000000000063</v>
      </c>
      <c r="F325">
        <f t="shared" si="57"/>
        <v>2.0047081965443363</v>
      </c>
      <c r="I325">
        <v>8.77</v>
      </c>
      <c r="J325">
        <f t="shared" si="58"/>
        <v>0.2970000000000006</v>
      </c>
      <c r="K325">
        <f t="shared" si="59"/>
        <v>0.94299959336604045</v>
      </c>
      <c r="L325">
        <f t="shared" si="60"/>
        <v>1.1899962727416349</v>
      </c>
      <c r="N325">
        <v>9.0500000000000007</v>
      </c>
      <c r="O325">
        <f t="shared" si="61"/>
        <v>0.41099999999999959</v>
      </c>
      <c r="P325">
        <f t="shared" si="62"/>
        <v>0.9566485792052033</v>
      </c>
      <c r="Q325">
        <f t="shared" si="63"/>
        <v>1.5869167531796549</v>
      </c>
      <c r="S325">
        <v>8.4719999999999995</v>
      </c>
      <c r="T325">
        <f t="shared" si="64"/>
        <v>0.2889999999999997</v>
      </c>
      <c r="U325">
        <f t="shared" si="65"/>
        <v>0.92798594709942861</v>
      </c>
      <c r="V325">
        <f t="shared" si="66"/>
        <v>1.1985288611667191</v>
      </c>
      <c r="X325">
        <v>7.7290000000000001</v>
      </c>
      <c r="Y325">
        <f t="shared" si="67"/>
        <v>0.28499999999999925</v>
      </c>
      <c r="Z325">
        <f t="shared" si="68"/>
        <v>0.88812330729790845</v>
      </c>
      <c r="AA325">
        <f t="shared" si="69"/>
        <v>1.2938252973307329</v>
      </c>
    </row>
    <row r="326" spans="3:27" x14ac:dyDescent="0.2">
      <c r="C326">
        <v>-40</v>
      </c>
      <c r="D326">
        <v>98.3</v>
      </c>
      <c r="E326">
        <f t="shared" si="56"/>
        <v>-2.730000000000004</v>
      </c>
      <c r="F326">
        <f t="shared" si="57"/>
        <v>1.9925535178321356</v>
      </c>
      <c r="I326">
        <v>9.0670000000000002</v>
      </c>
      <c r="J326">
        <f t="shared" si="58"/>
        <v>0.32699999999999996</v>
      </c>
      <c r="K326">
        <f t="shared" si="59"/>
        <v>0.95746361572993133</v>
      </c>
      <c r="L326">
        <f t="shared" si="60"/>
        <v>1.2579321352894819</v>
      </c>
      <c r="N326">
        <v>9.4610000000000003</v>
      </c>
      <c r="O326">
        <f t="shared" si="61"/>
        <v>0.35899999999999999</v>
      </c>
      <c r="P326">
        <f t="shared" si="62"/>
        <v>0.97593704248311064</v>
      </c>
      <c r="Q326">
        <f t="shared" si="63"/>
        <v>1.3223132320705373</v>
      </c>
      <c r="S326">
        <v>8.7609999999999992</v>
      </c>
      <c r="T326">
        <f t="shared" si="64"/>
        <v>0.30200000000000138</v>
      </c>
      <c r="U326">
        <f t="shared" si="65"/>
        <v>0.94255368033420983</v>
      </c>
      <c r="V326">
        <f t="shared" si="66"/>
        <v>1.2032686145782441</v>
      </c>
      <c r="X326">
        <v>8.0139999999999993</v>
      </c>
      <c r="Y326">
        <f t="shared" si="67"/>
        <v>0.29900000000000126</v>
      </c>
      <c r="Z326">
        <f t="shared" si="68"/>
        <v>0.903849338096681</v>
      </c>
      <c r="AA326">
        <f t="shared" si="69"/>
        <v>1.3005666345202251</v>
      </c>
    </row>
    <row r="327" spans="3:27" x14ac:dyDescent="0.2">
      <c r="C327">
        <v>-39</v>
      </c>
      <c r="D327">
        <v>95.57</v>
      </c>
      <c r="E327">
        <f t="shared" ref="E327:E390" si="70">D328-D327</f>
        <v>-2.6799999999999926</v>
      </c>
      <c r="F327">
        <f t="shared" ref="F327:F390" si="71">LOG(D327)</f>
        <v>1.9803215860087564</v>
      </c>
      <c r="I327">
        <v>9.3940000000000001</v>
      </c>
      <c r="J327">
        <f t="shared" ref="J327:J390" si="72">I328-I327</f>
        <v>0.32000000000000028</v>
      </c>
      <c r="K327">
        <f t="shared" ref="K327:K390" si="73">LOG10(I327)</f>
        <v>0.97285055584723013</v>
      </c>
      <c r="L327">
        <f t="shared" ref="L327:L390" si="74">(K328-K327)/(F327-F328)</f>
        <v>1.1776885878094232</v>
      </c>
      <c r="N327">
        <v>9.82</v>
      </c>
      <c r="O327">
        <f t="shared" ref="O327:O390" si="75">N328-N327</f>
        <v>0.3620000000000001</v>
      </c>
      <c r="P327">
        <f t="shared" ref="P327:P390" si="76">LOG10(N327)</f>
        <v>0.99211148778694969</v>
      </c>
      <c r="Q327">
        <f t="shared" ref="Q327:Q390" si="77">(P328-P327)/(F327-F328)</f>
        <v>1.2727341188047869</v>
      </c>
      <c r="S327">
        <v>9.0630000000000006</v>
      </c>
      <c r="T327">
        <f t="shared" ref="T327:T390" si="78">S328-S327</f>
        <v>0.32599999999999874</v>
      </c>
      <c r="U327">
        <f t="shared" ref="U327:U390" si="79">LOG10(S327)</f>
        <v>0.95727197999294289</v>
      </c>
      <c r="V327">
        <f t="shared" ref="V327:V390" si="80">(U328-U327)/(F327-F328)</f>
        <v>1.2424372463309281</v>
      </c>
      <c r="X327">
        <v>8.3130000000000006</v>
      </c>
      <c r="Y327">
        <f t="shared" ref="Y327:Y390" si="81">X328-X327</f>
        <v>0.31199999999999939</v>
      </c>
      <c r="Z327">
        <f t="shared" ref="Z327:Z390" si="82">LOG10(X327)</f>
        <v>0.91975778050189416</v>
      </c>
      <c r="AA327">
        <f t="shared" ref="AA327:AA390" si="83">(Z328-Z327)/(F327-F328)</f>
        <v>1.2953785665550734</v>
      </c>
    </row>
    <row r="328" spans="3:27" x14ac:dyDescent="0.2">
      <c r="C328">
        <v>-38</v>
      </c>
      <c r="D328">
        <v>92.89</v>
      </c>
      <c r="E328">
        <f t="shared" si="70"/>
        <v>-2.6299999999999955</v>
      </c>
      <c r="F328">
        <f t="shared" si="71"/>
        <v>1.9679689628786923</v>
      </c>
      <c r="I328">
        <v>9.7140000000000004</v>
      </c>
      <c r="J328">
        <f t="shared" si="72"/>
        <v>0.32099999999999973</v>
      </c>
      <c r="K328">
        <f t="shared" si="73"/>
        <v>0.98739809913701737</v>
      </c>
      <c r="L328">
        <f t="shared" si="74"/>
        <v>1.131929799464835</v>
      </c>
      <c r="N328">
        <v>10.182</v>
      </c>
      <c r="O328">
        <f t="shared" si="75"/>
        <v>0.38899999999999935</v>
      </c>
      <c r="P328">
        <f t="shared" si="76"/>
        <v>1.0078330927013195</v>
      </c>
      <c r="Q328">
        <f t="shared" si="77"/>
        <v>1.3053918789153993</v>
      </c>
      <c r="S328">
        <v>9.3889999999999993</v>
      </c>
      <c r="T328">
        <f t="shared" si="78"/>
        <v>0.35800000000000054</v>
      </c>
      <c r="U328">
        <f t="shared" si="79"/>
        <v>0.9726193390596235</v>
      </c>
      <c r="V328">
        <f t="shared" si="80"/>
        <v>1.3028783274357776</v>
      </c>
      <c r="X328">
        <v>8.625</v>
      </c>
      <c r="Y328">
        <f t="shared" si="81"/>
        <v>0.32699999999999996</v>
      </c>
      <c r="Z328">
        <f t="shared" si="82"/>
        <v>0.93575910374531168</v>
      </c>
      <c r="AA328">
        <f t="shared" si="83"/>
        <v>1.2956104188006812</v>
      </c>
    </row>
    <row r="329" spans="3:27" x14ac:dyDescent="0.2">
      <c r="C329">
        <v>-37</v>
      </c>
      <c r="D329">
        <v>90.26</v>
      </c>
      <c r="E329">
        <f t="shared" si="70"/>
        <v>-2.5700000000000074</v>
      </c>
      <c r="F329">
        <f t="shared" si="71"/>
        <v>1.9554953291841271</v>
      </c>
      <c r="I329">
        <v>10.035</v>
      </c>
      <c r="J329">
        <f t="shared" si="72"/>
        <v>0.37299999999999933</v>
      </c>
      <c r="K329">
        <f t="shared" si="73"/>
        <v>1.0015173768235044</v>
      </c>
      <c r="L329">
        <f t="shared" si="74"/>
        <v>1.2634180446018703</v>
      </c>
      <c r="N329">
        <v>10.571</v>
      </c>
      <c r="O329">
        <f t="shared" si="75"/>
        <v>0.37700000000000067</v>
      </c>
      <c r="P329">
        <f t="shared" si="76"/>
        <v>1.0241160728267704</v>
      </c>
      <c r="Q329">
        <f t="shared" si="77"/>
        <v>1.2131049491667689</v>
      </c>
      <c r="S329">
        <v>9.7469999999999999</v>
      </c>
      <c r="T329">
        <f t="shared" si="78"/>
        <v>0.35699999999999932</v>
      </c>
      <c r="U329">
        <f t="shared" si="79"/>
        <v>0.9888709660646452</v>
      </c>
      <c r="V329">
        <f t="shared" si="80"/>
        <v>1.2452808945075355</v>
      </c>
      <c r="X329">
        <v>8.952</v>
      </c>
      <c r="Y329">
        <f t="shared" si="81"/>
        <v>0.34699999999999953</v>
      </c>
      <c r="Z329">
        <f t="shared" si="82"/>
        <v>0.95192007352029362</v>
      </c>
      <c r="AA329">
        <f t="shared" si="83"/>
        <v>1.3165271478656102</v>
      </c>
    </row>
    <row r="330" spans="3:27" x14ac:dyDescent="0.2">
      <c r="C330">
        <v>-36</v>
      </c>
      <c r="D330">
        <v>87.69</v>
      </c>
      <c r="E330">
        <f t="shared" si="70"/>
        <v>-2.519999999999996</v>
      </c>
      <c r="F330">
        <f t="shared" si="71"/>
        <v>1.9429500700770987</v>
      </c>
      <c r="I330">
        <v>10.407999999999999</v>
      </c>
      <c r="J330">
        <f t="shared" si="72"/>
        <v>0.39100000000000001</v>
      </c>
      <c r="K330">
        <f t="shared" si="73"/>
        <v>1.0173672835535299</v>
      </c>
      <c r="L330">
        <f t="shared" si="74"/>
        <v>1.2647652876005218</v>
      </c>
      <c r="N330">
        <v>10.948</v>
      </c>
      <c r="O330">
        <f t="shared" si="75"/>
        <v>0.49799999999999933</v>
      </c>
      <c r="P330">
        <f t="shared" si="76"/>
        <v>1.0393347887380859</v>
      </c>
      <c r="Q330">
        <f t="shared" si="77"/>
        <v>1.5255711738620961</v>
      </c>
      <c r="S330">
        <v>10.103999999999999</v>
      </c>
      <c r="T330">
        <f t="shared" si="78"/>
        <v>0.3960000000000008</v>
      </c>
      <c r="U330">
        <f t="shared" si="79"/>
        <v>1.0044933375472742</v>
      </c>
      <c r="V330">
        <f t="shared" si="80"/>
        <v>1.3184398676974283</v>
      </c>
      <c r="X330">
        <v>9.2989999999999995</v>
      </c>
      <c r="Y330">
        <f t="shared" si="81"/>
        <v>0.36000000000000121</v>
      </c>
      <c r="Z330">
        <f t="shared" si="82"/>
        <v>0.96843624771170467</v>
      </c>
      <c r="AA330">
        <f t="shared" si="83"/>
        <v>1.3026429406251063</v>
      </c>
    </row>
    <row r="331" spans="3:27" x14ac:dyDescent="0.2">
      <c r="C331">
        <v>-35</v>
      </c>
      <c r="D331">
        <v>85.17</v>
      </c>
      <c r="E331">
        <f t="shared" si="70"/>
        <v>-2.460000000000008</v>
      </c>
      <c r="F331">
        <f t="shared" si="71"/>
        <v>1.9302866472455196</v>
      </c>
      <c r="I331">
        <v>10.798999999999999</v>
      </c>
      <c r="J331">
        <f t="shared" si="72"/>
        <v>0.39300000000000068</v>
      </c>
      <c r="K331">
        <f t="shared" si="73"/>
        <v>1.0333835411731191</v>
      </c>
      <c r="L331">
        <f t="shared" si="74"/>
        <v>1.2196257316624446</v>
      </c>
      <c r="N331">
        <v>11.446</v>
      </c>
      <c r="O331">
        <f t="shared" si="75"/>
        <v>0.39799999999999969</v>
      </c>
      <c r="P331">
        <f t="shared" si="76"/>
        <v>1.0586537415723702</v>
      </c>
      <c r="Q331">
        <f t="shared" si="77"/>
        <v>1.1662418752010122</v>
      </c>
      <c r="S331">
        <v>10.5</v>
      </c>
      <c r="T331">
        <f t="shared" si="78"/>
        <v>0.41499999999999915</v>
      </c>
      <c r="U331">
        <f t="shared" si="79"/>
        <v>1.0211892990699381</v>
      </c>
      <c r="V331">
        <f t="shared" si="80"/>
        <v>1.3225654064808012</v>
      </c>
      <c r="X331">
        <v>9.6590000000000007</v>
      </c>
      <c r="Y331">
        <f t="shared" si="81"/>
        <v>0.37800000000000011</v>
      </c>
      <c r="Z331">
        <f t="shared" si="82"/>
        <v>0.98493216606741207</v>
      </c>
      <c r="AA331">
        <f t="shared" si="83"/>
        <v>1.3097845385799662</v>
      </c>
    </row>
    <row r="332" spans="3:27" x14ac:dyDescent="0.2">
      <c r="C332">
        <v>-34</v>
      </c>
      <c r="D332">
        <v>82.71</v>
      </c>
      <c r="E332">
        <f t="shared" si="70"/>
        <v>-2.3999999999999915</v>
      </c>
      <c r="F332">
        <f t="shared" si="71"/>
        <v>1.9175580208254361</v>
      </c>
      <c r="I332">
        <v>11.192</v>
      </c>
      <c r="J332">
        <f t="shared" si="72"/>
        <v>0.44299999999999962</v>
      </c>
      <c r="K332">
        <f t="shared" si="73"/>
        <v>1.0489077014837713</v>
      </c>
      <c r="L332">
        <f t="shared" si="74"/>
        <v>1.3182800692321253</v>
      </c>
      <c r="N332">
        <v>11.843999999999999</v>
      </c>
      <c r="O332">
        <f t="shared" si="75"/>
        <v>0.3830000000000009</v>
      </c>
      <c r="P332">
        <f t="shared" si="76"/>
        <v>1.0734983987172615</v>
      </c>
      <c r="Q332">
        <f t="shared" si="77"/>
        <v>1.0807856323529881</v>
      </c>
      <c r="S332">
        <v>10.914999999999999</v>
      </c>
      <c r="T332">
        <f t="shared" si="78"/>
        <v>0.43700000000000117</v>
      </c>
      <c r="U332">
        <f t="shared" si="79"/>
        <v>1.038023740045158</v>
      </c>
      <c r="V332">
        <f t="shared" si="80"/>
        <v>1.3331338696103439</v>
      </c>
      <c r="X332">
        <v>10.037000000000001</v>
      </c>
      <c r="Y332">
        <f t="shared" si="81"/>
        <v>0.38899999999999935</v>
      </c>
      <c r="Z332">
        <f t="shared" si="82"/>
        <v>1.0016039241497978</v>
      </c>
      <c r="AA332">
        <f t="shared" si="83"/>
        <v>1.2913111102686523</v>
      </c>
    </row>
    <row r="333" spans="3:27" x14ac:dyDescent="0.2">
      <c r="C333">
        <v>-33</v>
      </c>
      <c r="D333">
        <v>80.31</v>
      </c>
      <c r="E333">
        <f t="shared" si="70"/>
        <v>-2.3500000000000085</v>
      </c>
      <c r="F333">
        <f t="shared" si="71"/>
        <v>1.9047696259065952</v>
      </c>
      <c r="I333">
        <v>11.635</v>
      </c>
      <c r="J333">
        <f t="shared" si="72"/>
        <v>0.46700000000000053</v>
      </c>
      <c r="K333">
        <f t="shared" si="73"/>
        <v>1.0657663876227488</v>
      </c>
      <c r="L333">
        <f t="shared" si="74"/>
        <v>1.325091642624026</v>
      </c>
      <c r="N333">
        <v>12.227</v>
      </c>
      <c r="O333">
        <f t="shared" si="75"/>
        <v>0.52099999999999902</v>
      </c>
      <c r="P333">
        <f t="shared" si="76"/>
        <v>1.0873199122064008</v>
      </c>
      <c r="Q333">
        <f t="shared" si="77"/>
        <v>1.4050573720195341</v>
      </c>
      <c r="S333">
        <v>11.352</v>
      </c>
      <c r="T333">
        <f t="shared" si="78"/>
        <v>0.43699999999999939</v>
      </c>
      <c r="U333">
        <f t="shared" si="79"/>
        <v>1.0550723824494177</v>
      </c>
      <c r="V333">
        <f t="shared" si="80"/>
        <v>1.2718906342629652</v>
      </c>
      <c r="X333">
        <v>10.426</v>
      </c>
      <c r="Y333">
        <f t="shared" si="81"/>
        <v>0.4090000000000007</v>
      </c>
      <c r="Z333">
        <f t="shared" si="82"/>
        <v>1.0181177205910004</v>
      </c>
      <c r="AA333">
        <f t="shared" si="83"/>
        <v>1.2956628995515129</v>
      </c>
    </row>
    <row r="334" spans="3:27" x14ac:dyDescent="0.2">
      <c r="C334">
        <v>-32</v>
      </c>
      <c r="D334">
        <v>77.959999999999994</v>
      </c>
      <c r="E334">
        <f t="shared" si="70"/>
        <v>-2.289999999999992</v>
      </c>
      <c r="F334">
        <f t="shared" si="71"/>
        <v>1.8918718304455837</v>
      </c>
      <c r="I334">
        <v>12.102</v>
      </c>
      <c r="J334">
        <f t="shared" si="72"/>
        <v>0.45399999999999885</v>
      </c>
      <c r="K334">
        <f t="shared" si="73"/>
        <v>1.0828571485964091</v>
      </c>
      <c r="L334">
        <f t="shared" si="74"/>
        <v>1.235251718949649</v>
      </c>
      <c r="N334">
        <v>12.747999999999999</v>
      </c>
      <c r="O334">
        <f t="shared" si="75"/>
        <v>0.47800000000000153</v>
      </c>
      <c r="P334">
        <f t="shared" si="76"/>
        <v>1.105442054801695</v>
      </c>
      <c r="Q334">
        <f t="shared" si="77"/>
        <v>1.234657433500751</v>
      </c>
      <c r="S334">
        <v>11.789</v>
      </c>
      <c r="T334">
        <f t="shared" si="78"/>
        <v>0.4740000000000002</v>
      </c>
      <c r="U334">
        <f t="shared" si="79"/>
        <v>1.0714769676989175</v>
      </c>
      <c r="V334">
        <f t="shared" si="80"/>
        <v>1.3221835806440576</v>
      </c>
      <c r="X334">
        <v>10.835000000000001</v>
      </c>
      <c r="Y334">
        <f t="shared" si="81"/>
        <v>0.42399999999999949</v>
      </c>
      <c r="Z334">
        <f t="shared" si="82"/>
        <v>1.0348289156558368</v>
      </c>
      <c r="AA334">
        <f t="shared" si="83"/>
        <v>1.2875177061904337</v>
      </c>
    </row>
    <row r="335" spans="3:27" x14ac:dyDescent="0.2">
      <c r="C335">
        <v>-31</v>
      </c>
      <c r="D335">
        <v>75.67</v>
      </c>
      <c r="E335">
        <f t="shared" si="70"/>
        <v>-2.2199999999999989</v>
      </c>
      <c r="F335">
        <f t="shared" si="71"/>
        <v>1.8789237339675673</v>
      </c>
      <c r="I335">
        <v>12.555999999999999</v>
      </c>
      <c r="J335">
        <f t="shared" si="72"/>
        <v>0.51600000000000001</v>
      </c>
      <c r="K335">
        <f t="shared" si="73"/>
        <v>1.0988513070280048</v>
      </c>
      <c r="L335">
        <f t="shared" si="74"/>
        <v>1.3525225519239266</v>
      </c>
      <c r="N335">
        <v>13.226000000000001</v>
      </c>
      <c r="O335">
        <f t="shared" si="75"/>
        <v>0.55299999999999905</v>
      </c>
      <c r="P335">
        <f t="shared" si="76"/>
        <v>1.1214285183679629</v>
      </c>
      <c r="Q335">
        <f t="shared" si="77"/>
        <v>1.3756010499235478</v>
      </c>
      <c r="S335">
        <v>12.263</v>
      </c>
      <c r="T335">
        <f t="shared" si="78"/>
        <v>0.47900000000000098</v>
      </c>
      <c r="U335">
        <f t="shared" si="79"/>
        <v>1.088596728262746</v>
      </c>
      <c r="V335">
        <f t="shared" si="80"/>
        <v>1.2868046409379352</v>
      </c>
      <c r="X335">
        <v>11.259</v>
      </c>
      <c r="Y335">
        <f t="shared" si="81"/>
        <v>0.4480000000000004</v>
      </c>
      <c r="Z335">
        <f t="shared" si="82"/>
        <v>1.0514998191327449</v>
      </c>
      <c r="AA335">
        <f t="shared" si="83"/>
        <v>1.3103840020816104</v>
      </c>
    </row>
    <row r="336" spans="3:27" x14ac:dyDescent="0.2">
      <c r="C336">
        <v>-30</v>
      </c>
      <c r="D336">
        <v>73.45</v>
      </c>
      <c r="E336">
        <f t="shared" si="70"/>
        <v>-2.1599999999999966</v>
      </c>
      <c r="F336">
        <f t="shared" si="71"/>
        <v>1.8659918001262754</v>
      </c>
      <c r="I336">
        <v>13.071999999999999</v>
      </c>
      <c r="J336">
        <f t="shared" si="72"/>
        <v>0.55400000000000027</v>
      </c>
      <c r="K336">
        <f t="shared" si="73"/>
        <v>1.1163420391883403</v>
      </c>
      <c r="L336">
        <f t="shared" si="74"/>
        <v>1.3905799261779948</v>
      </c>
      <c r="N336">
        <v>13.779</v>
      </c>
      <c r="O336">
        <f t="shared" si="75"/>
        <v>0.45100000000000051</v>
      </c>
      <c r="P336">
        <f t="shared" si="76"/>
        <v>1.1392177001375858</v>
      </c>
      <c r="Q336">
        <f t="shared" si="77"/>
        <v>1.0789940512895344</v>
      </c>
      <c r="S336">
        <v>12.742000000000001</v>
      </c>
      <c r="T336">
        <f t="shared" si="78"/>
        <v>0.50299999999999834</v>
      </c>
      <c r="U336">
        <f t="shared" si="79"/>
        <v>1.1052376007460227</v>
      </c>
      <c r="V336">
        <f t="shared" si="80"/>
        <v>1.2970856584365851</v>
      </c>
      <c r="X336">
        <v>11.707000000000001</v>
      </c>
      <c r="Y336">
        <f t="shared" si="81"/>
        <v>0.46499999999999986</v>
      </c>
      <c r="Z336">
        <f t="shared" si="82"/>
        <v>1.0684456183543516</v>
      </c>
      <c r="AA336">
        <f t="shared" si="83"/>
        <v>1.304951274895809</v>
      </c>
    </row>
    <row r="337" spans="3:27" x14ac:dyDescent="0.2">
      <c r="C337">
        <v>-29</v>
      </c>
      <c r="D337">
        <v>71.290000000000006</v>
      </c>
      <c r="E337">
        <f t="shared" si="70"/>
        <v>-2.1000000000000085</v>
      </c>
      <c r="F337">
        <f t="shared" si="71"/>
        <v>1.8530286147129897</v>
      </c>
      <c r="I337">
        <v>13.625999999999999</v>
      </c>
      <c r="J337">
        <f t="shared" si="72"/>
        <v>0.52800000000000047</v>
      </c>
      <c r="K337">
        <f t="shared" si="73"/>
        <v>1.1343683846033787</v>
      </c>
      <c r="L337">
        <f t="shared" si="74"/>
        <v>1.2715013800727333</v>
      </c>
      <c r="N337">
        <v>14.23</v>
      </c>
      <c r="O337">
        <f t="shared" si="75"/>
        <v>0.58199999999999896</v>
      </c>
      <c r="P337">
        <f t="shared" si="76"/>
        <v>1.1532049000842843</v>
      </c>
      <c r="Q337">
        <f t="shared" si="77"/>
        <v>1.3406563265250426</v>
      </c>
      <c r="S337">
        <v>13.244999999999999</v>
      </c>
      <c r="T337">
        <f t="shared" si="78"/>
        <v>0.5129999999999999</v>
      </c>
      <c r="U337">
        <f t="shared" si="79"/>
        <v>1.1220519626332499</v>
      </c>
      <c r="V337">
        <f t="shared" si="80"/>
        <v>1.2709265612651552</v>
      </c>
      <c r="X337">
        <v>12.172000000000001</v>
      </c>
      <c r="Y337">
        <f t="shared" si="81"/>
        <v>0.48899999999999899</v>
      </c>
      <c r="Z337">
        <f t="shared" si="82"/>
        <v>1.0853619436861295</v>
      </c>
      <c r="AA337">
        <f t="shared" si="83"/>
        <v>1.3173423821646035</v>
      </c>
    </row>
    <row r="338" spans="3:27" x14ac:dyDescent="0.2">
      <c r="C338">
        <v>-28</v>
      </c>
      <c r="D338">
        <v>69.19</v>
      </c>
      <c r="E338">
        <f t="shared" si="70"/>
        <v>-2.039999999999992</v>
      </c>
      <c r="F338">
        <f t="shared" si="71"/>
        <v>1.840043330603494</v>
      </c>
      <c r="I338">
        <v>14.154</v>
      </c>
      <c r="J338">
        <f t="shared" si="72"/>
        <v>0.5860000000000003</v>
      </c>
      <c r="K338">
        <f t="shared" si="73"/>
        <v>1.1508791912692391</v>
      </c>
      <c r="L338">
        <f t="shared" si="74"/>
        <v>1.3555333661776607</v>
      </c>
      <c r="N338">
        <v>14.811999999999999</v>
      </c>
      <c r="O338">
        <f t="shared" si="75"/>
        <v>0.64500000000000135</v>
      </c>
      <c r="P338">
        <f t="shared" si="76"/>
        <v>1.1706137033774049</v>
      </c>
      <c r="Q338">
        <f t="shared" si="77"/>
        <v>1.424256128581062</v>
      </c>
      <c r="S338">
        <v>13.757999999999999</v>
      </c>
      <c r="T338">
        <f t="shared" si="78"/>
        <v>0.54600000000000115</v>
      </c>
      <c r="U338">
        <f t="shared" si="79"/>
        <v>1.1385553051135824</v>
      </c>
      <c r="V338">
        <f t="shared" si="80"/>
        <v>1.3004376796658121</v>
      </c>
      <c r="X338">
        <v>12.661</v>
      </c>
      <c r="Y338">
        <f t="shared" si="81"/>
        <v>0.49500000000000099</v>
      </c>
      <c r="Z338">
        <f t="shared" si="82"/>
        <v>1.1024680087880168</v>
      </c>
      <c r="AA338">
        <f t="shared" si="83"/>
        <v>1.2814845080132387</v>
      </c>
    </row>
    <row r="339" spans="3:27" x14ac:dyDescent="0.2">
      <c r="C339">
        <v>-27</v>
      </c>
      <c r="D339">
        <v>67.150000000000006</v>
      </c>
      <c r="E339">
        <f t="shared" si="70"/>
        <v>-1.9699999999999989</v>
      </c>
      <c r="F339">
        <f t="shared" si="71"/>
        <v>1.8270460170047342</v>
      </c>
      <c r="I339">
        <v>14.74</v>
      </c>
      <c r="J339">
        <f t="shared" si="72"/>
        <v>0.58699999999999974</v>
      </c>
      <c r="K339">
        <f t="shared" si="73"/>
        <v>1.1684974835230326</v>
      </c>
      <c r="L339">
        <f t="shared" si="74"/>
        <v>1.3114845836146309</v>
      </c>
      <c r="N339">
        <v>15.457000000000001</v>
      </c>
      <c r="O339">
        <f t="shared" si="75"/>
        <v>0.56700000000000017</v>
      </c>
      <c r="P339">
        <f t="shared" si="76"/>
        <v>1.1891252069255285</v>
      </c>
      <c r="Q339">
        <f t="shared" si="77"/>
        <v>1.209877796092063</v>
      </c>
      <c r="S339">
        <v>14.304</v>
      </c>
      <c r="T339">
        <f t="shared" si="78"/>
        <v>0.54199999999999982</v>
      </c>
      <c r="U339">
        <f t="shared" si="79"/>
        <v>1.1554575014518425</v>
      </c>
      <c r="V339">
        <f t="shared" si="80"/>
        <v>1.2490239977827582</v>
      </c>
      <c r="X339">
        <v>13.156000000000001</v>
      </c>
      <c r="Y339">
        <f t="shared" si="81"/>
        <v>0.51999999999999957</v>
      </c>
      <c r="Z339">
        <f t="shared" si="82"/>
        <v>1.1191238648106172</v>
      </c>
      <c r="AA339">
        <f t="shared" si="83"/>
        <v>1.3018611820925419</v>
      </c>
    </row>
    <row r="340" spans="3:27" x14ac:dyDescent="0.2">
      <c r="C340">
        <v>-26</v>
      </c>
      <c r="D340">
        <v>65.180000000000007</v>
      </c>
      <c r="E340">
        <f t="shared" si="70"/>
        <v>-1.9000000000000057</v>
      </c>
      <c r="F340">
        <f t="shared" si="71"/>
        <v>1.8141143561291255</v>
      </c>
      <c r="I340">
        <v>15.327</v>
      </c>
      <c r="J340">
        <f t="shared" si="72"/>
        <v>0.58799999999999919</v>
      </c>
      <c r="K340">
        <f t="shared" si="73"/>
        <v>1.1854571574019259</v>
      </c>
      <c r="L340">
        <f t="shared" si="74"/>
        <v>1.2725428925693123</v>
      </c>
      <c r="N340">
        <v>16.024000000000001</v>
      </c>
      <c r="O340">
        <f t="shared" si="75"/>
        <v>0.62199999999999989</v>
      </c>
      <c r="P340">
        <f t="shared" si="76"/>
        <v>1.2047709362855199</v>
      </c>
      <c r="Q340">
        <f t="shared" si="77"/>
        <v>1.2872899460246583</v>
      </c>
      <c r="S340">
        <v>14.846</v>
      </c>
      <c r="T340">
        <f t="shared" si="78"/>
        <v>0.57099999999999973</v>
      </c>
      <c r="U340">
        <f t="shared" si="79"/>
        <v>1.1716094562166661</v>
      </c>
      <c r="V340">
        <f t="shared" si="80"/>
        <v>1.275728680038299</v>
      </c>
      <c r="X340">
        <v>13.676</v>
      </c>
      <c r="Y340">
        <f t="shared" si="81"/>
        <v>0.53500000000000014</v>
      </c>
      <c r="Z340">
        <f t="shared" si="82"/>
        <v>1.135959092124557</v>
      </c>
      <c r="AA340">
        <f t="shared" si="83"/>
        <v>1.2971431868772283</v>
      </c>
    </row>
    <row r="341" spans="3:27" x14ac:dyDescent="0.2">
      <c r="C341">
        <v>-25</v>
      </c>
      <c r="D341">
        <v>63.28</v>
      </c>
      <c r="E341">
        <f t="shared" si="70"/>
        <v>-1.8400000000000034</v>
      </c>
      <c r="F341">
        <f t="shared" si="71"/>
        <v>1.8012664704896202</v>
      </c>
      <c r="I341">
        <v>15.914999999999999</v>
      </c>
      <c r="J341">
        <f t="shared" si="72"/>
        <v>0.6440000000000019</v>
      </c>
      <c r="K341">
        <f t="shared" si="73"/>
        <v>1.2018066429570218</v>
      </c>
      <c r="L341">
        <f t="shared" si="74"/>
        <v>1.3442925487460338</v>
      </c>
      <c r="N341">
        <v>16.646000000000001</v>
      </c>
      <c r="O341">
        <f t="shared" si="75"/>
        <v>0.60800000000000054</v>
      </c>
      <c r="P341">
        <f t="shared" si="76"/>
        <v>1.2213098902969297</v>
      </c>
      <c r="Q341">
        <f t="shared" si="77"/>
        <v>1.215730245895186</v>
      </c>
      <c r="S341">
        <v>15.417</v>
      </c>
      <c r="T341">
        <f t="shared" si="78"/>
        <v>0.58200000000000074</v>
      </c>
      <c r="U341">
        <f t="shared" si="79"/>
        <v>1.1879998724048353</v>
      </c>
      <c r="V341">
        <f t="shared" si="80"/>
        <v>1.2557655205601543</v>
      </c>
      <c r="X341">
        <v>14.211</v>
      </c>
      <c r="Y341">
        <f t="shared" si="81"/>
        <v>0.54999999999999893</v>
      </c>
      <c r="Z341">
        <f t="shared" si="82"/>
        <v>1.1526246394476192</v>
      </c>
      <c r="AA341">
        <f t="shared" si="83"/>
        <v>1.286835875956523</v>
      </c>
    </row>
    <row r="342" spans="3:27" x14ac:dyDescent="0.2">
      <c r="C342">
        <v>-24</v>
      </c>
      <c r="D342">
        <v>61.44</v>
      </c>
      <c r="E342">
        <f t="shared" si="70"/>
        <v>-1.769999999999996</v>
      </c>
      <c r="F342">
        <f t="shared" si="71"/>
        <v>1.7884512070234555</v>
      </c>
      <c r="I342">
        <v>16.559000000000001</v>
      </c>
      <c r="J342">
        <f t="shared" si="72"/>
        <v>0.66300000000000026</v>
      </c>
      <c r="K342">
        <f t="shared" si="73"/>
        <v>1.2190341061448042</v>
      </c>
      <c r="L342">
        <f t="shared" si="74"/>
        <v>1.3429894875260584</v>
      </c>
      <c r="N342">
        <v>17.254000000000001</v>
      </c>
      <c r="O342">
        <f t="shared" si="75"/>
        <v>0.73999999999999844</v>
      </c>
      <c r="P342">
        <f t="shared" si="76"/>
        <v>1.2368897937018617</v>
      </c>
      <c r="Q342">
        <f t="shared" si="77"/>
        <v>1.4366033397147797</v>
      </c>
      <c r="S342">
        <v>15.999000000000001</v>
      </c>
      <c r="T342">
        <f t="shared" si="78"/>
        <v>0.60799999999999876</v>
      </c>
      <c r="U342">
        <f t="shared" si="79"/>
        <v>1.2040928384025391</v>
      </c>
      <c r="V342">
        <f t="shared" si="80"/>
        <v>1.2759457580884246</v>
      </c>
      <c r="X342">
        <v>14.760999999999999</v>
      </c>
      <c r="Y342">
        <f t="shared" si="81"/>
        <v>0.56400000000000006</v>
      </c>
      <c r="Z342">
        <f t="shared" si="82"/>
        <v>1.1691157802357148</v>
      </c>
      <c r="AA342">
        <f t="shared" si="83"/>
        <v>1.2827480063217116</v>
      </c>
    </row>
    <row r="343" spans="3:27" x14ac:dyDescent="0.2">
      <c r="C343">
        <v>-23</v>
      </c>
      <c r="D343">
        <v>59.67</v>
      </c>
      <c r="E343">
        <f t="shared" si="70"/>
        <v>-1.7000000000000028</v>
      </c>
      <c r="F343">
        <f t="shared" si="71"/>
        <v>1.775756037844098</v>
      </c>
      <c r="I343">
        <v>17.222000000000001</v>
      </c>
      <c r="J343">
        <f t="shared" si="72"/>
        <v>0.6579999999999977</v>
      </c>
      <c r="K343">
        <f t="shared" si="73"/>
        <v>1.2360835848950462</v>
      </c>
      <c r="L343">
        <f t="shared" si="74"/>
        <v>1.2972413068826554</v>
      </c>
      <c r="N343">
        <v>17.994</v>
      </c>
      <c r="O343">
        <f t="shared" si="75"/>
        <v>0.66700000000000159</v>
      </c>
      <c r="P343">
        <f t="shared" si="76"/>
        <v>1.2551277161431709</v>
      </c>
      <c r="Q343">
        <f t="shared" si="77"/>
        <v>1.2592629110006075</v>
      </c>
      <c r="S343">
        <v>16.606999999999999</v>
      </c>
      <c r="T343">
        <f t="shared" si="78"/>
        <v>0.61599999999999966</v>
      </c>
      <c r="U343">
        <f t="shared" si="79"/>
        <v>1.2202911856651553</v>
      </c>
      <c r="V343">
        <f t="shared" si="80"/>
        <v>1.2600929443269024</v>
      </c>
      <c r="X343">
        <v>15.324999999999999</v>
      </c>
      <c r="Y343">
        <f t="shared" si="81"/>
        <v>0.57399999999999984</v>
      </c>
      <c r="Z343">
        <f t="shared" si="82"/>
        <v>1.1854004831904525</v>
      </c>
      <c r="AA343">
        <f t="shared" si="83"/>
        <v>1.2721787726863063</v>
      </c>
    </row>
    <row r="344" spans="3:27" x14ac:dyDescent="0.2">
      <c r="C344">
        <v>-22</v>
      </c>
      <c r="D344">
        <v>57.97</v>
      </c>
      <c r="E344">
        <f t="shared" si="70"/>
        <v>-1.6299999999999955</v>
      </c>
      <c r="F344">
        <f t="shared" si="71"/>
        <v>1.7632033003707717</v>
      </c>
      <c r="I344">
        <v>17.88</v>
      </c>
      <c r="J344">
        <f t="shared" si="72"/>
        <v>0.66600000000000037</v>
      </c>
      <c r="K344">
        <f t="shared" si="73"/>
        <v>1.2523675144598989</v>
      </c>
      <c r="L344">
        <f t="shared" si="74"/>
        <v>1.2822665966961764</v>
      </c>
      <c r="N344">
        <v>18.661000000000001</v>
      </c>
      <c r="O344">
        <f t="shared" si="75"/>
        <v>0.62699999999999889</v>
      </c>
      <c r="P344">
        <f t="shared" si="76"/>
        <v>1.2709349128748582</v>
      </c>
      <c r="Q344">
        <f t="shared" si="77"/>
        <v>1.1587077450065895</v>
      </c>
      <c r="S344">
        <v>17.222999999999999</v>
      </c>
      <c r="T344">
        <f t="shared" si="78"/>
        <v>0.65800000000000125</v>
      </c>
      <c r="U344">
        <f t="shared" si="79"/>
        <v>1.2361088015872816</v>
      </c>
      <c r="V344">
        <f t="shared" si="80"/>
        <v>1.3145809690476633</v>
      </c>
      <c r="X344">
        <v>15.898999999999999</v>
      </c>
      <c r="Y344">
        <f t="shared" si="81"/>
        <v>0.59500000000000064</v>
      </c>
      <c r="Z344">
        <f t="shared" si="82"/>
        <v>1.2013698093431222</v>
      </c>
      <c r="AA344">
        <f t="shared" si="83"/>
        <v>1.288195644257174</v>
      </c>
    </row>
    <row r="345" spans="3:27" x14ac:dyDescent="0.2">
      <c r="C345">
        <v>-21</v>
      </c>
      <c r="D345">
        <v>56.34</v>
      </c>
      <c r="E345">
        <f t="shared" si="70"/>
        <v>-1.5600000000000023</v>
      </c>
      <c r="F345">
        <f t="shared" si="71"/>
        <v>1.7508168426497546</v>
      </c>
      <c r="I345">
        <v>18.545999999999999</v>
      </c>
      <c r="J345">
        <f t="shared" si="72"/>
        <v>0.69900000000000162</v>
      </c>
      <c r="K345">
        <f t="shared" si="73"/>
        <v>1.2682502554469486</v>
      </c>
      <c r="L345">
        <f t="shared" si="74"/>
        <v>1.3175813111572856</v>
      </c>
      <c r="N345">
        <v>19.288</v>
      </c>
      <c r="O345">
        <f t="shared" si="75"/>
        <v>0.72799999999999798</v>
      </c>
      <c r="P345">
        <f t="shared" si="76"/>
        <v>1.2852871973693973</v>
      </c>
      <c r="Q345">
        <f t="shared" si="77"/>
        <v>1.3194210271988722</v>
      </c>
      <c r="S345">
        <v>17.881</v>
      </c>
      <c r="T345">
        <f t="shared" si="78"/>
        <v>0.67500000000000071</v>
      </c>
      <c r="U345">
        <f t="shared" si="79"/>
        <v>1.2523918031812442</v>
      </c>
      <c r="V345">
        <f t="shared" si="80"/>
        <v>1.3196232185059682</v>
      </c>
      <c r="X345">
        <v>16.494</v>
      </c>
      <c r="Y345">
        <f t="shared" si="81"/>
        <v>0.59600000000000009</v>
      </c>
      <c r="Z345">
        <f t="shared" si="82"/>
        <v>1.2173259902271121</v>
      </c>
      <c r="AA345">
        <f t="shared" si="83"/>
        <v>1.264149790927906</v>
      </c>
    </row>
    <row r="346" spans="3:27" x14ac:dyDescent="0.2">
      <c r="C346">
        <v>-20</v>
      </c>
      <c r="D346">
        <v>54.78</v>
      </c>
      <c r="E346">
        <f t="shared" si="70"/>
        <v>-1.490000000000002</v>
      </c>
      <c r="F346">
        <f t="shared" si="71"/>
        <v>1.7386220279179425</v>
      </c>
      <c r="I346">
        <v>19.245000000000001</v>
      </c>
      <c r="J346">
        <f t="shared" si="72"/>
        <v>0.69999999999999929</v>
      </c>
      <c r="K346">
        <f t="shared" si="73"/>
        <v>1.2843179154306097</v>
      </c>
      <c r="L346">
        <f t="shared" si="74"/>
        <v>1.2955683532585724</v>
      </c>
      <c r="N346">
        <v>20.015999999999998</v>
      </c>
      <c r="O346">
        <f t="shared" si="75"/>
        <v>0.71800000000000352</v>
      </c>
      <c r="P346">
        <f t="shared" si="76"/>
        <v>1.3013772923493447</v>
      </c>
      <c r="Q346">
        <f t="shared" si="77"/>
        <v>1.2780067331984679</v>
      </c>
      <c r="S346">
        <v>18.556000000000001</v>
      </c>
      <c r="T346">
        <f t="shared" si="78"/>
        <v>0.68299999999999983</v>
      </c>
      <c r="U346">
        <f t="shared" si="79"/>
        <v>1.268484363846722</v>
      </c>
      <c r="V346">
        <f t="shared" si="80"/>
        <v>1.3107654891237384</v>
      </c>
      <c r="X346">
        <v>17.09</v>
      </c>
      <c r="Y346">
        <f t="shared" si="81"/>
        <v>0.60600000000000165</v>
      </c>
      <c r="Z346">
        <f t="shared" si="82"/>
        <v>1.2327420627207368</v>
      </c>
      <c r="AA346">
        <f t="shared" si="83"/>
        <v>1.263582008075083</v>
      </c>
    </row>
    <row r="347" spans="3:27" x14ac:dyDescent="0.2">
      <c r="C347">
        <v>-19</v>
      </c>
      <c r="D347">
        <v>53.29</v>
      </c>
      <c r="E347">
        <f t="shared" si="70"/>
        <v>-1.4200000000000017</v>
      </c>
      <c r="F347">
        <f t="shared" si="71"/>
        <v>1.7266457202409118</v>
      </c>
      <c r="I347">
        <v>19.945</v>
      </c>
      <c r="J347">
        <f t="shared" si="72"/>
        <v>0.72700000000000031</v>
      </c>
      <c r="K347">
        <f t="shared" si="73"/>
        <v>1.2998340406458584</v>
      </c>
      <c r="L347">
        <f t="shared" si="74"/>
        <v>1.3255886830436967</v>
      </c>
      <c r="N347">
        <v>20.734000000000002</v>
      </c>
      <c r="O347">
        <f t="shared" si="75"/>
        <v>0.75499999999999901</v>
      </c>
      <c r="P347">
        <f t="shared" si="76"/>
        <v>1.3166830941994465</v>
      </c>
      <c r="Q347">
        <f t="shared" si="77"/>
        <v>1.324280526123218</v>
      </c>
      <c r="S347">
        <v>19.239000000000001</v>
      </c>
      <c r="T347">
        <f t="shared" si="78"/>
        <v>0.71099999999999852</v>
      </c>
      <c r="U347">
        <f t="shared" si="79"/>
        <v>1.2841824946369016</v>
      </c>
      <c r="V347">
        <f t="shared" si="80"/>
        <v>1.3436585255962434</v>
      </c>
      <c r="X347">
        <v>17.696000000000002</v>
      </c>
      <c r="Y347">
        <f t="shared" si="81"/>
        <v>0.61799999999999855</v>
      </c>
      <c r="Z347">
        <f t="shared" si="82"/>
        <v>1.2478751096246044</v>
      </c>
      <c r="AA347">
        <f t="shared" si="83"/>
        <v>1.2709949699192147</v>
      </c>
    </row>
    <row r="348" spans="3:27" x14ac:dyDescent="0.2">
      <c r="C348">
        <v>-18</v>
      </c>
      <c r="D348">
        <v>51.87</v>
      </c>
      <c r="E348">
        <f t="shared" si="70"/>
        <v>-1.3399999999999963</v>
      </c>
      <c r="F348">
        <f t="shared" si="71"/>
        <v>1.7149162479935849</v>
      </c>
      <c r="I348">
        <v>20.672000000000001</v>
      </c>
      <c r="J348">
        <f t="shared" si="72"/>
        <v>0.75999999999999801</v>
      </c>
      <c r="K348">
        <f t="shared" si="73"/>
        <v>1.31538249631499</v>
      </c>
      <c r="L348">
        <f t="shared" si="74"/>
        <v>1.3794557574934641</v>
      </c>
      <c r="N348">
        <v>21.489000000000001</v>
      </c>
      <c r="O348">
        <f t="shared" si="75"/>
        <v>0.61899999999999977</v>
      </c>
      <c r="P348">
        <f t="shared" si="76"/>
        <v>1.3322162058782843</v>
      </c>
      <c r="Q348">
        <f t="shared" si="77"/>
        <v>1.0850096373166183</v>
      </c>
      <c r="S348">
        <v>19.95</v>
      </c>
      <c r="T348">
        <f t="shared" si="78"/>
        <v>0.6980000000000004</v>
      </c>
      <c r="U348">
        <f t="shared" si="79"/>
        <v>1.2999429000227669</v>
      </c>
      <c r="V348">
        <f t="shared" si="80"/>
        <v>1.3139049467523509</v>
      </c>
      <c r="X348">
        <v>18.314</v>
      </c>
      <c r="Y348">
        <f t="shared" si="81"/>
        <v>0.62000000000000099</v>
      </c>
      <c r="Z348">
        <f t="shared" si="82"/>
        <v>1.2627832098507639</v>
      </c>
      <c r="AA348">
        <f t="shared" si="83"/>
        <v>1.2720354397435116</v>
      </c>
    </row>
    <row r="349" spans="3:27" x14ac:dyDescent="0.2">
      <c r="C349">
        <v>-17</v>
      </c>
      <c r="D349">
        <v>50.53</v>
      </c>
      <c r="E349">
        <f t="shared" si="70"/>
        <v>-1.2700000000000031</v>
      </c>
      <c r="F349">
        <f t="shared" si="71"/>
        <v>1.7035492982382305</v>
      </c>
      <c r="I349">
        <v>21.431999999999999</v>
      </c>
      <c r="J349">
        <f t="shared" si="72"/>
        <v>0.6980000000000004</v>
      </c>
      <c r="K349">
        <f t="shared" si="73"/>
        <v>1.3310627006001525</v>
      </c>
      <c r="L349">
        <f t="shared" si="74"/>
        <v>1.2590548075572092</v>
      </c>
      <c r="N349">
        <v>22.108000000000001</v>
      </c>
      <c r="O349">
        <f t="shared" si="75"/>
        <v>0.76500000000000057</v>
      </c>
      <c r="P349">
        <f t="shared" si="76"/>
        <v>1.3445494559097375</v>
      </c>
      <c r="Q349">
        <f t="shared" si="77"/>
        <v>1.3363925904306562</v>
      </c>
      <c r="S349">
        <v>20.648</v>
      </c>
      <c r="T349">
        <f t="shared" si="78"/>
        <v>0.69900000000000162</v>
      </c>
      <c r="U349">
        <f t="shared" si="79"/>
        <v>1.3148779915358124</v>
      </c>
      <c r="V349">
        <f t="shared" si="80"/>
        <v>1.3079151027375775</v>
      </c>
      <c r="X349">
        <v>18.934000000000001</v>
      </c>
      <c r="Y349">
        <f t="shared" si="81"/>
        <v>0.61499999999999844</v>
      </c>
      <c r="Z349">
        <f t="shared" si="82"/>
        <v>1.2772423727813584</v>
      </c>
      <c r="AA349">
        <f t="shared" si="83"/>
        <v>1.2557495287331912</v>
      </c>
    </row>
    <row r="350" spans="3:27" x14ac:dyDescent="0.2">
      <c r="C350">
        <v>-16</v>
      </c>
      <c r="D350">
        <v>49.26</v>
      </c>
      <c r="E350">
        <f t="shared" si="70"/>
        <v>-1.1999999999999957</v>
      </c>
      <c r="F350">
        <f t="shared" si="71"/>
        <v>1.6924944075030843</v>
      </c>
      <c r="I350">
        <v>22.13</v>
      </c>
      <c r="J350">
        <f t="shared" si="72"/>
        <v>0.80000000000000071</v>
      </c>
      <c r="K350">
        <f t="shared" si="73"/>
        <v>1.344981413927258</v>
      </c>
      <c r="L350">
        <f t="shared" si="74"/>
        <v>1.4399362981161243</v>
      </c>
      <c r="N350">
        <v>22.873000000000001</v>
      </c>
      <c r="O350">
        <f t="shared" si="75"/>
        <v>0.74599999999999866</v>
      </c>
      <c r="P350">
        <f t="shared" si="76"/>
        <v>1.3593231299762074</v>
      </c>
      <c r="Q350">
        <f t="shared" si="77"/>
        <v>1.3013577935870471</v>
      </c>
      <c r="S350">
        <v>21.347000000000001</v>
      </c>
      <c r="T350">
        <f t="shared" si="78"/>
        <v>0.69599999999999795</v>
      </c>
      <c r="U350">
        <f t="shared" si="79"/>
        <v>1.3293368500874239</v>
      </c>
      <c r="V350">
        <f t="shared" si="80"/>
        <v>1.3009352584574629</v>
      </c>
      <c r="X350">
        <v>19.548999999999999</v>
      </c>
      <c r="Y350">
        <f t="shared" si="81"/>
        <v>0.61100000000000065</v>
      </c>
      <c r="Z350">
        <f t="shared" si="82"/>
        <v>1.2911245466122152</v>
      </c>
      <c r="AA350">
        <f t="shared" si="83"/>
        <v>1.2479160787241619</v>
      </c>
    </row>
    <row r="351" spans="3:27" x14ac:dyDescent="0.2">
      <c r="C351">
        <v>-15</v>
      </c>
      <c r="D351">
        <v>48.06</v>
      </c>
      <c r="E351">
        <f t="shared" si="70"/>
        <v>-1.1300000000000026</v>
      </c>
      <c r="F351">
        <f t="shared" si="71"/>
        <v>1.6817837664678814</v>
      </c>
      <c r="I351">
        <v>22.93</v>
      </c>
      <c r="J351">
        <f t="shared" si="72"/>
        <v>0.78099999999999881</v>
      </c>
      <c r="K351">
        <f t="shared" si="73"/>
        <v>1.3604040547299387</v>
      </c>
      <c r="L351">
        <f t="shared" si="74"/>
        <v>1.4076760871167844</v>
      </c>
      <c r="N351">
        <v>23.619</v>
      </c>
      <c r="O351">
        <f t="shared" si="75"/>
        <v>0.73000000000000043</v>
      </c>
      <c r="P351">
        <f t="shared" si="76"/>
        <v>1.373261506161682</v>
      </c>
      <c r="Q351">
        <f t="shared" si="77"/>
        <v>1.2793333954308961</v>
      </c>
      <c r="S351">
        <v>22.042999999999999</v>
      </c>
      <c r="T351">
        <f t="shared" si="78"/>
        <v>0.67399999999999949</v>
      </c>
      <c r="U351">
        <f t="shared" si="79"/>
        <v>1.3432707006508007</v>
      </c>
      <c r="V351">
        <f t="shared" si="80"/>
        <v>1.2658481270381228</v>
      </c>
      <c r="X351">
        <v>20.16</v>
      </c>
      <c r="Y351">
        <f t="shared" si="81"/>
        <v>0.6039999999999992</v>
      </c>
      <c r="Z351">
        <f t="shared" si="82"/>
        <v>1.3044905277734877</v>
      </c>
      <c r="AA351">
        <f t="shared" si="83"/>
        <v>1.2407073537699345</v>
      </c>
    </row>
    <row r="352" spans="3:27" x14ac:dyDescent="0.2">
      <c r="C352">
        <v>-14</v>
      </c>
      <c r="D352">
        <v>46.93</v>
      </c>
      <c r="E352">
        <f t="shared" si="70"/>
        <v>-1.0399999999999991</v>
      </c>
      <c r="F352">
        <f t="shared" si="71"/>
        <v>1.6714505542124947</v>
      </c>
      <c r="I352">
        <v>23.710999999999999</v>
      </c>
      <c r="J352">
        <f t="shared" si="72"/>
        <v>0.82200000000000273</v>
      </c>
      <c r="K352">
        <f t="shared" si="73"/>
        <v>1.3749498705249488</v>
      </c>
      <c r="L352">
        <f t="shared" si="74"/>
        <v>1.5207596823111413</v>
      </c>
      <c r="N352">
        <v>24.349</v>
      </c>
      <c r="O352">
        <f t="shared" si="75"/>
        <v>0.65299999999999869</v>
      </c>
      <c r="P352">
        <f t="shared" si="76"/>
        <v>1.386481129682074</v>
      </c>
      <c r="Q352">
        <f t="shared" si="77"/>
        <v>1.1809530204079641</v>
      </c>
      <c r="S352">
        <v>22.716999999999999</v>
      </c>
      <c r="T352">
        <f t="shared" si="78"/>
        <v>0.67600000000000193</v>
      </c>
      <c r="U352">
        <f t="shared" si="79"/>
        <v>1.3563509780305694</v>
      </c>
      <c r="V352">
        <f t="shared" si="80"/>
        <v>1.3084970302944297</v>
      </c>
      <c r="X352">
        <v>20.763999999999999</v>
      </c>
      <c r="Y352">
        <f t="shared" si="81"/>
        <v>0.59500000000000242</v>
      </c>
      <c r="Z352">
        <f t="shared" si="82"/>
        <v>1.3173110202068117</v>
      </c>
      <c r="AA352">
        <f t="shared" si="83"/>
        <v>1.2607140945390058</v>
      </c>
    </row>
    <row r="353" spans="3:27" x14ac:dyDescent="0.2">
      <c r="C353">
        <v>-13</v>
      </c>
      <c r="D353">
        <v>45.89</v>
      </c>
      <c r="E353">
        <f t="shared" si="70"/>
        <v>-0.98000000000000398</v>
      </c>
      <c r="F353">
        <f t="shared" si="71"/>
        <v>1.6617180576946593</v>
      </c>
      <c r="I353">
        <v>24.533000000000001</v>
      </c>
      <c r="J353">
        <f t="shared" si="72"/>
        <v>0.8539999999999992</v>
      </c>
      <c r="K353">
        <f t="shared" si="73"/>
        <v>1.3897506588375064</v>
      </c>
      <c r="L353">
        <f t="shared" si="74"/>
        <v>1.5851434672892011</v>
      </c>
      <c r="N353">
        <v>25.001999999999999</v>
      </c>
      <c r="O353">
        <f t="shared" si="75"/>
        <v>0.72200000000000131</v>
      </c>
      <c r="P353">
        <f t="shared" si="76"/>
        <v>1.3979747508409217</v>
      </c>
      <c r="Q353">
        <f t="shared" si="77"/>
        <v>1.3187996372054465</v>
      </c>
      <c r="S353">
        <v>23.393000000000001</v>
      </c>
      <c r="T353">
        <f t="shared" si="78"/>
        <v>0.67299999999999827</v>
      </c>
      <c r="U353">
        <f t="shared" si="79"/>
        <v>1.3690859208215078</v>
      </c>
      <c r="V353">
        <f t="shared" si="80"/>
        <v>1.3139187291329364</v>
      </c>
      <c r="X353">
        <v>21.359000000000002</v>
      </c>
      <c r="Y353">
        <f t="shared" si="81"/>
        <v>0.57999999999999829</v>
      </c>
      <c r="Z353">
        <f t="shared" si="82"/>
        <v>1.3295809157418985</v>
      </c>
      <c r="AA353">
        <f t="shared" si="83"/>
        <v>1.2411636411026592</v>
      </c>
    </row>
    <row r="354" spans="3:27" x14ac:dyDescent="0.2">
      <c r="C354">
        <v>-12</v>
      </c>
      <c r="D354">
        <v>44.91</v>
      </c>
      <c r="E354">
        <f t="shared" si="70"/>
        <v>-0.88999999999999346</v>
      </c>
      <c r="F354">
        <f t="shared" si="71"/>
        <v>1.6523430550627147</v>
      </c>
      <c r="I354">
        <v>25.387</v>
      </c>
      <c r="J354">
        <f t="shared" si="72"/>
        <v>0.86100000000000065</v>
      </c>
      <c r="K354">
        <f t="shared" si="73"/>
        <v>1.4046113830153524</v>
      </c>
      <c r="L354">
        <f t="shared" si="74"/>
        <v>1.6662609333752445</v>
      </c>
      <c r="N354">
        <v>25.724</v>
      </c>
      <c r="O354">
        <f t="shared" si="75"/>
        <v>0.70599999999999952</v>
      </c>
      <c r="P354">
        <f t="shared" si="76"/>
        <v>1.4103385009107303</v>
      </c>
      <c r="Q354">
        <f t="shared" si="77"/>
        <v>1.3526560951301612</v>
      </c>
      <c r="S354">
        <v>24.065999999999999</v>
      </c>
      <c r="T354">
        <f t="shared" si="78"/>
        <v>0.65300000000000225</v>
      </c>
      <c r="U354">
        <f t="shared" si="79"/>
        <v>1.3814039123652904</v>
      </c>
      <c r="V354">
        <f t="shared" si="80"/>
        <v>1.3375086412373245</v>
      </c>
      <c r="X354">
        <v>21.939</v>
      </c>
      <c r="Y354">
        <f t="shared" si="81"/>
        <v>0.56099999999999994</v>
      </c>
      <c r="Z354">
        <f t="shared" si="82"/>
        <v>1.3412168281439099</v>
      </c>
      <c r="AA354">
        <f t="shared" si="83"/>
        <v>1.2614366407530202</v>
      </c>
    </row>
    <row r="355" spans="3:27" x14ac:dyDescent="0.2">
      <c r="C355">
        <v>-11</v>
      </c>
      <c r="D355">
        <v>44.02</v>
      </c>
      <c r="E355">
        <f t="shared" si="70"/>
        <v>-0.82000000000000028</v>
      </c>
      <c r="F355">
        <f t="shared" si="71"/>
        <v>1.6436500382173291</v>
      </c>
      <c r="I355">
        <v>26.248000000000001</v>
      </c>
      <c r="J355">
        <f t="shared" si="72"/>
        <v>0.91799999999999926</v>
      </c>
      <c r="K355">
        <f t="shared" si="73"/>
        <v>1.4190962173779913</v>
      </c>
      <c r="L355">
        <f t="shared" si="74"/>
        <v>1.8281834730801507</v>
      </c>
      <c r="N355">
        <v>26.43</v>
      </c>
      <c r="O355">
        <f t="shared" si="75"/>
        <v>0.70599999999999952</v>
      </c>
      <c r="P355">
        <f t="shared" si="76"/>
        <v>1.4220971631317103</v>
      </c>
      <c r="Q355">
        <f t="shared" si="77"/>
        <v>1.4019420665690425</v>
      </c>
      <c r="S355">
        <v>24.719000000000001</v>
      </c>
      <c r="T355">
        <f t="shared" si="78"/>
        <v>0.64099999999999824</v>
      </c>
      <c r="U355">
        <f t="shared" si="79"/>
        <v>1.3930308975144152</v>
      </c>
      <c r="V355">
        <f t="shared" si="80"/>
        <v>1.3614933814373862</v>
      </c>
      <c r="X355">
        <v>22.5</v>
      </c>
      <c r="Y355">
        <f t="shared" si="81"/>
        <v>0.52899999999999991</v>
      </c>
      <c r="Z355">
        <f t="shared" si="82"/>
        <v>1.3521825181113625</v>
      </c>
      <c r="AA355">
        <f t="shared" si="83"/>
        <v>1.2358806677860319</v>
      </c>
    </row>
    <row r="356" spans="3:27" x14ac:dyDescent="0.2">
      <c r="C356">
        <v>-10</v>
      </c>
      <c r="D356">
        <v>43.2</v>
      </c>
      <c r="E356">
        <f t="shared" si="70"/>
        <v>-0.75</v>
      </c>
      <c r="F356">
        <f t="shared" si="71"/>
        <v>1.6354837468149122</v>
      </c>
      <c r="I356">
        <v>27.166</v>
      </c>
      <c r="J356">
        <f t="shared" si="72"/>
        <v>1.032</v>
      </c>
      <c r="K356">
        <f t="shared" si="73"/>
        <v>1.4340256963562465</v>
      </c>
      <c r="L356">
        <f t="shared" si="74"/>
        <v>2.1289112069671532</v>
      </c>
      <c r="N356">
        <v>27.135999999999999</v>
      </c>
      <c r="O356">
        <f t="shared" si="75"/>
        <v>0.5779999999999994</v>
      </c>
      <c r="P356">
        <f t="shared" si="76"/>
        <v>1.4335458305766198</v>
      </c>
      <c r="Q356">
        <f t="shared" si="77"/>
        <v>1.2034340247522652</v>
      </c>
      <c r="S356">
        <v>25.36</v>
      </c>
      <c r="T356">
        <f t="shared" si="78"/>
        <v>0.63800000000000168</v>
      </c>
      <c r="U356">
        <f t="shared" si="79"/>
        <v>1.404149249209695</v>
      </c>
      <c r="V356">
        <f t="shared" si="80"/>
        <v>1.4186978836081758</v>
      </c>
      <c r="X356">
        <v>23.029</v>
      </c>
      <c r="Y356">
        <f t="shared" si="81"/>
        <v>0.48799999999999955</v>
      </c>
      <c r="Z356">
        <f t="shared" si="82"/>
        <v>1.3622750797831169</v>
      </c>
      <c r="AA356">
        <f t="shared" si="83"/>
        <v>1.1973148621960195</v>
      </c>
    </row>
    <row r="357" spans="3:27" x14ac:dyDescent="0.2">
      <c r="C357">
        <v>-9</v>
      </c>
      <c r="D357">
        <v>42.45</v>
      </c>
      <c r="E357">
        <f t="shared" si="70"/>
        <v>-0.66000000000000369</v>
      </c>
      <c r="F357">
        <f t="shared" si="71"/>
        <v>1.6278776945799716</v>
      </c>
      <c r="I357">
        <v>28.198</v>
      </c>
      <c r="J357">
        <f t="shared" si="72"/>
        <v>1.0599999999999987</v>
      </c>
      <c r="K357">
        <f t="shared" si="73"/>
        <v>1.4502183061999891</v>
      </c>
      <c r="L357">
        <f t="shared" si="74"/>
        <v>2.354969535867808</v>
      </c>
      <c r="N357">
        <v>27.713999999999999</v>
      </c>
      <c r="O357">
        <f t="shared" si="75"/>
        <v>0.69200000000000017</v>
      </c>
      <c r="P357">
        <f t="shared" si="76"/>
        <v>1.4426992126301903</v>
      </c>
      <c r="Q357">
        <f t="shared" si="77"/>
        <v>1.5738958157652465</v>
      </c>
      <c r="S357">
        <v>25.998000000000001</v>
      </c>
      <c r="T357">
        <f t="shared" si="78"/>
        <v>0.625</v>
      </c>
      <c r="U357">
        <f t="shared" si="79"/>
        <v>1.4149399394180184</v>
      </c>
      <c r="V357">
        <f t="shared" si="80"/>
        <v>1.5160268046424838</v>
      </c>
      <c r="X357">
        <v>23.516999999999999</v>
      </c>
      <c r="Y357">
        <f t="shared" si="81"/>
        <v>0.46199999999999974</v>
      </c>
      <c r="Z357">
        <f t="shared" si="82"/>
        <v>1.3713819191666505</v>
      </c>
      <c r="AA357">
        <f t="shared" si="83"/>
        <v>1.2415498839870096</v>
      </c>
    </row>
    <row r="358" spans="3:27" x14ac:dyDescent="0.2">
      <c r="C358">
        <v>-8</v>
      </c>
      <c r="D358">
        <v>41.79</v>
      </c>
      <c r="E358">
        <f t="shared" si="70"/>
        <v>-0.58999999999999631</v>
      </c>
      <c r="F358">
        <f t="shared" si="71"/>
        <v>1.6210723711436259</v>
      </c>
      <c r="I358">
        <v>29.257999999999999</v>
      </c>
      <c r="J358">
        <f t="shared" si="72"/>
        <v>1.1859999999999999</v>
      </c>
      <c r="K358">
        <f t="shared" si="73"/>
        <v>1.4662446355743104</v>
      </c>
      <c r="L358">
        <f t="shared" si="74"/>
        <v>2.7945982548237445</v>
      </c>
      <c r="N358">
        <v>28.405999999999999</v>
      </c>
      <c r="O358">
        <f t="shared" si="75"/>
        <v>0.64900000000000091</v>
      </c>
      <c r="P358">
        <f t="shared" si="76"/>
        <v>1.4534100827115839</v>
      </c>
      <c r="Q358">
        <f t="shared" si="77"/>
        <v>1.5887531386118519</v>
      </c>
      <c r="S358">
        <v>26.623000000000001</v>
      </c>
      <c r="T358">
        <f t="shared" si="78"/>
        <v>0.61899999999999977</v>
      </c>
      <c r="U358">
        <f t="shared" si="79"/>
        <v>1.4252569921617801</v>
      </c>
      <c r="V358">
        <f t="shared" si="80"/>
        <v>1.6164770367185723</v>
      </c>
      <c r="X358">
        <v>23.978999999999999</v>
      </c>
      <c r="Y358">
        <f t="shared" si="81"/>
        <v>0.41900000000000048</v>
      </c>
      <c r="Z358">
        <f t="shared" si="82"/>
        <v>1.3798310676895396</v>
      </c>
      <c r="AA358">
        <f t="shared" si="83"/>
        <v>1.2182947872912844</v>
      </c>
    </row>
    <row r="359" spans="3:27" x14ac:dyDescent="0.2">
      <c r="C359">
        <v>-7</v>
      </c>
      <c r="D359">
        <v>41.2</v>
      </c>
      <c r="E359">
        <f t="shared" si="70"/>
        <v>-0.51000000000000512</v>
      </c>
      <c r="F359">
        <f t="shared" si="71"/>
        <v>1.6148972160331345</v>
      </c>
      <c r="I359">
        <v>30.443999999999999</v>
      </c>
      <c r="J359">
        <f t="shared" si="72"/>
        <v>1.2570000000000014</v>
      </c>
      <c r="K359">
        <f t="shared" si="73"/>
        <v>1.4835017132693555</v>
      </c>
      <c r="L359">
        <f t="shared" si="74"/>
        <v>3.2482047945620023</v>
      </c>
      <c r="N359">
        <v>29.055</v>
      </c>
      <c r="O359">
        <f t="shared" si="75"/>
        <v>0.62199999999999989</v>
      </c>
      <c r="P359">
        <f t="shared" si="76"/>
        <v>1.4632208797747921</v>
      </c>
      <c r="Q359">
        <f t="shared" si="77"/>
        <v>1.7005402353992907</v>
      </c>
      <c r="S359">
        <v>27.242000000000001</v>
      </c>
      <c r="T359">
        <f t="shared" si="78"/>
        <v>0.67999999999999972</v>
      </c>
      <c r="U359">
        <f t="shared" si="79"/>
        <v>1.4352389885960648</v>
      </c>
      <c r="V359">
        <f t="shared" si="80"/>
        <v>1.9793848490192822</v>
      </c>
      <c r="X359">
        <v>24.398</v>
      </c>
      <c r="Y359">
        <f t="shared" si="81"/>
        <v>0.39199999999999946</v>
      </c>
      <c r="Z359">
        <f t="shared" si="82"/>
        <v>1.3873542269713663</v>
      </c>
      <c r="AA359">
        <f t="shared" si="83"/>
        <v>1.2796499298295296</v>
      </c>
    </row>
    <row r="360" spans="3:27" x14ac:dyDescent="0.2">
      <c r="C360">
        <v>-6</v>
      </c>
      <c r="D360">
        <v>40.69</v>
      </c>
      <c r="E360">
        <f t="shared" si="70"/>
        <v>-0.42999999999999972</v>
      </c>
      <c r="F360">
        <f t="shared" si="71"/>
        <v>1.6094876898532853</v>
      </c>
      <c r="I360">
        <v>31.701000000000001</v>
      </c>
      <c r="J360">
        <f t="shared" si="72"/>
        <v>1.4209999999999994</v>
      </c>
      <c r="K360">
        <f t="shared" si="73"/>
        <v>1.5010729621430505</v>
      </c>
      <c r="L360">
        <f t="shared" si="74"/>
        <v>4.1274217101070247</v>
      </c>
      <c r="N360">
        <v>29.677</v>
      </c>
      <c r="O360">
        <f t="shared" si="75"/>
        <v>0.67500000000000071</v>
      </c>
      <c r="P360">
        <f t="shared" si="76"/>
        <v>1.4724199966980716</v>
      </c>
      <c r="Q360">
        <f t="shared" si="77"/>
        <v>2.1169240747536819</v>
      </c>
      <c r="S360">
        <v>27.922000000000001</v>
      </c>
      <c r="T360">
        <f t="shared" si="78"/>
        <v>0.74299999999999855</v>
      </c>
      <c r="U360">
        <f t="shared" si="79"/>
        <v>1.4459465227568316</v>
      </c>
      <c r="V360">
        <f t="shared" si="80"/>
        <v>2.4719598698349099</v>
      </c>
      <c r="X360">
        <v>24.79</v>
      </c>
      <c r="Y360">
        <f t="shared" si="81"/>
        <v>0.38299999999999912</v>
      </c>
      <c r="Z360">
        <f t="shared" si="82"/>
        <v>1.3942765267678214</v>
      </c>
      <c r="AA360">
        <f t="shared" si="83"/>
        <v>1.4431221287492313</v>
      </c>
    </row>
    <row r="361" spans="3:27" x14ac:dyDescent="0.2">
      <c r="C361">
        <v>-5</v>
      </c>
      <c r="D361">
        <v>40.26</v>
      </c>
      <c r="E361">
        <f t="shared" si="70"/>
        <v>-0.35999999999999943</v>
      </c>
      <c r="F361">
        <f t="shared" si="71"/>
        <v>1.6048737705526357</v>
      </c>
      <c r="I361">
        <v>33.122</v>
      </c>
      <c r="J361">
        <f t="shared" si="72"/>
        <v>1.6090000000000018</v>
      </c>
      <c r="K361">
        <f t="shared" si="73"/>
        <v>1.5201165528332334</v>
      </c>
      <c r="L361">
        <f t="shared" si="74"/>
        <v>5.2810551185935291</v>
      </c>
      <c r="N361">
        <v>30.352</v>
      </c>
      <c r="O361">
        <f t="shared" si="75"/>
        <v>0.71999999999999886</v>
      </c>
      <c r="P361">
        <f t="shared" si="76"/>
        <v>1.4821873135445873</v>
      </c>
      <c r="Q361">
        <f t="shared" si="77"/>
        <v>2.6101567041697038</v>
      </c>
      <c r="S361">
        <v>28.664999999999999</v>
      </c>
      <c r="T361">
        <f t="shared" si="78"/>
        <v>0.85600000000000165</v>
      </c>
      <c r="U361">
        <f t="shared" si="79"/>
        <v>1.4573519461106941</v>
      </c>
      <c r="V361">
        <f t="shared" si="80"/>
        <v>3.2759622144189104</v>
      </c>
      <c r="X361">
        <v>25.172999999999998</v>
      </c>
      <c r="Y361">
        <f t="shared" si="81"/>
        <v>0.35600000000000165</v>
      </c>
      <c r="Z361">
        <f t="shared" si="82"/>
        <v>1.400934975810852</v>
      </c>
      <c r="AA361">
        <f t="shared" si="83"/>
        <v>1.5634512069380211</v>
      </c>
    </row>
    <row r="362" spans="3:27" x14ac:dyDescent="0.2">
      <c r="C362">
        <v>-4</v>
      </c>
      <c r="D362">
        <v>39.9</v>
      </c>
      <c r="E362">
        <f t="shared" si="70"/>
        <v>-0.26999999999999602</v>
      </c>
      <c r="F362">
        <f t="shared" si="71"/>
        <v>1.6009728956867482</v>
      </c>
      <c r="I362">
        <v>34.731000000000002</v>
      </c>
      <c r="J362">
        <f t="shared" si="72"/>
        <v>1.7659999999999982</v>
      </c>
      <c r="K362">
        <f t="shared" si="73"/>
        <v>1.5407172880107216</v>
      </c>
      <c r="L362">
        <f t="shared" si="74"/>
        <v>7.3045676076796076</v>
      </c>
      <c r="N362">
        <v>31.071999999999999</v>
      </c>
      <c r="O362">
        <f t="shared" si="75"/>
        <v>0.78300000000000125</v>
      </c>
      <c r="P362">
        <f t="shared" si="76"/>
        <v>1.4923692082279107</v>
      </c>
      <c r="Q362">
        <f t="shared" si="77"/>
        <v>3.6653267754311685</v>
      </c>
      <c r="S362">
        <v>29.521000000000001</v>
      </c>
      <c r="T362">
        <f t="shared" si="78"/>
        <v>1.0210000000000008</v>
      </c>
      <c r="U362">
        <f t="shared" si="79"/>
        <v>1.470131064774518</v>
      </c>
      <c r="V362">
        <f t="shared" si="80"/>
        <v>5.0075593808684209</v>
      </c>
      <c r="X362">
        <v>25.529</v>
      </c>
      <c r="Y362">
        <f t="shared" si="81"/>
        <v>0.37900000000000134</v>
      </c>
      <c r="Z362">
        <f t="shared" si="82"/>
        <v>1.4070338033280381</v>
      </c>
      <c r="AA362">
        <f t="shared" si="83"/>
        <v>2.1703860450862593</v>
      </c>
    </row>
    <row r="363" spans="3:27" x14ac:dyDescent="0.2">
      <c r="C363">
        <v>-3</v>
      </c>
      <c r="D363">
        <v>39.630000000000003</v>
      </c>
      <c r="E363">
        <f t="shared" si="70"/>
        <v>-0.20000000000000284</v>
      </c>
      <c r="F363">
        <f t="shared" si="71"/>
        <v>1.5980240723341896</v>
      </c>
      <c r="I363">
        <v>36.497</v>
      </c>
      <c r="J363">
        <f t="shared" si="72"/>
        <v>1.911999999999999</v>
      </c>
      <c r="K363">
        <f t="shared" si="73"/>
        <v>1.5622571675525898</v>
      </c>
      <c r="L363">
        <f t="shared" si="74"/>
        <v>10.092331718765653</v>
      </c>
      <c r="N363">
        <v>31.855</v>
      </c>
      <c r="O363">
        <f t="shared" si="75"/>
        <v>0.90900000000000247</v>
      </c>
      <c r="P363">
        <f t="shared" si="76"/>
        <v>1.5031776094180602</v>
      </c>
      <c r="Q363">
        <f t="shared" si="77"/>
        <v>5.5610677634421748</v>
      </c>
      <c r="S363">
        <v>30.542000000000002</v>
      </c>
      <c r="T363">
        <f t="shared" si="78"/>
        <v>1.2049999999999983</v>
      </c>
      <c r="U363">
        <f t="shared" si="79"/>
        <v>1.4848974728161464</v>
      </c>
      <c r="V363">
        <f t="shared" si="80"/>
        <v>7.648138815245793</v>
      </c>
      <c r="X363">
        <v>25.908000000000001</v>
      </c>
      <c r="Y363">
        <f t="shared" si="81"/>
        <v>0.40499999999999758</v>
      </c>
      <c r="Z363">
        <f t="shared" si="82"/>
        <v>1.4134338883818556</v>
      </c>
      <c r="AA363">
        <f t="shared" si="83"/>
        <v>3.0658043394907382</v>
      </c>
    </row>
    <row r="364" spans="3:27" x14ac:dyDescent="0.2">
      <c r="C364">
        <v>-2</v>
      </c>
      <c r="D364">
        <v>39.43</v>
      </c>
      <c r="E364">
        <f t="shared" si="70"/>
        <v>-0.11999999999999744</v>
      </c>
      <c r="F364">
        <f t="shared" si="71"/>
        <v>1.5958267770732231</v>
      </c>
      <c r="I364">
        <v>38.408999999999999</v>
      </c>
      <c r="J364">
        <f t="shared" si="72"/>
        <v>2.0549999999999997</v>
      </c>
      <c r="K364">
        <f t="shared" si="73"/>
        <v>1.5844330002103362</v>
      </c>
      <c r="L364">
        <f t="shared" si="74"/>
        <v>17.099979725071421</v>
      </c>
      <c r="N364">
        <v>32.764000000000003</v>
      </c>
      <c r="O364">
        <f t="shared" si="75"/>
        <v>1.0399999999999991</v>
      </c>
      <c r="P364">
        <f t="shared" si="76"/>
        <v>1.5153969172605857</v>
      </c>
      <c r="Q364">
        <f t="shared" si="77"/>
        <v>10.252198273846057</v>
      </c>
      <c r="S364">
        <v>31.747</v>
      </c>
      <c r="T364">
        <f t="shared" si="78"/>
        <v>1.4309999999999974</v>
      </c>
      <c r="U364">
        <f t="shared" si="79"/>
        <v>1.5017026919901004</v>
      </c>
      <c r="V364">
        <f t="shared" si="80"/>
        <v>14.464780404803154</v>
      </c>
      <c r="X364">
        <v>26.312999999999999</v>
      </c>
      <c r="Y364">
        <f t="shared" si="81"/>
        <v>0.4670000000000023</v>
      </c>
      <c r="Z364">
        <f t="shared" si="82"/>
        <v>1.4201703657280693</v>
      </c>
      <c r="AA364">
        <f t="shared" si="83"/>
        <v>5.7717118836688766</v>
      </c>
    </row>
    <row r="365" spans="3:27" x14ac:dyDescent="0.2">
      <c r="C365">
        <v>-1</v>
      </c>
      <c r="D365">
        <v>39.31</v>
      </c>
      <c r="E365">
        <f t="shared" si="70"/>
        <v>-3.9999999999999147E-2</v>
      </c>
      <c r="F365">
        <f t="shared" si="71"/>
        <v>1.5945030438200891</v>
      </c>
      <c r="I365">
        <v>40.463999999999999</v>
      </c>
      <c r="J365">
        <f t="shared" si="72"/>
        <v>2.2319999999999993</v>
      </c>
      <c r="K365">
        <f t="shared" si="73"/>
        <v>1.6070688120003296</v>
      </c>
      <c r="L365">
        <f t="shared" si="74"/>
        <v>52.739501802221966</v>
      </c>
      <c r="N365">
        <v>33.804000000000002</v>
      </c>
      <c r="O365">
        <f t="shared" si="75"/>
        <v>1.1749999999999972</v>
      </c>
      <c r="P365">
        <f t="shared" si="76"/>
        <v>1.5289680930333982</v>
      </c>
      <c r="Q365">
        <f t="shared" si="77"/>
        <v>33.56224465275848</v>
      </c>
      <c r="S365">
        <v>33.177999999999997</v>
      </c>
      <c r="T365">
        <f t="shared" si="78"/>
        <v>1.6900000000000048</v>
      </c>
      <c r="U365">
        <f t="shared" si="79"/>
        <v>1.5208502028112187</v>
      </c>
      <c r="V365">
        <f t="shared" si="80"/>
        <v>48.800628933982409</v>
      </c>
      <c r="X365">
        <v>26.78</v>
      </c>
      <c r="Y365">
        <f t="shared" si="81"/>
        <v>0.57000000000000028</v>
      </c>
      <c r="Z365">
        <f t="shared" si="82"/>
        <v>1.4278105726759902</v>
      </c>
      <c r="AA365">
        <f t="shared" si="83"/>
        <v>20.687350720418028</v>
      </c>
    </row>
    <row r="366" spans="3:27" x14ac:dyDescent="0.2">
      <c r="C366">
        <v>0</v>
      </c>
      <c r="D366">
        <v>39.270000000000003</v>
      </c>
      <c r="E366">
        <f t="shared" si="70"/>
        <v>3.9999999999999147E-2</v>
      </c>
      <c r="F366">
        <f t="shared" si="71"/>
        <v>1.5940609012704183</v>
      </c>
      <c r="I366">
        <v>42.695999999999998</v>
      </c>
      <c r="J366">
        <f t="shared" si="72"/>
        <v>2.3659999999999997</v>
      </c>
      <c r="K366">
        <f t="shared" si="73"/>
        <v>1.6303871897955311</v>
      </c>
      <c r="L366">
        <f t="shared" si="74"/>
        <v>-52.976745751378289</v>
      </c>
      <c r="N366">
        <v>34.978999999999999</v>
      </c>
      <c r="O366">
        <f t="shared" si="75"/>
        <v>1.3669999999999973</v>
      </c>
      <c r="P366">
        <f t="shared" si="76"/>
        <v>1.5438073894568436</v>
      </c>
      <c r="Q366">
        <f t="shared" si="77"/>
        <v>-37.655803103741938</v>
      </c>
      <c r="S366">
        <v>34.868000000000002</v>
      </c>
      <c r="T366">
        <f t="shared" si="78"/>
        <v>1.9489999999999981</v>
      </c>
      <c r="U366">
        <f t="shared" si="79"/>
        <v>1.5424270373136277</v>
      </c>
      <c r="V366">
        <f t="shared" si="80"/>
        <v>-53.424761357988686</v>
      </c>
      <c r="X366">
        <v>27.35</v>
      </c>
      <c r="Y366">
        <f t="shared" si="81"/>
        <v>0.70499999999999829</v>
      </c>
      <c r="Z366">
        <f t="shared" si="82"/>
        <v>1.4369573306694496</v>
      </c>
      <c r="AA366">
        <f t="shared" si="83"/>
        <v>-24.998594634821156</v>
      </c>
    </row>
    <row r="367" spans="3:27" x14ac:dyDescent="0.2">
      <c r="C367">
        <v>1</v>
      </c>
      <c r="D367">
        <v>39.31</v>
      </c>
      <c r="E367">
        <f t="shared" si="70"/>
        <v>0.11999999999999744</v>
      </c>
      <c r="F367">
        <f t="shared" si="71"/>
        <v>1.5945030438200891</v>
      </c>
      <c r="I367">
        <v>45.061999999999998</v>
      </c>
      <c r="J367">
        <f t="shared" si="72"/>
        <v>2.4220000000000041</v>
      </c>
      <c r="K367">
        <f t="shared" si="73"/>
        <v>1.6538104632353066</v>
      </c>
      <c r="L367">
        <f t="shared" si="74"/>
        <v>-17.176295167108833</v>
      </c>
      <c r="N367">
        <v>36.345999999999997</v>
      </c>
      <c r="O367">
        <f t="shared" si="75"/>
        <v>1.6200000000000045</v>
      </c>
      <c r="P367">
        <f t="shared" si="76"/>
        <v>1.5604566222510332</v>
      </c>
      <c r="Q367">
        <f t="shared" si="77"/>
        <v>-14.306674781947315</v>
      </c>
      <c r="S367">
        <v>36.817</v>
      </c>
      <c r="T367">
        <f t="shared" si="78"/>
        <v>2.2090000000000032</v>
      </c>
      <c r="U367">
        <f t="shared" si="79"/>
        <v>1.5660483975160022</v>
      </c>
      <c r="V367">
        <f t="shared" si="80"/>
        <v>-19.116874671067492</v>
      </c>
      <c r="X367">
        <v>28.055</v>
      </c>
      <c r="Y367">
        <f t="shared" si="81"/>
        <v>0.88100000000000023</v>
      </c>
      <c r="Z367">
        <f t="shared" si="82"/>
        <v>1.4480102730394759</v>
      </c>
      <c r="AA367">
        <f t="shared" si="83"/>
        <v>-10.144205928419444</v>
      </c>
    </row>
    <row r="368" spans="3:27" x14ac:dyDescent="0.2">
      <c r="C368">
        <v>2</v>
      </c>
      <c r="D368">
        <v>39.43</v>
      </c>
      <c r="E368">
        <f t="shared" si="70"/>
        <v>0.20000000000000284</v>
      </c>
      <c r="F368">
        <f t="shared" si="71"/>
        <v>1.5958267770732231</v>
      </c>
      <c r="I368">
        <v>47.484000000000002</v>
      </c>
      <c r="J368">
        <f t="shared" si="72"/>
        <v>2.4339999999999975</v>
      </c>
      <c r="K368">
        <f t="shared" si="73"/>
        <v>1.6765472963136525</v>
      </c>
      <c r="L368">
        <f t="shared" si="74"/>
        <v>-9.8802745262098597</v>
      </c>
      <c r="N368">
        <v>37.966000000000001</v>
      </c>
      <c r="O368">
        <f t="shared" si="75"/>
        <v>1.7819999999999965</v>
      </c>
      <c r="P368">
        <f t="shared" si="76"/>
        <v>1.5793948434016698</v>
      </c>
      <c r="Q368">
        <f t="shared" si="77"/>
        <v>-9.0658902789572853</v>
      </c>
      <c r="S368">
        <v>39.026000000000003</v>
      </c>
      <c r="T368">
        <f t="shared" si="78"/>
        <v>2.4549999999999983</v>
      </c>
      <c r="U368">
        <f t="shared" si="79"/>
        <v>1.5913540402140884</v>
      </c>
      <c r="V368">
        <f t="shared" si="80"/>
        <v>-12.058086967384545</v>
      </c>
      <c r="X368">
        <v>28.936</v>
      </c>
      <c r="Y368">
        <f t="shared" si="81"/>
        <v>1.088000000000001</v>
      </c>
      <c r="Z368">
        <f t="shared" si="82"/>
        <v>1.4614384957535633</v>
      </c>
      <c r="AA368">
        <f t="shared" si="83"/>
        <v>-7.2953580414182877</v>
      </c>
    </row>
    <row r="369" spans="3:27" x14ac:dyDescent="0.2">
      <c r="C369">
        <v>3</v>
      </c>
      <c r="D369">
        <v>39.630000000000003</v>
      </c>
      <c r="E369">
        <f t="shared" si="70"/>
        <v>0.26999999999999602</v>
      </c>
      <c r="F369">
        <f t="shared" si="71"/>
        <v>1.5980240723341896</v>
      </c>
      <c r="I369">
        <v>49.917999999999999</v>
      </c>
      <c r="J369">
        <f t="shared" si="72"/>
        <v>2.3729999999999976</v>
      </c>
      <c r="K369">
        <f t="shared" si="73"/>
        <v>1.6982571767071422</v>
      </c>
      <c r="L369">
        <f t="shared" si="74"/>
        <v>-6.8399385549607983</v>
      </c>
      <c r="N369">
        <v>39.747999999999998</v>
      </c>
      <c r="O369">
        <f t="shared" si="75"/>
        <v>1.9500000000000028</v>
      </c>
      <c r="P369">
        <f t="shared" si="76"/>
        <v>1.5993152811480655</v>
      </c>
      <c r="Q369">
        <f t="shared" si="77"/>
        <v>-7.0536418658538231</v>
      </c>
      <c r="S369">
        <v>41.481000000000002</v>
      </c>
      <c r="T369">
        <f t="shared" si="78"/>
        <v>2.6479999999999961</v>
      </c>
      <c r="U369">
        <f t="shared" si="79"/>
        <v>1.6178492175638453</v>
      </c>
      <c r="V369">
        <f t="shared" si="80"/>
        <v>-9.1137600683401718</v>
      </c>
      <c r="X369">
        <v>30.024000000000001</v>
      </c>
      <c r="Y369">
        <f t="shared" si="81"/>
        <v>1.3520000000000003</v>
      </c>
      <c r="Z369">
        <f t="shared" si="82"/>
        <v>1.4774685514050261</v>
      </c>
      <c r="AA369">
        <f t="shared" si="83"/>
        <v>-6.4870026555119598</v>
      </c>
    </row>
    <row r="370" spans="3:27" x14ac:dyDescent="0.2">
      <c r="C370">
        <v>4</v>
      </c>
      <c r="D370">
        <v>39.9</v>
      </c>
      <c r="E370">
        <f t="shared" si="70"/>
        <v>0.35999999999999943</v>
      </c>
      <c r="F370">
        <f t="shared" si="71"/>
        <v>1.6009728956867482</v>
      </c>
      <c r="I370">
        <v>52.290999999999997</v>
      </c>
      <c r="J370">
        <f t="shared" si="72"/>
        <v>2.2880000000000038</v>
      </c>
      <c r="K370">
        <f t="shared" si="73"/>
        <v>1.718426947248076</v>
      </c>
      <c r="L370">
        <f t="shared" si="74"/>
        <v>-4.767809177755904</v>
      </c>
      <c r="N370">
        <v>41.698</v>
      </c>
      <c r="O370">
        <f t="shared" si="75"/>
        <v>2.1430000000000007</v>
      </c>
      <c r="P370">
        <f t="shared" si="76"/>
        <v>1.6201152250026798</v>
      </c>
      <c r="Q370">
        <f t="shared" si="77"/>
        <v>-5.5795757262602992</v>
      </c>
      <c r="S370">
        <v>44.128999999999998</v>
      </c>
      <c r="T370">
        <f t="shared" si="78"/>
        <v>2.7970000000000041</v>
      </c>
      <c r="U370">
        <f t="shared" si="79"/>
        <v>1.6447240860829822</v>
      </c>
      <c r="V370">
        <f t="shared" si="80"/>
        <v>-6.8419139568016831</v>
      </c>
      <c r="X370">
        <v>31.376000000000001</v>
      </c>
      <c r="Y370">
        <f t="shared" si="81"/>
        <v>1.6020000000000003</v>
      </c>
      <c r="Z370">
        <f t="shared" si="82"/>
        <v>1.4965975763237089</v>
      </c>
      <c r="AA370">
        <f t="shared" si="83"/>
        <v>-5.5440735963870447</v>
      </c>
    </row>
    <row r="371" spans="3:27" x14ac:dyDescent="0.2">
      <c r="C371">
        <v>5</v>
      </c>
      <c r="D371">
        <v>40.26</v>
      </c>
      <c r="E371">
        <f t="shared" si="70"/>
        <v>0.42999999999999972</v>
      </c>
      <c r="F371">
        <f t="shared" si="71"/>
        <v>1.6048737705526357</v>
      </c>
      <c r="I371">
        <v>54.579000000000001</v>
      </c>
      <c r="J371">
        <f t="shared" si="72"/>
        <v>2.1640000000000015</v>
      </c>
      <c r="K371">
        <f t="shared" si="73"/>
        <v>1.7370255742349319</v>
      </c>
      <c r="L371">
        <f t="shared" si="74"/>
        <v>-3.6599510876437384</v>
      </c>
      <c r="N371">
        <v>43.841000000000001</v>
      </c>
      <c r="O371">
        <f t="shared" si="75"/>
        <v>2.240000000000002</v>
      </c>
      <c r="P371">
        <f t="shared" si="76"/>
        <v>1.6418804517155647</v>
      </c>
      <c r="Q371">
        <f t="shared" si="77"/>
        <v>-4.6904685540824609</v>
      </c>
      <c r="S371">
        <v>46.926000000000002</v>
      </c>
      <c r="T371">
        <f t="shared" si="78"/>
        <v>2.8819999999999979</v>
      </c>
      <c r="U371">
        <f t="shared" si="79"/>
        <v>1.6714135362716349</v>
      </c>
      <c r="V371">
        <f t="shared" si="80"/>
        <v>-5.6103207230262697</v>
      </c>
      <c r="X371">
        <v>32.978000000000002</v>
      </c>
      <c r="Y371">
        <f t="shared" si="81"/>
        <v>1.8599999999999994</v>
      </c>
      <c r="Z371">
        <f t="shared" si="82"/>
        <v>1.5182243136704858</v>
      </c>
      <c r="AA371">
        <f t="shared" si="83"/>
        <v>-5.1645682552972287</v>
      </c>
    </row>
    <row r="372" spans="3:27" x14ac:dyDescent="0.2">
      <c r="C372">
        <v>6</v>
      </c>
      <c r="D372">
        <v>40.69</v>
      </c>
      <c r="E372">
        <f t="shared" si="70"/>
        <v>0.51000000000000512</v>
      </c>
      <c r="F372">
        <f t="shared" si="71"/>
        <v>1.6094876898532853</v>
      </c>
      <c r="I372">
        <v>56.743000000000002</v>
      </c>
      <c r="J372">
        <f t="shared" si="72"/>
        <v>2.0399999999999991</v>
      </c>
      <c r="K372">
        <f t="shared" si="73"/>
        <v>1.7539122931976447</v>
      </c>
      <c r="L372">
        <f t="shared" si="74"/>
        <v>-2.8356371490464931</v>
      </c>
      <c r="N372">
        <v>46.081000000000003</v>
      </c>
      <c r="O372">
        <f t="shared" si="75"/>
        <v>2.2999999999999972</v>
      </c>
      <c r="P372">
        <f t="shared" si="76"/>
        <v>1.6635218951063357</v>
      </c>
      <c r="Q372">
        <f t="shared" si="77"/>
        <v>-3.9103139275727301</v>
      </c>
      <c r="S372">
        <v>49.808</v>
      </c>
      <c r="T372">
        <f t="shared" si="78"/>
        <v>2.9129999999999967</v>
      </c>
      <c r="U372">
        <f t="shared" si="79"/>
        <v>1.6972991033384401</v>
      </c>
      <c r="V372">
        <f t="shared" si="80"/>
        <v>-4.5631604514762234</v>
      </c>
      <c r="X372">
        <v>34.838000000000001</v>
      </c>
      <c r="Y372">
        <f t="shared" si="81"/>
        <v>2.1069999999999993</v>
      </c>
      <c r="Z372">
        <f t="shared" si="82"/>
        <v>1.5420532148231239</v>
      </c>
      <c r="AA372">
        <f t="shared" si="83"/>
        <v>-4.7143604123145755</v>
      </c>
    </row>
    <row r="373" spans="3:27" x14ac:dyDescent="0.2">
      <c r="C373">
        <v>7</v>
      </c>
      <c r="D373">
        <v>41.2</v>
      </c>
      <c r="E373">
        <f t="shared" si="70"/>
        <v>0.58999999999999631</v>
      </c>
      <c r="F373">
        <f t="shared" si="71"/>
        <v>1.6148972160331345</v>
      </c>
      <c r="I373">
        <v>58.783000000000001</v>
      </c>
      <c r="J373">
        <f t="shared" si="72"/>
        <v>1.8710000000000022</v>
      </c>
      <c r="K373">
        <f t="shared" si="73"/>
        <v>1.7692517465919648</v>
      </c>
      <c r="L373">
        <f t="shared" si="74"/>
        <v>-2.2036208147866727</v>
      </c>
      <c r="N373">
        <v>48.381</v>
      </c>
      <c r="O373">
        <f t="shared" si="75"/>
        <v>2.3659999999999997</v>
      </c>
      <c r="P373">
        <f t="shared" si="76"/>
        <v>1.6846748406689696</v>
      </c>
      <c r="Q373">
        <f t="shared" si="77"/>
        <v>-3.3578966368011551</v>
      </c>
      <c r="S373">
        <v>52.720999999999997</v>
      </c>
      <c r="T373">
        <f t="shared" si="78"/>
        <v>2.8620000000000019</v>
      </c>
      <c r="U373">
        <f t="shared" si="79"/>
        <v>1.7219836392635535</v>
      </c>
      <c r="V373">
        <f t="shared" si="80"/>
        <v>-3.7178570776135693</v>
      </c>
      <c r="X373">
        <v>36.945</v>
      </c>
      <c r="Y373">
        <f t="shared" si="81"/>
        <v>2.3059999999999974</v>
      </c>
      <c r="Z373">
        <f t="shared" si="82"/>
        <v>1.5675556708947844</v>
      </c>
      <c r="AA373">
        <f t="shared" si="83"/>
        <v>-4.2582015192502691</v>
      </c>
    </row>
    <row r="374" spans="3:27" x14ac:dyDescent="0.2">
      <c r="C374">
        <v>8</v>
      </c>
      <c r="D374">
        <v>41.79</v>
      </c>
      <c r="E374">
        <f t="shared" si="70"/>
        <v>0.66000000000000369</v>
      </c>
      <c r="F374">
        <f t="shared" si="71"/>
        <v>1.6210723711436259</v>
      </c>
      <c r="I374">
        <v>60.654000000000003</v>
      </c>
      <c r="J374">
        <f t="shared" si="72"/>
        <v>1.6689999999999969</v>
      </c>
      <c r="K374">
        <f t="shared" si="73"/>
        <v>1.7828594469279799</v>
      </c>
      <c r="L374">
        <f t="shared" si="74"/>
        <v>-1.7323061407760638</v>
      </c>
      <c r="N374">
        <v>50.747</v>
      </c>
      <c r="O374">
        <f t="shared" si="75"/>
        <v>2.3320000000000007</v>
      </c>
      <c r="P374">
        <f t="shared" si="76"/>
        <v>1.705410373246214</v>
      </c>
      <c r="Q374">
        <f t="shared" si="77"/>
        <v>-2.8672199295347118</v>
      </c>
      <c r="S374">
        <v>55.582999999999998</v>
      </c>
      <c r="T374">
        <f t="shared" si="78"/>
        <v>2.7420000000000044</v>
      </c>
      <c r="U374">
        <f t="shared" si="79"/>
        <v>1.7449419833964555</v>
      </c>
      <c r="V374">
        <f t="shared" si="80"/>
        <v>-3.0730007566788822</v>
      </c>
      <c r="X374">
        <v>39.250999999999998</v>
      </c>
      <c r="Y374">
        <f t="shared" si="81"/>
        <v>2.4550000000000054</v>
      </c>
      <c r="Z374">
        <f t="shared" si="82"/>
        <v>1.5938507257678849</v>
      </c>
      <c r="AA374">
        <f t="shared" si="83"/>
        <v>-3.8716474495068263</v>
      </c>
    </row>
    <row r="375" spans="3:27" x14ac:dyDescent="0.2">
      <c r="C375">
        <v>9</v>
      </c>
      <c r="D375">
        <v>42.45</v>
      </c>
      <c r="E375">
        <f t="shared" si="70"/>
        <v>0.75</v>
      </c>
      <c r="F375">
        <f t="shared" si="71"/>
        <v>1.6278776945799716</v>
      </c>
      <c r="I375">
        <v>62.323</v>
      </c>
      <c r="J375">
        <f t="shared" si="72"/>
        <v>1.4619999999999962</v>
      </c>
      <c r="K375">
        <f t="shared" si="73"/>
        <v>1.7946483505067288</v>
      </c>
      <c r="L375">
        <f t="shared" si="74"/>
        <v>-1.3239732051829181</v>
      </c>
      <c r="N375">
        <v>53.079000000000001</v>
      </c>
      <c r="O375">
        <f t="shared" si="75"/>
        <v>2.277000000000001</v>
      </c>
      <c r="P375">
        <f t="shared" si="76"/>
        <v>1.7249227322298339</v>
      </c>
      <c r="Q375">
        <f t="shared" si="77"/>
        <v>-2.3983490860420038</v>
      </c>
      <c r="S375">
        <v>58.325000000000003</v>
      </c>
      <c r="T375">
        <f t="shared" si="78"/>
        <v>2.5489999999999995</v>
      </c>
      <c r="U375">
        <f t="shared" si="79"/>
        <v>1.7658547474657902</v>
      </c>
      <c r="V375">
        <f t="shared" si="80"/>
        <v>-2.4424092713995331</v>
      </c>
      <c r="X375">
        <v>41.706000000000003</v>
      </c>
      <c r="Y375">
        <f t="shared" si="81"/>
        <v>2.5730000000000004</v>
      </c>
      <c r="Z375">
        <f t="shared" si="82"/>
        <v>1.6201985388932816</v>
      </c>
      <c r="AA375">
        <f t="shared" si="83"/>
        <v>-3.4182338596215716</v>
      </c>
    </row>
    <row r="376" spans="3:27" x14ac:dyDescent="0.2">
      <c r="C376">
        <v>10</v>
      </c>
      <c r="D376">
        <v>43.2</v>
      </c>
      <c r="E376">
        <f t="shared" si="70"/>
        <v>0.82000000000000028</v>
      </c>
      <c r="F376">
        <f t="shared" si="71"/>
        <v>1.6354837468149122</v>
      </c>
      <c r="I376">
        <v>63.784999999999997</v>
      </c>
      <c r="J376">
        <f t="shared" si="72"/>
        <v>1.2220000000000084</v>
      </c>
      <c r="K376">
        <f t="shared" si="73"/>
        <v>1.8047185598630118</v>
      </c>
      <c r="L376">
        <f t="shared" si="74"/>
        <v>-1.0092175297792425</v>
      </c>
      <c r="N376">
        <v>55.356000000000002</v>
      </c>
      <c r="O376">
        <f t="shared" si="75"/>
        <v>2.1689999999999969</v>
      </c>
      <c r="P376">
        <f t="shared" si="76"/>
        <v>1.7431647006558915</v>
      </c>
      <c r="Q376">
        <f t="shared" si="77"/>
        <v>-2.0440033134072664</v>
      </c>
      <c r="S376">
        <v>60.874000000000002</v>
      </c>
      <c r="T376">
        <f t="shared" si="78"/>
        <v>2.2779999999999987</v>
      </c>
      <c r="U376">
        <f t="shared" si="79"/>
        <v>1.7844318399631582</v>
      </c>
      <c r="V376">
        <f t="shared" si="80"/>
        <v>-1.9537961973239815</v>
      </c>
      <c r="X376">
        <v>44.279000000000003</v>
      </c>
      <c r="Y376">
        <f t="shared" si="81"/>
        <v>2.6429999999999936</v>
      </c>
      <c r="Z376">
        <f t="shared" si="82"/>
        <v>1.6461978041808059</v>
      </c>
      <c r="AA376">
        <f t="shared" si="83"/>
        <v>-3.0832491462344298</v>
      </c>
    </row>
    <row r="377" spans="3:27" x14ac:dyDescent="0.2">
      <c r="C377">
        <v>11</v>
      </c>
      <c r="D377">
        <v>44.02</v>
      </c>
      <c r="E377">
        <f t="shared" si="70"/>
        <v>0.88999999999999346</v>
      </c>
      <c r="F377">
        <f t="shared" si="71"/>
        <v>1.6436500382173291</v>
      </c>
      <c r="I377">
        <v>65.007000000000005</v>
      </c>
      <c r="J377">
        <f t="shared" si="72"/>
        <v>0.94799999999999329</v>
      </c>
      <c r="K377">
        <f t="shared" si="73"/>
        <v>1.8129601242996165</v>
      </c>
      <c r="L377">
        <f t="shared" si="74"/>
        <v>-0.72329324647617577</v>
      </c>
      <c r="N377">
        <v>57.524999999999999</v>
      </c>
      <c r="O377">
        <f t="shared" si="75"/>
        <v>2.0080000000000027</v>
      </c>
      <c r="P377">
        <f t="shared" si="76"/>
        <v>1.759856627340681</v>
      </c>
      <c r="Q377">
        <f t="shared" si="77"/>
        <v>-1.714150690189129</v>
      </c>
      <c r="S377">
        <v>63.152000000000001</v>
      </c>
      <c r="T377">
        <f t="shared" si="78"/>
        <v>1.9519999999999982</v>
      </c>
      <c r="U377">
        <f t="shared" si="79"/>
        <v>1.8003871090514401</v>
      </c>
      <c r="V377">
        <f t="shared" si="80"/>
        <v>-1.5208257033100903</v>
      </c>
      <c r="X377">
        <v>46.921999999999997</v>
      </c>
      <c r="Y377">
        <f t="shared" si="81"/>
        <v>2.642000000000003</v>
      </c>
      <c r="Z377">
        <f t="shared" si="82"/>
        <v>1.6713765151752096</v>
      </c>
      <c r="AA377">
        <f t="shared" si="83"/>
        <v>-2.7366601898727132</v>
      </c>
    </row>
    <row r="378" spans="3:27" x14ac:dyDescent="0.2">
      <c r="C378">
        <v>12</v>
      </c>
      <c r="D378">
        <v>44.91</v>
      </c>
      <c r="E378">
        <f t="shared" si="70"/>
        <v>0.98000000000000398</v>
      </c>
      <c r="F378">
        <f t="shared" si="71"/>
        <v>1.6523430550627147</v>
      </c>
      <c r="I378">
        <v>65.954999999999998</v>
      </c>
      <c r="J378">
        <f t="shared" si="72"/>
        <v>0.66899999999999693</v>
      </c>
      <c r="K378">
        <f t="shared" si="73"/>
        <v>1.8192477246753875</v>
      </c>
      <c r="L378">
        <f t="shared" si="74"/>
        <v>-0.46751760944589599</v>
      </c>
      <c r="N378">
        <v>59.533000000000001</v>
      </c>
      <c r="O378">
        <f t="shared" si="75"/>
        <v>1.7999999999999972</v>
      </c>
      <c r="P378">
        <f t="shared" si="76"/>
        <v>1.7747577681660245</v>
      </c>
      <c r="Q378">
        <f t="shared" si="77"/>
        <v>-1.3798865268857003</v>
      </c>
      <c r="S378">
        <v>65.103999999999999</v>
      </c>
      <c r="T378">
        <f t="shared" si="78"/>
        <v>1.5760000000000076</v>
      </c>
      <c r="U378">
        <f t="shared" si="79"/>
        <v>1.8136076725092101</v>
      </c>
      <c r="V378">
        <f t="shared" si="80"/>
        <v>-1.1080443445809491</v>
      </c>
      <c r="X378">
        <v>49.564</v>
      </c>
      <c r="Y378">
        <f t="shared" si="81"/>
        <v>2.5810000000000031</v>
      </c>
      <c r="Z378">
        <f t="shared" si="82"/>
        <v>1.6951663483058692</v>
      </c>
      <c r="AA378">
        <f t="shared" si="83"/>
        <v>-2.3516071785343451</v>
      </c>
    </row>
    <row r="379" spans="3:27" x14ac:dyDescent="0.2">
      <c r="C379">
        <v>13</v>
      </c>
      <c r="D379">
        <v>45.89</v>
      </c>
      <c r="E379">
        <f t="shared" si="70"/>
        <v>1.0399999999999991</v>
      </c>
      <c r="F379">
        <f t="shared" si="71"/>
        <v>1.6617180576946593</v>
      </c>
      <c r="I379">
        <v>66.623999999999995</v>
      </c>
      <c r="J379">
        <f t="shared" si="72"/>
        <v>0.37100000000000932</v>
      </c>
      <c r="K379">
        <f t="shared" si="73"/>
        <v>1.8236307034944232</v>
      </c>
      <c r="L379">
        <f t="shared" si="74"/>
        <v>-0.24779746456944057</v>
      </c>
      <c r="N379">
        <v>61.332999999999998</v>
      </c>
      <c r="O379">
        <f t="shared" si="75"/>
        <v>1.5429999999999993</v>
      </c>
      <c r="P379">
        <f t="shared" si="76"/>
        <v>1.7876942079873628</v>
      </c>
      <c r="Q379">
        <f t="shared" si="77"/>
        <v>-1.1087286052474092</v>
      </c>
      <c r="S379">
        <v>66.680000000000007</v>
      </c>
      <c r="T379">
        <f t="shared" si="78"/>
        <v>1.1879999999999882</v>
      </c>
      <c r="U379">
        <f t="shared" si="79"/>
        <v>1.8239955911559678</v>
      </c>
      <c r="V379">
        <f t="shared" si="80"/>
        <v>-0.7880259704501571</v>
      </c>
      <c r="X379">
        <v>52.145000000000003</v>
      </c>
      <c r="Y379">
        <f t="shared" si="81"/>
        <v>2.4369999999999976</v>
      </c>
      <c r="Z379">
        <f t="shared" si="82"/>
        <v>1.7172126717939284</v>
      </c>
      <c r="AA379">
        <f t="shared" si="83"/>
        <v>-2.0381998867541236</v>
      </c>
    </row>
    <row r="380" spans="3:27" x14ac:dyDescent="0.2">
      <c r="C380">
        <v>14</v>
      </c>
      <c r="D380">
        <v>46.93</v>
      </c>
      <c r="E380">
        <f t="shared" si="70"/>
        <v>1.1300000000000026</v>
      </c>
      <c r="F380">
        <f t="shared" si="71"/>
        <v>1.6714505542124947</v>
      </c>
      <c r="I380">
        <v>66.995000000000005</v>
      </c>
      <c r="J380">
        <f t="shared" si="72"/>
        <v>0.10799999999998988</v>
      </c>
      <c r="K380">
        <f t="shared" si="73"/>
        <v>1.8260423914554738</v>
      </c>
      <c r="L380">
        <f t="shared" si="74"/>
        <v>-6.7698727472105702E-2</v>
      </c>
      <c r="N380">
        <v>62.875999999999998</v>
      </c>
      <c r="O380">
        <f t="shared" si="75"/>
        <v>1.2380000000000067</v>
      </c>
      <c r="P380">
        <f t="shared" si="76"/>
        <v>1.7984849052771577</v>
      </c>
      <c r="Q380">
        <f t="shared" si="77"/>
        <v>-0.81949033702565155</v>
      </c>
      <c r="S380">
        <v>67.867999999999995</v>
      </c>
      <c r="T380">
        <f t="shared" si="78"/>
        <v>0.77400000000000091</v>
      </c>
      <c r="U380">
        <f t="shared" si="79"/>
        <v>1.8316650511693378</v>
      </c>
      <c r="V380">
        <f t="shared" si="80"/>
        <v>-0.47660665757748172</v>
      </c>
      <c r="X380">
        <v>54.582000000000001</v>
      </c>
      <c r="Y380">
        <f t="shared" si="81"/>
        <v>2.2019999999999982</v>
      </c>
      <c r="Z380">
        <f t="shared" si="82"/>
        <v>1.7370494450944154</v>
      </c>
      <c r="AA380">
        <f t="shared" si="83"/>
        <v>-1.6622649844580464</v>
      </c>
    </row>
    <row r="381" spans="3:27" x14ac:dyDescent="0.2">
      <c r="C381">
        <v>15</v>
      </c>
      <c r="D381">
        <v>48.06</v>
      </c>
      <c r="E381">
        <f t="shared" si="70"/>
        <v>1.1999999999999957</v>
      </c>
      <c r="F381">
        <f t="shared" si="71"/>
        <v>1.6817837664678814</v>
      </c>
      <c r="I381">
        <v>67.102999999999994</v>
      </c>
      <c r="J381">
        <f t="shared" si="72"/>
        <v>-0.13799999999999102</v>
      </c>
      <c r="K381">
        <f t="shared" si="73"/>
        <v>1.8267419367758626</v>
      </c>
      <c r="L381">
        <f t="shared" si="74"/>
        <v>8.3474331894640957E-2</v>
      </c>
      <c r="N381">
        <v>64.114000000000004</v>
      </c>
      <c r="O381">
        <f t="shared" si="75"/>
        <v>0.93299999999999272</v>
      </c>
      <c r="P381">
        <f t="shared" si="76"/>
        <v>1.8069528728708821</v>
      </c>
      <c r="Q381">
        <f t="shared" si="77"/>
        <v>-0.58580981198225268</v>
      </c>
      <c r="S381">
        <v>68.641999999999996</v>
      </c>
      <c r="T381">
        <f t="shared" si="78"/>
        <v>0.38500000000000512</v>
      </c>
      <c r="U381">
        <f t="shared" si="79"/>
        <v>1.8365899289244163</v>
      </c>
      <c r="V381">
        <f t="shared" si="80"/>
        <v>-0.22679033711835389</v>
      </c>
      <c r="X381">
        <v>56.783999999999999</v>
      </c>
      <c r="Y381">
        <f t="shared" si="81"/>
        <v>1.8890000000000029</v>
      </c>
      <c r="Z381">
        <f t="shared" si="82"/>
        <v>1.7542259820035175</v>
      </c>
      <c r="AA381">
        <f t="shared" si="83"/>
        <v>-1.3269338947270672</v>
      </c>
    </row>
    <row r="382" spans="3:27" x14ac:dyDescent="0.2">
      <c r="C382">
        <v>16</v>
      </c>
      <c r="D382">
        <v>49.26</v>
      </c>
      <c r="E382">
        <f t="shared" si="70"/>
        <v>1.2700000000000031</v>
      </c>
      <c r="F382">
        <f t="shared" si="71"/>
        <v>1.6924944075030843</v>
      </c>
      <c r="I382">
        <v>66.965000000000003</v>
      </c>
      <c r="J382">
        <f t="shared" si="72"/>
        <v>-0.37800000000000011</v>
      </c>
      <c r="K382">
        <f t="shared" si="73"/>
        <v>1.8258478731712857</v>
      </c>
      <c r="L382">
        <f t="shared" si="74"/>
        <v>0.22238342564304225</v>
      </c>
      <c r="N382">
        <v>65.046999999999997</v>
      </c>
      <c r="O382">
        <f t="shared" si="75"/>
        <v>0.60000000000000853</v>
      </c>
      <c r="P382">
        <f t="shared" si="76"/>
        <v>1.8132272714819238</v>
      </c>
      <c r="Q382">
        <f t="shared" si="77"/>
        <v>-0.36071026697249892</v>
      </c>
      <c r="S382">
        <v>69.027000000000001</v>
      </c>
      <c r="T382">
        <f t="shared" si="78"/>
        <v>7.9999999999955662E-3</v>
      </c>
      <c r="U382">
        <f t="shared" si="79"/>
        <v>1.8390189988155436</v>
      </c>
      <c r="V382">
        <f t="shared" si="80"/>
        <v>-4.5527696722994643E-3</v>
      </c>
      <c r="X382">
        <v>58.673000000000002</v>
      </c>
      <c r="Y382">
        <f t="shared" si="81"/>
        <v>1.5159999999999982</v>
      </c>
      <c r="Z382">
        <f t="shared" si="82"/>
        <v>1.7684382946273829</v>
      </c>
      <c r="AA382">
        <f t="shared" si="83"/>
        <v>-1.0021657843820952</v>
      </c>
    </row>
    <row r="383" spans="3:27" x14ac:dyDescent="0.2">
      <c r="C383">
        <v>17</v>
      </c>
      <c r="D383">
        <v>50.53</v>
      </c>
      <c r="E383">
        <f t="shared" si="70"/>
        <v>1.3399999999999963</v>
      </c>
      <c r="F383">
        <f t="shared" si="71"/>
        <v>1.7035492982382305</v>
      </c>
      <c r="I383">
        <v>66.587000000000003</v>
      </c>
      <c r="J383">
        <f t="shared" si="72"/>
        <v>-0.5940000000000083</v>
      </c>
      <c r="K383">
        <f t="shared" si="73"/>
        <v>1.8233894486994944</v>
      </c>
      <c r="L383">
        <f t="shared" si="74"/>
        <v>0.34235896350136341</v>
      </c>
      <c r="N383">
        <v>65.647000000000006</v>
      </c>
      <c r="O383">
        <f t="shared" si="75"/>
        <v>0.29399999999999693</v>
      </c>
      <c r="P383">
        <f t="shared" si="76"/>
        <v>1.8172148840703501</v>
      </c>
      <c r="Q383">
        <f t="shared" si="77"/>
        <v>-0.17072697033898715</v>
      </c>
      <c r="S383">
        <v>69.034999999999997</v>
      </c>
      <c r="T383">
        <f t="shared" si="78"/>
        <v>-0.367999999999995</v>
      </c>
      <c r="U383">
        <f t="shared" si="79"/>
        <v>1.8390693291868132</v>
      </c>
      <c r="V383">
        <f t="shared" si="80"/>
        <v>0.20421092436919031</v>
      </c>
      <c r="X383">
        <v>60.189</v>
      </c>
      <c r="Y383">
        <f t="shared" si="81"/>
        <v>1.0989999999999966</v>
      </c>
      <c r="Z383">
        <f t="shared" si="82"/>
        <v>1.779517127872229</v>
      </c>
      <c r="AA383">
        <f t="shared" si="83"/>
        <v>-0.69133071127441803</v>
      </c>
    </row>
    <row r="384" spans="3:27" x14ac:dyDescent="0.2">
      <c r="C384">
        <v>18</v>
      </c>
      <c r="D384">
        <v>51.87</v>
      </c>
      <c r="E384">
        <f t="shared" si="70"/>
        <v>1.4200000000000017</v>
      </c>
      <c r="F384">
        <f t="shared" si="71"/>
        <v>1.7149162479935849</v>
      </c>
      <c r="I384">
        <v>65.992999999999995</v>
      </c>
      <c r="J384">
        <f t="shared" si="72"/>
        <v>-0.76699999999999591</v>
      </c>
      <c r="K384">
        <f t="shared" si="73"/>
        <v>1.8194978715630792</v>
      </c>
      <c r="L384">
        <f t="shared" si="74"/>
        <v>0.43285199278912628</v>
      </c>
      <c r="N384">
        <v>65.941000000000003</v>
      </c>
      <c r="O384">
        <f t="shared" si="75"/>
        <v>3.0000000000001137E-3</v>
      </c>
      <c r="P384">
        <f t="shared" si="76"/>
        <v>1.8191555289640773</v>
      </c>
      <c r="Q384">
        <f t="shared" si="77"/>
        <v>-1.6844638149470903E-3</v>
      </c>
      <c r="S384">
        <v>68.667000000000002</v>
      </c>
      <c r="T384">
        <f t="shared" si="78"/>
        <v>-0.65699999999999648</v>
      </c>
      <c r="U384">
        <f t="shared" si="79"/>
        <v>1.8367480738700142</v>
      </c>
      <c r="V384">
        <f t="shared" si="80"/>
        <v>0.35596648645346635</v>
      </c>
      <c r="X384">
        <v>61.287999999999997</v>
      </c>
      <c r="Y384">
        <f t="shared" si="81"/>
        <v>0.65500000000000114</v>
      </c>
      <c r="Z384">
        <f t="shared" si="82"/>
        <v>1.7873754493316187</v>
      </c>
      <c r="AA384">
        <f t="shared" si="83"/>
        <v>-0.39360558494155395</v>
      </c>
    </row>
    <row r="385" spans="3:27" x14ac:dyDescent="0.2">
      <c r="C385">
        <v>19</v>
      </c>
      <c r="D385">
        <v>53.29</v>
      </c>
      <c r="E385">
        <f t="shared" si="70"/>
        <v>1.490000000000002</v>
      </c>
      <c r="F385">
        <f t="shared" si="71"/>
        <v>1.7266457202409118</v>
      </c>
      <c r="I385">
        <v>65.225999999999999</v>
      </c>
      <c r="J385">
        <f t="shared" si="72"/>
        <v>-0.92900000000000205</v>
      </c>
      <c r="K385">
        <f t="shared" si="73"/>
        <v>1.814420746126459</v>
      </c>
      <c r="L385">
        <f t="shared" si="74"/>
        <v>0.52019674310110453</v>
      </c>
      <c r="N385">
        <v>65.944000000000003</v>
      </c>
      <c r="O385">
        <f t="shared" si="75"/>
        <v>-0.30500000000000682</v>
      </c>
      <c r="P385">
        <f t="shared" si="76"/>
        <v>1.8191752868356463</v>
      </c>
      <c r="Q385">
        <f t="shared" si="77"/>
        <v>0.16810947644811589</v>
      </c>
      <c r="S385">
        <v>68.010000000000005</v>
      </c>
      <c r="T385">
        <f t="shared" si="78"/>
        <v>-0.94600000000001216</v>
      </c>
      <c r="U385">
        <f t="shared" si="79"/>
        <v>1.8325727748461798</v>
      </c>
      <c r="V385">
        <f t="shared" si="80"/>
        <v>0.50794634369547775</v>
      </c>
      <c r="X385">
        <v>61.942999999999998</v>
      </c>
      <c r="Y385">
        <f t="shared" si="81"/>
        <v>0.22299999999999898</v>
      </c>
      <c r="Z385">
        <f t="shared" si="82"/>
        <v>1.7919922351165836</v>
      </c>
      <c r="AA385">
        <f t="shared" si="83"/>
        <v>-0.13031470233538719</v>
      </c>
    </row>
    <row r="386" spans="3:27" x14ac:dyDescent="0.2">
      <c r="C386">
        <v>20</v>
      </c>
      <c r="D386">
        <v>54.78</v>
      </c>
      <c r="E386">
        <f t="shared" si="70"/>
        <v>1.5600000000000023</v>
      </c>
      <c r="F386">
        <f t="shared" si="71"/>
        <v>1.7386220279179425</v>
      </c>
      <c r="I386">
        <v>64.296999999999997</v>
      </c>
      <c r="J386">
        <f t="shared" si="72"/>
        <v>-1.0549999999999997</v>
      </c>
      <c r="K386">
        <f t="shared" si="73"/>
        <v>1.8081907098784908</v>
      </c>
      <c r="L386">
        <f t="shared" si="74"/>
        <v>0.58919419361145153</v>
      </c>
      <c r="N386">
        <v>65.638999999999996</v>
      </c>
      <c r="O386">
        <f t="shared" si="75"/>
        <v>-0.5519999999999925</v>
      </c>
      <c r="P386">
        <f t="shared" si="76"/>
        <v>1.8171619560222791</v>
      </c>
      <c r="Q386">
        <f t="shared" si="77"/>
        <v>0.30075910685828955</v>
      </c>
      <c r="S386">
        <v>67.063999999999993</v>
      </c>
      <c r="T386">
        <f t="shared" si="78"/>
        <v>-1.2329999999999899</v>
      </c>
      <c r="U386">
        <f t="shared" si="79"/>
        <v>1.8264894531506599</v>
      </c>
      <c r="V386">
        <f t="shared" si="80"/>
        <v>0.66085472175507043</v>
      </c>
      <c r="X386">
        <v>62.165999999999997</v>
      </c>
      <c r="Y386">
        <f t="shared" si="81"/>
        <v>-0.16399999999999437</v>
      </c>
      <c r="Z386">
        <f t="shared" si="82"/>
        <v>1.7935529240865928</v>
      </c>
      <c r="AA386">
        <f t="shared" si="83"/>
        <v>9.4074845752655623E-2</v>
      </c>
    </row>
    <row r="387" spans="3:27" x14ac:dyDescent="0.2">
      <c r="C387">
        <v>21</v>
      </c>
      <c r="D387">
        <v>56.34</v>
      </c>
      <c r="E387">
        <f t="shared" si="70"/>
        <v>1.6299999999999955</v>
      </c>
      <c r="F387">
        <f t="shared" si="71"/>
        <v>1.7508168426497546</v>
      </c>
      <c r="I387">
        <v>63.241999999999997</v>
      </c>
      <c r="J387">
        <f t="shared" si="72"/>
        <v>-1.1709999999999994</v>
      </c>
      <c r="K387">
        <f t="shared" si="73"/>
        <v>1.8010055958463398</v>
      </c>
      <c r="L387">
        <f t="shared" si="74"/>
        <v>0.65530063962463481</v>
      </c>
      <c r="N387">
        <v>65.087000000000003</v>
      </c>
      <c r="O387">
        <f t="shared" si="75"/>
        <v>-0.81900000000000261</v>
      </c>
      <c r="P387">
        <f t="shared" si="76"/>
        <v>1.813494254435237</v>
      </c>
      <c r="Q387">
        <f t="shared" si="77"/>
        <v>0.44399048916636985</v>
      </c>
      <c r="S387">
        <v>65.831000000000003</v>
      </c>
      <c r="T387">
        <f t="shared" si="78"/>
        <v>-1.382000000000005</v>
      </c>
      <c r="U387">
        <f t="shared" si="79"/>
        <v>1.8184304522542136</v>
      </c>
      <c r="V387">
        <f t="shared" si="80"/>
        <v>0.74389864285712559</v>
      </c>
      <c r="X387">
        <v>62.002000000000002</v>
      </c>
      <c r="Y387">
        <f t="shared" si="81"/>
        <v>-0.57900000000000063</v>
      </c>
      <c r="Z387">
        <f t="shared" si="82"/>
        <v>1.7924056987717154</v>
      </c>
      <c r="AA387">
        <f t="shared" si="83"/>
        <v>0.32896204742776808</v>
      </c>
    </row>
    <row r="388" spans="3:27" x14ac:dyDescent="0.2">
      <c r="C388">
        <v>22</v>
      </c>
      <c r="D388">
        <v>57.97</v>
      </c>
      <c r="E388">
        <f t="shared" si="70"/>
        <v>1.7000000000000028</v>
      </c>
      <c r="F388">
        <f t="shared" si="71"/>
        <v>1.7632033003707717</v>
      </c>
      <c r="I388">
        <v>62.070999999999998</v>
      </c>
      <c r="J388">
        <f t="shared" si="72"/>
        <v>-1.2479999999999976</v>
      </c>
      <c r="K388">
        <f t="shared" si="73"/>
        <v>1.7928887421790738</v>
      </c>
      <c r="L388">
        <f t="shared" si="74"/>
        <v>0.70270767318049854</v>
      </c>
      <c r="N388">
        <v>64.268000000000001</v>
      </c>
      <c r="O388">
        <f t="shared" si="75"/>
        <v>-1.0069999999999979</v>
      </c>
      <c r="P388">
        <f t="shared" si="76"/>
        <v>1.8079947850126441</v>
      </c>
      <c r="Q388">
        <f t="shared" si="77"/>
        <v>0.54639334816555418</v>
      </c>
      <c r="S388">
        <v>64.448999999999998</v>
      </c>
      <c r="T388">
        <f t="shared" si="78"/>
        <v>-1.5509999999999948</v>
      </c>
      <c r="U388">
        <f t="shared" si="79"/>
        <v>1.8092161831657418</v>
      </c>
      <c r="V388">
        <f t="shared" si="80"/>
        <v>0.84279202110511853</v>
      </c>
      <c r="X388">
        <v>61.423000000000002</v>
      </c>
      <c r="Y388">
        <f t="shared" si="81"/>
        <v>-0.96699999999999875</v>
      </c>
      <c r="Z388">
        <f t="shared" si="82"/>
        <v>1.7883310242794321</v>
      </c>
      <c r="AA388">
        <f t="shared" si="83"/>
        <v>0.54901292123390188</v>
      </c>
    </row>
    <row r="389" spans="3:27" x14ac:dyDescent="0.2">
      <c r="C389">
        <v>23</v>
      </c>
      <c r="D389">
        <v>59.67</v>
      </c>
      <c r="E389">
        <f t="shared" si="70"/>
        <v>1.769999999999996</v>
      </c>
      <c r="F389">
        <f t="shared" si="71"/>
        <v>1.775756037844098</v>
      </c>
      <c r="I389">
        <v>60.823</v>
      </c>
      <c r="J389">
        <f t="shared" si="72"/>
        <v>-1.296999999999997</v>
      </c>
      <c r="K389">
        <f t="shared" si="73"/>
        <v>1.784067837237147</v>
      </c>
      <c r="L389">
        <f t="shared" si="74"/>
        <v>0.7373779024039625</v>
      </c>
      <c r="N389">
        <v>63.261000000000003</v>
      </c>
      <c r="O389">
        <f t="shared" si="75"/>
        <v>-1.1930000000000049</v>
      </c>
      <c r="P389">
        <f t="shared" si="76"/>
        <v>1.8011360527559501</v>
      </c>
      <c r="Q389">
        <f t="shared" si="77"/>
        <v>0.6512950854983417</v>
      </c>
      <c r="S389">
        <v>62.898000000000003</v>
      </c>
      <c r="T389">
        <f t="shared" si="78"/>
        <v>-1.6890000000000001</v>
      </c>
      <c r="U389">
        <f t="shared" si="79"/>
        <v>1.7986368361801952</v>
      </c>
      <c r="V389">
        <f t="shared" si="80"/>
        <v>0.93118506163056336</v>
      </c>
      <c r="X389">
        <v>60.456000000000003</v>
      </c>
      <c r="Y389">
        <f t="shared" si="81"/>
        <v>-1.2800000000000011</v>
      </c>
      <c r="Z389">
        <f t="shared" si="82"/>
        <v>1.781439409209719</v>
      </c>
      <c r="AA389">
        <f t="shared" si="83"/>
        <v>0.73207401843680875</v>
      </c>
    </row>
    <row r="390" spans="3:27" x14ac:dyDescent="0.2">
      <c r="C390">
        <v>24</v>
      </c>
      <c r="D390">
        <v>61.44</v>
      </c>
      <c r="E390">
        <f t="shared" si="70"/>
        <v>1.8400000000000034</v>
      </c>
      <c r="F390">
        <f t="shared" si="71"/>
        <v>1.7884512070234555</v>
      </c>
      <c r="I390">
        <v>59.526000000000003</v>
      </c>
      <c r="J390">
        <f t="shared" si="72"/>
        <v>-1.3340000000000032</v>
      </c>
      <c r="K390">
        <f t="shared" si="73"/>
        <v>1.7747067000170089</v>
      </c>
      <c r="L390">
        <f t="shared" si="74"/>
        <v>0.76810097056227122</v>
      </c>
      <c r="N390">
        <v>62.067999999999998</v>
      </c>
      <c r="O390">
        <f t="shared" si="75"/>
        <v>-1.3290000000000006</v>
      </c>
      <c r="P390">
        <f t="shared" si="76"/>
        <v>1.7928677514598645</v>
      </c>
      <c r="Q390">
        <f t="shared" si="77"/>
        <v>0.73350922660465612</v>
      </c>
      <c r="S390">
        <v>61.209000000000003</v>
      </c>
      <c r="T390">
        <f t="shared" si="78"/>
        <v>-1.7420000000000044</v>
      </c>
      <c r="U390">
        <f t="shared" si="79"/>
        <v>1.7868152842855047</v>
      </c>
      <c r="V390">
        <f t="shared" si="80"/>
        <v>0.9784624888035196</v>
      </c>
      <c r="X390">
        <v>59.176000000000002</v>
      </c>
      <c r="Y390">
        <f t="shared" si="81"/>
        <v>-1.5100000000000051</v>
      </c>
      <c r="Z390">
        <f t="shared" si="82"/>
        <v>1.7721456056938516</v>
      </c>
      <c r="AA390">
        <f t="shared" si="83"/>
        <v>0.87596935395317477</v>
      </c>
    </row>
    <row r="391" spans="3:27" x14ac:dyDescent="0.2">
      <c r="C391">
        <v>25</v>
      </c>
      <c r="D391">
        <v>63.28</v>
      </c>
      <c r="E391">
        <f t="shared" ref="E391:E454" si="84">D392-D391</f>
        <v>1.9000000000000057</v>
      </c>
      <c r="F391">
        <f t="shared" ref="F391:F454" si="85">LOG(D391)</f>
        <v>1.8012664704896202</v>
      </c>
      <c r="I391">
        <v>58.192</v>
      </c>
      <c r="J391">
        <f t="shared" ref="J391:J454" si="86">I392-I391</f>
        <v>-1.3190000000000026</v>
      </c>
      <c r="K391">
        <f t="shared" ref="K391:K454" si="87">LOG10(I391)</f>
        <v>1.7648632837106366</v>
      </c>
      <c r="L391">
        <f t="shared" ref="L391:L454" si="88">(K392-K391)/(F391-F392)</f>
        <v>0.77500271151568223</v>
      </c>
      <c r="N391">
        <v>60.738999999999997</v>
      </c>
      <c r="O391">
        <f t="shared" ref="O391:O454" si="89">N392-N391</f>
        <v>-1.4779999999999944</v>
      </c>
      <c r="P391">
        <f t="shared" ref="P391:P454" si="90">LOG10(N391)</f>
        <v>1.7834676374660632</v>
      </c>
      <c r="Q391">
        <f t="shared" ref="Q391:Q454" si="91">(P392-P391)/(F391-F392)</f>
        <v>0.83271769817079233</v>
      </c>
      <c r="S391">
        <v>59.466999999999999</v>
      </c>
      <c r="T391">
        <f t="shared" ref="T391:T454" si="92">S392-S391</f>
        <v>-1.8059999999999974</v>
      </c>
      <c r="U391">
        <f t="shared" ref="U391:U454" si="93">LOG10(S391)</f>
        <v>1.7742760296997284</v>
      </c>
      <c r="V391">
        <f t="shared" ref="V391:V454" si="94">(U392-U391)/(F391-F392)</f>
        <v>1.0424952478355507</v>
      </c>
      <c r="X391">
        <v>57.665999999999997</v>
      </c>
      <c r="Y391">
        <f t="shared" ref="Y391:Y454" si="95">X392-X391</f>
        <v>-1.6819999999999951</v>
      </c>
      <c r="Z391">
        <f t="shared" ref="Z391:Z454" si="96">LOG10(X391)</f>
        <v>1.7609198276346556</v>
      </c>
      <c r="AA391">
        <f t="shared" ref="AA391:AA454" si="97">(Z392-Z391)/(F391-F392)</f>
        <v>1.0006239825403149</v>
      </c>
    </row>
    <row r="392" spans="3:27" x14ac:dyDescent="0.2">
      <c r="C392">
        <v>26</v>
      </c>
      <c r="D392">
        <v>65.180000000000007</v>
      </c>
      <c r="E392">
        <f t="shared" si="84"/>
        <v>1.9699999999999989</v>
      </c>
      <c r="F392">
        <f t="shared" si="85"/>
        <v>1.8141143561291255</v>
      </c>
      <c r="I392">
        <v>56.872999999999998</v>
      </c>
      <c r="J392">
        <f t="shared" si="86"/>
        <v>-1.3429999999999964</v>
      </c>
      <c r="K392">
        <f t="shared" si="87"/>
        <v>1.7549061375027766</v>
      </c>
      <c r="L392">
        <f t="shared" si="88"/>
        <v>0.80256234137608462</v>
      </c>
      <c r="N392">
        <v>59.261000000000003</v>
      </c>
      <c r="O392">
        <f t="shared" si="89"/>
        <v>-1.5290000000000035</v>
      </c>
      <c r="P392">
        <f t="shared" si="90"/>
        <v>1.7727689757099727</v>
      </c>
      <c r="Q392">
        <f t="shared" si="91"/>
        <v>0.87787430160624025</v>
      </c>
      <c r="S392">
        <v>57.661000000000001</v>
      </c>
      <c r="T392">
        <f t="shared" si="92"/>
        <v>-1.8200000000000003</v>
      </c>
      <c r="U392">
        <f t="shared" si="93"/>
        <v>1.7608821699758095</v>
      </c>
      <c r="V392">
        <f t="shared" si="94"/>
        <v>1.0771225045531729</v>
      </c>
      <c r="X392">
        <v>55.984000000000002</v>
      </c>
      <c r="Y392">
        <f t="shared" si="95"/>
        <v>-1.7880000000000038</v>
      </c>
      <c r="Z392">
        <f t="shared" si="96"/>
        <v>1.7480639251388312</v>
      </c>
      <c r="AA392">
        <f t="shared" si="97"/>
        <v>1.0900913016572624</v>
      </c>
    </row>
    <row r="393" spans="3:27" x14ac:dyDescent="0.2">
      <c r="C393">
        <v>27</v>
      </c>
      <c r="D393">
        <v>67.150000000000006</v>
      </c>
      <c r="E393">
        <f t="shared" si="84"/>
        <v>2.039999999999992</v>
      </c>
      <c r="F393">
        <f t="shared" si="85"/>
        <v>1.8270460170047342</v>
      </c>
      <c r="I393">
        <v>55.53</v>
      </c>
      <c r="J393">
        <f t="shared" si="86"/>
        <v>-1.5640000000000001</v>
      </c>
      <c r="K393">
        <f t="shared" si="87"/>
        <v>1.7445276734725665</v>
      </c>
      <c r="L393">
        <f t="shared" si="88"/>
        <v>0.95461607121324732</v>
      </c>
      <c r="N393">
        <v>57.731999999999999</v>
      </c>
      <c r="O393">
        <f t="shared" si="89"/>
        <v>-1.6210000000000022</v>
      </c>
      <c r="P393">
        <f t="shared" si="90"/>
        <v>1.761416602950189</v>
      </c>
      <c r="Q393">
        <f t="shared" si="91"/>
        <v>0.9516269778977402</v>
      </c>
      <c r="S393">
        <v>55.841000000000001</v>
      </c>
      <c r="T393">
        <f t="shared" si="92"/>
        <v>-1.8290000000000006</v>
      </c>
      <c r="U393">
        <f t="shared" si="93"/>
        <v>1.7469531870254416</v>
      </c>
      <c r="V393">
        <f t="shared" si="94"/>
        <v>1.1127628743772</v>
      </c>
      <c r="X393">
        <v>54.195999999999998</v>
      </c>
      <c r="Y393">
        <f t="shared" si="95"/>
        <v>-1.8389999999999986</v>
      </c>
      <c r="Z393">
        <f t="shared" si="96"/>
        <v>1.7339672341023487</v>
      </c>
      <c r="AA393">
        <f t="shared" si="97"/>
        <v>1.1535060691794385</v>
      </c>
    </row>
    <row r="394" spans="3:27" x14ac:dyDescent="0.2">
      <c r="C394">
        <v>28</v>
      </c>
      <c r="D394">
        <v>69.19</v>
      </c>
      <c r="E394">
        <f t="shared" si="84"/>
        <v>2.1000000000000085</v>
      </c>
      <c r="F394">
        <f t="shared" si="85"/>
        <v>1.840043330603494</v>
      </c>
      <c r="I394">
        <v>53.966000000000001</v>
      </c>
      <c r="J394">
        <f t="shared" si="86"/>
        <v>-1.7539999999999978</v>
      </c>
      <c r="K394">
        <f t="shared" si="87"/>
        <v>1.732120229028592</v>
      </c>
      <c r="L394">
        <f t="shared" si="88"/>
        <v>1.105089389438652</v>
      </c>
      <c r="N394">
        <v>56.110999999999997</v>
      </c>
      <c r="O394">
        <f t="shared" si="89"/>
        <v>-1.6299999999999955</v>
      </c>
      <c r="P394">
        <f t="shared" si="90"/>
        <v>1.749048008689412</v>
      </c>
      <c r="Q394">
        <f t="shared" si="91"/>
        <v>0.98595749761237272</v>
      </c>
      <c r="S394">
        <v>54.012</v>
      </c>
      <c r="T394">
        <f t="shared" si="92"/>
        <v>-1.8059999999999974</v>
      </c>
      <c r="U394">
        <f t="shared" si="93"/>
        <v>1.7324902589861038</v>
      </c>
      <c r="V394">
        <f t="shared" si="94"/>
        <v>1.1374290945053593</v>
      </c>
      <c r="X394">
        <v>52.356999999999999</v>
      </c>
      <c r="Y394">
        <f t="shared" si="95"/>
        <v>-1.8329999999999984</v>
      </c>
      <c r="Z394">
        <f t="shared" si="96"/>
        <v>1.7189747539831508</v>
      </c>
      <c r="AA394">
        <f t="shared" si="97"/>
        <v>1.1918897873802625</v>
      </c>
    </row>
    <row r="395" spans="3:27" x14ac:dyDescent="0.2">
      <c r="C395">
        <v>29</v>
      </c>
      <c r="D395">
        <v>71.290000000000006</v>
      </c>
      <c r="E395">
        <f t="shared" si="84"/>
        <v>2.1599999999999966</v>
      </c>
      <c r="F395">
        <f t="shared" si="85"/>
        <v>1.8530286147129897</v>
      </c>
      <c r="I395">
        <v>52.212000000000003</v>
      </c>
      <c r="J395">
        <f t="shared" si="86"/>
        <v>-1.7490000000000023</v>
      </c>
      <c r="K395">
        <f t="shared" si="87"/>
        <v>1.7177703293403419</v>
      </c>
      <c r="L395">
        <f t="shared" si="88"/>
        <v>1.1414836192466293</v>
      </c>
      <c r="N395">
        <v>54.481000000000002</v>
      </c>
      <c r="O395">
        <f t="shared" si="89"/>
        <v>-1.6880000000000024</v>
      </c>
      <c r="P395">
        <f t="shared" si="90"/>
        <v>1.7362450704630279</v>
      </c>
      <c r="Q395">
        <f t="shared" si="91"/>
        <v>1.0544266883774822</v>
      </c>
      <c r="S395">
        <v>52.206000000000003</v>
      </c>
      <c r="T395">
        <f t="shared" si="92"/>
        <v>-1.7920000000000016</v>
      </c>
      <c r="U395">
        <f t="shared" si="93"/>
        <v>1.7177204190395452</v>
      </c>
      <c r="V395">
        <f t="shared" si="94"/>
        <v>1.1701801298371663</v>
      </c>
      <c r="X395">
        <v>50.524000000000001</v>
      </c>
      <c r="Y395">
        <f t="shared" si="95"/>
        <v>-1.8200000000000003</v>
      </c>
      <c r="Z395">
        <f t="shared" si="96"/>
        <v>1.7034977264668116</v>
      </c>
      <c r="AA395">
        <f t="shared" si="97"/>
        <v>1.2291034344091161</v>
      </c>
    </row>
    <row r="396" spans="3:27" x14ac:dyDescent="0.2">
      <c r="C396">
        <v>30</v>
      </c>
      <c r="D396">
        <v>73.45</v>
      </c>
      <c r="E396">
        <f t="shared" si="84"/>
        <v>2.2199999999999989</v>
      </c>
      <c r="F396">
        <f t="shared" si="85"/>
        <v>1.8659918001262754</v>
      </c>
      <c r="I396">
        <v>50.463000000000001</v>
      </c>
      <c r="J396">
        <f t="shared" si="86"/>
        <v>-1.6859999999999999</v>
      </c>
      <c r="K396">
        <f t="shared" si="87"/>
        <v>1.7029730655378195</v>
      </c>
      <c r="L396">
        <f t="shared" si="88"/>
        <v>1.1412043968297467</v>
      </c>
      <c r="N396">
        <v>52.792999999999999</v>
      </c>
      <c r="O396">
        <f t="shared" si="89"/>
        <v>-1.6439999999999984</v>
      </c>
      <c r="P396">
        <f t="shared" si="90"/>
        <v>1.7225763417968738</v>
      </c>
      <c r="Q396">
        <f t="shared" si="91"/>
        <v>1.0624238111650735</v>
      </c>
      <c r="S396">
        <v>50.414000000000001</v>
      </c>
      <c r="T396">
        <f t="shared" si="92"/>
        <v>-1.7580000000000027</v>
      </c>
      <c r="U396">
        <f t="shared" si="93"/>
        <v>1.7025511570495233</v>
      </c>
      <c r="V396">
        <f t="shared" si="94"/>
        <v>1.1919914251530515</v>
      </c>
      <c r="X396">
        <v>48.704000000000001</v>
      </c>
      <c r="Y396">
        <f t="shared" si="95"/>
        <v>-1.7899999999999991</v>
      </c>
      <c r="Z396">
        <f t="shared" si="96"/>
        <v>1.6875646307544601</v>
      </c>
      <c r="AA396">
        <f t="shared" si="97"/>
        <v>1.2575201389466635</v>
      </c>
    </row>
    <row r="397" spans="3:27" x14ac:dyDescent="0.2">
      <c r="C397">
        <v>31</v>
      </c>
      <c r="D397">
        <v>75.67</v>
      </c>
      <c r="E397">
        <f t="shared" si="84"/>
        <v>2.289999999999992</v>
      </c>
      <c r="F397">
        <f t="shared" si="85"/>
        <v>1.8789237339675673</v>
      </c>
      <c r="I397">
        <v>48.777000000000001</v>
      </c>
      <c r="J397">
        <f t="shared" si="86"/>
        <v>-1.6640000000000015</v>
      </c>
      <c r="K397">
        <f t="shared" si="87"/>
        <v>1.6882150857786258</v>
      </c>
      <c r="L397">
        <f t="shared" si="88"/>
        <v>1.1642117626652575</v>
      </c>
      <c r="N397">
        <v>51.149000000000001</v>
      </c>
      <c r="O397">
        <f t="shared" si="89"/>
        <v>-1.6670000000000016</v>
      </c>
      <c r="P397">
        <f t="shared" si="90"/>
        <v>1.7088371473594739</v>
      </c>
      <c r="Q397">
        <f t="shared" si="91"/>
        <v>1.1113527333636219</v>
      </c>
      <c r="S397">
        <v>48.655999999999999</v>
      </c>
      <c r="T397">
        <f t="shared" si="92"/>
        <v>-1.7040000000000006</v>
      </c>
      <c r="U397">
        <f t="shared" si="93"/>
        <v>1.6871364028000568</v>
      </c>
      <c r="V397">
        <f t="shared" si="94"/>
        <v>1.1957206467240913</v>
      </c>
      <c r="X397">
        <v>46.914000000000001</v>
      </c>
      <c r="Y397">
        <f t="shared" si="95"/>
        <v>-1.7390000000000043</v>
      </c>
      <c r="Z397">
        <f t="shared" si="96"/>
        <v>1.6713024635135096</v>
      </c>
      <c r="AA397">
        <f t="shared" si="97"/>
        <v>1.2669277146947306</v>
      </c>
    </row>
    <row r="398" spans="3:27" x14ac:dyDescent="0.2">
      <c r="C398">
        <v>32</v>
      </c>
      <c r="D398">
        <v>77.959999999999994</v>
      </c>
      <c r="E398">
        <f t="shared" si="84"/>
        <v>2.3500000000000085</v>
      </c>
      <c r="F398">
        <f t="shared" si="85"/>
        <v>1.8918718304455837</v>
      </c>
      <c r="I398">
        <v>47.113</v>
      </c>
      <c r="J398">
        <f t="shared" si="86"/>
        <v>-1.6390000000000029</v>
      </c>
      <c r="K398">
        <f t="shared" si="87"/>
        <v>1.6731407595547945</v>
      </c>
      <c r="L398">
        <f t="shared" si="88"/>
        <v>1.1922659303897916</v>
      </c>
      <c r="N398">
        <v>49.481999999999999</v>
      </c>
      <c r="O398">
        <f t="shared" si="89"/>
        <v>-1.6049999999999969</v>
      </c>
      <c r="P398">
        <f t="shared" si="90"/>
        <v>1.6944472449467745</v>
      </c>
      <c r="Q398">
        <f t="shared" si="91"/>
        <v>1.1102917193808306</v>
      </c>
      <c r="S398">
        <v>46.951999999999998</v>
      </c>
      <c r="T398">
        <f t="shared" si="92"/>
        <v>-1.6640000000000015</v>
      </c>
      <c r="U398">
        <f t="shared" si="93"/>
        <v>1.6716540965055171</v>
      </c>
      <c r="V398">
        <f t="shared" si="94"/>
        <v>1.2150103229928881</v>
      </c>
      <c r="X398">
        <v>45.174999999999997</v>
      </c>
      <c r="Y398">
        <f t="shared" si="95"/>
        <v>-1.6709999999999994</v>
      </c>
      <c r="Z398">
        <f t="shared" si="96"/>
        <v>1.6548981612329694</v>
      </c>
      <c r="AA398">
        <f t="shared" si="97"/>
        <v>1.2691293670322195</v>
      </c>
    </row>
    <row r="399" spans="3:27" x14ac:dyDescent="0.2">
      <c r="C399">
        <v>33</v>
      </c>
      <c r="D399">
        <v>80.31</v>
      </c>
      <c r="E399">
        <f t="shared" si="84"/>
        <v>2.3999999999999915</v>
      </c>
      <c r="F399">
        <f t="shared" si="85"/>
        <v>1.9047696259065952</v>
      </c>
      <c r="I399">
        <v>45.473999999999997</v>
      </c>
      <c r="J399">
        <f t="shared" si="86"/>
        <v>-1.5609999999999999</v>
      </c>
      <c r="K399">
        <f t="shared" si="87"/>
        <v>1.6577631574494944</v>
      </c>
      <c r="L399">
        <f t="shared" si="88"/>
        <v>1.1862356281197082</v>
      </c>
      <c r="N399">
        <v>47.877000000000002</v>
      </c>
      <c r="O399">
        <f t="shared" si="89"/>
        <v>-1.6099999999999994</v>
      </c>
      <c r="P399">
        <f t="shared" si="90"/>
        <v>1.6801269294481458</v>
      </c>
      <c r="Q399">
        <f t="shared" si="91"/>
        <v>1.1616461042797908</v>
      </c>
      <c r="S399">
        <v>45.287999999999997</v>
      </c>
      <c r="T399">
        <f t="shared" si="92"/>
        <v>-1.6099999999999994</v>
      </c>
      <c r="U399">
        <f t="shared" si="93"/>
        <v>1.6559831418765374</v>
      </c>
      <c r="V399">
        <f t="shared" si="94"/>
        <v>1.2292706014602546</v>
      </c>
      <c r="X399">
        <v>43.503999999999998</v>
      </c>
      <c r="Y399">
        <f t="shared" si="95"/>
        <v>-1.6119999999999948</v>
      </c>
      <c r="Z399">
        <f t="shared" si="96"/>
        <v>1.6385291902434249</v>
      </c>
      <c r="AA399">
        <f t="shared" si="97"/>
        <v>1.2822637622382203</v>
      </c>
    </row>
    <row r="400" spans="3:27" x14ac:dyDescent="0.2">
      <c r="C400">
        <v>34</v>
      </c>
      <c r="D400">
        <v>82.71</v>
      </c>
      <c r="E400">
        <f t="shared" si="84"/>
        <v>2.460000000000008</v>
      </c>
      <c r="F400">
        <f t="shared" si="85"/>
        <v>1.9175580208254361</v>
      </c>
      <c r="I400">
        <v>43.912999999999997</v>
      </c>
      <c r="J400">
        <f t="shared" si="86"/>
        <v>-1.5499999999999972</v>
      </c>
      <c r="K400">
        <f t="shared" si="87"/>
        <v>1.6425931077703002</v>
      </c>
      <c r="L400">
        <f t="shared" si="88"/>
        <v>1.2260867362524104</v>
      </c>
      <c r="N400">
        <v>46.267000000000003</v>
      </c>
      <c r="O400">
        <f t="shared" si="89"/>
        <v>-1.5530000000000044</v>
      </c>
      <c r="P400">
        <f t="shared" si="90"/>
        <v>1.6652713403106827</v>
      </c>
      <c r="Q400">
        <f t="shared" si="91"/>
        <v>1.1649189270394704</v>
      </c>
      <c r="S400">
        <v>43.677999999999997</v>
      </c>
      <c r="T400">
        <f t="shared" si="92"/>
        <v>-1.5679999999999978</v>
      </c>
      <c r="U400">
        <f t="shared" si="93"/>
        <v>1.6402627439629425</v>
      </c>
      <c r="V400">
        <f t="shared" si="94"/>
        <v>1.247385383046957</v>
      </c>
      <c r="X400">
        <v>41.892000000000003</v>
      </c>
      <c r="Y400">
        <f t="shared" si="95"/>
        <v>-1.5519999999999996</v>
      </c>
      <c r="Z400">
        <f t="shared" si="96"/>
        <v>1.6221310948618037</v>
      </c>
      <c r="AA400">
        <f t="shared" si="97"/>
        <v>1.2880573632979255</v>
      </c>
    </row>
    <row r="401" spans="3:27" x14ac:dyDescent="0.2">
      <c r="C401">
        <v>35</v>
      </c>
      <c r="D401">
        <v>85.17</v>
      </c>
      <c r="E401">
        <f t="shared" si="84"/>
        <v>2.519999999999996</v>
      </c>
      <c r="F401">
        <f t="shared" si="85"/>
        <v>1.9302866472455196</v>
      </c>
      <c r="I401">
        <v>42.363</v>
      </c>
      <c r="J401">
        <f t="shared" si="86"/>
        <v>-1.4859999999999971</v>
      </c>
      <c r="K401">
        <f t="shared" si="87"/>
        <v>1.6269867077459239</v>
      </c>
      <c r="L401">
        <f t="shared" si="88"/>
        <v>1.2246051419731909</v>
      </c>
      <c r="N401">
        <v>44.713999999999999</v>
      </c>
      <c r="O401">
        <f t="shared" si="89"/>
        <v>-1.5339999999999989</v>
      </c>
      <c r="P401">
        <f t="shared" si="90"/>
        <v>1.6504435224787128</v>
      </c>
      <c r="Q401">
        <f t="shared" si="91"/>
        <v>1.1972185310509991</v>
      </c>
      <c r="S401">
        <v>42.11</v>
      </c>
      <c r="T401">
        <f t="shared" si="92"/>
        <v>-1.5120000000000005</v>
      </c>
      <c r="U401">
        <f t="shared" si="93"/>
        <v>1.6243852414202651</v>
      </c>
      <c r="V401">
        <f t="shared" si="94"/>
        <v>1.2540529048173361</v>
      </c>
      <c r="X401">
        <v>40.340000000000003</v>
      </c>
      <c r="Y401">
        <f t="shared" si="95"/>
        <v>-1.4940000000000069</v>
      </c>
      <c r="Z401">
        <f t="shared" si="96"/>
        <v>1.6057358938767468</v>
      </c>
      <c r="AA401">
        <f t="shared" si="97"/>
        <v>1.2942462922112132</v>
      </c>
    </row>
    <row r="402" spans="3:27" x14ac:dyDescent="0.2">
      <c r="C402">
        <v>36</v>
      </c>
      <c r="D402">
        <v>87.69</v>
      </c>
      <c r="E402">
        <f t="shared" si="84"/>
        <v>2.5700000000000074</v>
      </c>
      <c r="F402">
        <f t="shared" si="85"/>
        <v>1.9429500700770987</v>
      </c>
      <c r="I402">
        <v>40.877000000000002</v>
      </c>
      <c r="J402">
        <f t="shared" si="86"/>
        <v>-1.4310000000000045</v>
      </c>
      <c r="K402">
        <f t="shared" si="87"/>
        <v>1.6114790150313913</v>
      </c>
      <c r="L402">
        <f t="shared" si="88"/>
        <v>1.2336169795275194</v>
      </c>
      <c r="N402">
        <v>43.18</v>
      </c>
      <c r="O402">
        <f t="shared" si="89"/>
        <v>-1.4660000000000011</v>
      </c>
      <c r="P402">
        <f t="shared" si="90"/>
        <v>1.6352826379982119</v>
      </c>
      <c r="Q402">
        <f t="shared" si="91"/>
        <v>1.1957346648641662</v>
      </c>
      <c r="S402">
        <v>40.597999999999999</v>
      </c>
      <c r="T402">
        <f t="shared" si="92"/>
        <v>-1.4600000000000009</v>
      </c>
      <c r="U402">
        <f t="shared" si="93"/>
        <v>1.608504639233393</v>
      </c>
      <c r="V402">
        <f t="shared" si="94"/>
        <v>1.2678901401367284</v>
      </c>
      <c r="X402">
        <v>38.845999999999997</v>
      </c>
      <c r="Y402">
        <f t="shared" si="95"/>
        <v>-1.4279999999999973</v>
      </c>
      <c r="Z402">
        <f t="shared" si="96"/>
        <v>1.5893463058302726</v>
      </c>
      <c r="AA402">
        <f t="shared" si="97"/>
        <v>1.2965643067959567</v>
      </c>
    </row>
    <row r="403" spans="3:27" x14ac:dyDescent="0.2">
      <c r="C403">
        <v>37</v>
      </c>
      <c r="D403">
        <v>90.26</v>
      </c>
      <c r="E403">
        <f t="shared" si="84"/>
        <v>2.6299999999999955</v>
      </c>
      <c r="F403">
        <f t="shared" si="85"/>
        <v>1.9554953291841271</v>
      </c>
      <c r="I403">
        <v>39.445999999999998</v>
      </c>
      <c r="J403">
        <f t="shared" si="86"/>
        <v>-1.3879999999999981</v>
      </c>
      <c r="K403">
        <f t="shared" si="87"/>
        <v>1.596002970384389</v>
      </c>
      <c r="L403">
        <f t="shared" si="88"/>
        <v>1.2471913946021915</v>
      </c>
      <c r="N403">
        <v>41.713999999999999</v>
      </c>
      <c r="O403">
        <f t="shared" si="89"/>
        <v>-1.4260000000000019</v>
      </c>
      <c r="P403">
        <f t="shared" si="90"/>
        <v>1.6202818368042353</v>
      </c>
      <c r="Q403">
        <f t="shared" si="91"/>
        <v>1.2110447321415743</v>
      </c>
      <c r="S403">
        <v>39.137999999999998</v>
      </c>
      <c r="T403">
        <f t="shared" si="92"/>
        <v>-1.4159999999999968</v>
      </c>
      <c r="U403">
        <f t="shared" si="93"/>
        <v>1.5925986289061314</v>
      </c>
      <c r="V403">
        <f t="shared" si="94"/>
        <v>1.2830197329967374</v>
      </c>
      <c r="X403">
        <v>37.417999999999999</v>
      </c>
      <c r="Y403">
        <f t="shared" si="95"/>
        <v>-1.3669999999999973</v>
      </c>
      <c r="Z403">
        <f t="shared" si="96"/>
        <v>1.5730805706525928</v>
      </c>
      <c r="AA403">
        <f t="shared" si="97"/>
        <v>1.2957936040411941</v>
      </c>
    </row>
    <row r="404" spans="3:27" x14ac:dyDescent="0.2">
      <c r="C404">
        <v>38</v>
      </c>
      <c r="D404">
        <v>92.89</v>
      </c>
      <c r="E404">
        <f t="shared" si="84"/>
        <v>2.6799999999999926</v>
      </c>
      <c r="F404">
        <f t="shared" si="85"/>
        <v>1.9679689628786923</v>
      </c>
      <c r="I404">
        <v>38.058</v>
      </c>
      <c r="J404">
        <f t="shared" si="86"/>
        <v>-1.3299999999999983</v>
      </c>
      <c r="K404">
        <f t="shared" si="87"/>
        <v>1.5804459617811073</v>
      </c>
      <c r="L404">
        <f t="shared" si="88"/>
        <v>1.2506397920894694</v>
      </c>
      <c r="N404">
        <v>40.287999999999997</v>
      </c>
      <c r="O404">
        <f t="shared" si="89"/>
        <v>-1.3709999999999951</v>
      </c>
      <c r="P404">
        <f t="shared" si="90"/>
        <v>1.6051757084277685</v>
      </c>
      <c r="Q404">
        <f t="shared" si="91"/>
        <v>1.2172600021718012</v>
      </c>
      <c r="S404">
        <v>37.722000000000001</v>
      </c>
      <c r="T404">
        <f t="shared" si="92"/>
        <v>-1.3440000000000012</v>
      </c>
      <c r="U404">
        <f t="shared" si="93"/>
        <v>1.5765947107338312</v>
      </c>
      <c r="V404">
        <f t="shared" si="94"/>
        <v>1.275509820814829</v>
      </c>
      <c r="X404">
        <v>36.051000000000002</v>
      </c>
      <c r="Y404">
        <f t="shared" si="95"/>
        <v>-1.3070000000000022</v>
      </c>
      <c r="Z404">
        <f t="shared" si="96"/>
        <v>1.5569173158920224</v>
      </c>
      <c r="AA404">
        <f t="shared" si="97"/>
        <v>1.2983071991257751</v>
      </c>
    </row>
    <row r="405" spans="3:27" x14ac:dyDescent="0.2">
      <c r="C405">
        <v>39</v>
      </c>
      <c r="D405">
        <v>95.57</v>
      </c>
      <c r="E405">
        <f t="shared" si="84"/>
        <v>2.730000000000004</v>
      </c>
      <c r="F405">
        <f t="shared" si="85"/>
        <v>1.9803215860087564</v>
      </c>
      <c r="I405">
        <v>36.728000000000002</v>
      </c>
      <c r="J405">
        <f t="shared" si="86"/>
        <v>-1.2809999999999988</v>
      </c>
      <c r="K405">
        <f t="shared" si="87"/>
        <v>1.5649972797579643</v>
      </c>
      <c r="L405">
        <f t="shared" si="88"/>
        <v>1.2604545809458945</v>
      </c>
      <c r="N405">
        <v>38.917000000000002</v>
      </c>
      <c r="O405">
        <f t="shared" si="89"/>
        <v>-1.3260000000000005</v>
      </c>
      <c r="P405">
        <f t="shared" si="90"/>
        <v>1.5901393543696392</v>
      </c>
      <c r="Q405">
        <f t="shared" si="91"/>
        <v>1.2308338183213354</v>
      </c>
      <c r="S405">
        <v>36.378</v>
      </c>
      <c r="T405">
        <f t="shared" si="92"/>
        <v>-1.2899999999999991</v>
      </c>
      <c r="U405">
        <f t="shared" si="93"/>
        <v>1.56083881861861</v>
      </c>
      <c r="V405">
        <f t="shared" si="94"/>
        <v>1.2819074297971684</v>
      </c>
      <c r="X405">
        <v>34.744</v>
      </c>
      <c r="Y405">
        <f t="shared" si="95"/>
        <v>-1.2479999999999976</v>
      </c>
      <c r="Z405">
        <f t="shared" si="96"/>
        <v>1.5408798163541726</v>
      </c>
      <c r="AA405">
        <f t="shared" si="97"/>
        <v>1.2988028956009636</v>
      </c>
    </row>
    <row r="406" spans="3:27" x14ac:dyDescent="0.2">
      <c r="C406">
        <v>40</v>
      </c>
      <c r="D406">
        <v>98.3</v>
      </c>
      <c r="E406">
        <f t="shared" si="84"/>
        <v>2.7900000000000063</v>
      </c>
      <c r="F406">
        <f t="shared" si="85"/>
        <v>1.9925535178321356</v>
      </c>
      <c r="I406">
        <v>35.447000000000003</v>
      </c>
      <c r="J406">
        <f t="shared" si="86"/>
        <v>-1.2360000000000042</v>
      </c>
      <c r="K406">
        <f t="shared" si="87"/>
        <v>1.5495794852573681</v>
      </c>
      <c r="L406">
        <f t="shared" si="88"/>
        <v>1.2681302949858146</v>
      </c>
      <c r="N406">
        <v>37.591000000000001</v>
      </c>
      <c r="O406">
        <f t="shared" si="89"/>
        <v>-1.2779999999999987</v>
      </c>
      <c r="P406">
        <f t="shared" si="90"/>
        <v>1.575083879018023</v>
      </c>
      <c r="Q406">
        <f t="shared" si="91"/>
        <v>1.2358820600716875</v>
      </c>
      <c r="S406">
        <v>35.088000000000001</v>
      </c>
      <c r="T406">
        <f t="shared" si="92"/>
        <v>-1.2330000000000041</v>
      </c>
      <c r="U406">
        <f t="shared" si="93"/>
        <v>1.5451586143334477</v>
      </c>
      <c r="V406">
        <f t="shared" si="94"/>
        <v>1.2781741556368642</v>
      </c>
      <c r="X406">
        <v>33.496000000000002</v>
      </c>
      <c r="Y406">
        <f t="shared" si="95"/>
        <v>-1.1990000000000052</v>
      </c>
      <c r="Z406">
        <f t="shared" si="96"/>
        <v>1.5249929478831741</v>
      </c>
      <c r="AA406">
        <f t="shared" si="97"/>
        <v>1.302442026568178</v>
      </c>
    </row>
    <row r="407" spans="3:27" x14ac:dyDescent="0.2">
      <c r="C407">
        <v>41</v>
      </c>
      <c r="D407">
        <v>101.09</v>
      </c>
      <c r="E407">
        <f t="shared" si="84"/>
        <v>2.8299999999999983</v>
      </c>
      <c r="F407">
        <f t="shared" si="85"/>
        <v>2.0047081965443363</v>
      </c>
      <c r="I407">
        <v>34.210999999999999</v>
      </c>
      <c r="J407">
        <f t="shared" si="86"/>
        <v>-1.1920000000000002</v>
      </c>
      <c r="K407">
        <f t="shared" si="87"/>
        <v>1.5341657689566073</v>
      </c>
      <c r="L407">
        <f t="shared" si="88"/>
        <v>1.2844573272368658</v>
      </c>
      <c r="N407">
        <v>36.313000000000002</v>
      </c>
      <c r="O407">
        <f t="shared" si="89"/>
        <v>-1.2280000000000015</v>
      </c>
      <c r="P407">
        <f t="shared" si="90"/>
        <v>1.560062129651679</v>
      </c>
      <c r="Q407">
        <f t="shared" si="91"/>
        <v>1.2459946336268359</v>
      </c>
      <c r="S407">
        <v>33.854999999999997</v>
      </c>
      <c r="T407">
        <f t="shared" si="92"/>
        <v>-1.1749999999999972</v>
      </c>
      <c r="U407">
        <f t="shared" si="93"/>
        <v>1.5296228181334433</v>
      </c>
      <c r="V407">
        <f t="shared" si="94"/>
        <v>1.2793632799113874</v>
      </c>
      <c r="X407">
        <v>32.296999999999997</v>
      </c>
      <c r="Y407">
        <f t="shared" si="95"/>
        <v>-1.1409999999999982</v>
      </c>
      <c r="Z407">
        <f t="shared" si="96"/>
        <v>1.5091621835089704</v>
      </c>
      <c r="AA407">
        <f t="shared" si="97"/>
        <v>1.3026907282140128</v>
      </c>
    </row>
    <row r="408" spans="3:27" x14ac:dyDescent="0.2">
      <c r="C408">
        <v>42</v>
      </c>
      <c r="D408">
        <v>103.92</v>
      </c>
      <c r="E408">
        <f t="shared" si="84"/>
        <v>2.8799999999999955</v>
      </c>
      <c r="F408">
        <f t="shared" si="85"/>
        <v>2.0166991380649715</v>
      </c>
      <c r="I408">
        <v>33.018999999999998</v>
      </c>
      <c r="J408">
        <f t="shared" si="86"/>
        <v>-1.1329999999999991</v>
      </c>
      <c r="K408">
        <f t="shared" si="87"/>
        <v>1.5187639162599587</v>
      </c>
      <c r="L408">
        <f t="shared" si="88"/>
        <v>1.2772682015118619</v>
      </c>
      <c r="N408">
        <v>35.085000000000001</v>
      </c>
      <c r="O408">
        <f t="shared" si="89"/>
        <v>-1.1899999999999977</v>
      </c>
      <c r="P408">
        <f t="shared" si="90"/>
        <v>1.5451214808648344</v>
      </c>
      <c r="Q408">
        <f t="shared" si="91"/>
        <v>1.2622723996091803</v>
      </c>
      <c r="S408">
        <v>32.68</v>
      </c>
      <c r="T408">
        <f t="shared" si="92"/>
        <v>-1.1320000000000014</v>
      </c>
      <c r="U408">
        <f t="shared" si="93"/>
        <v>1.5142820478603778</v>
      </c>
      <c r="V408">
        <f t="shared" si="94"/>
        <v>1.2895946667193803</v>
      </c>
      <c r="X408">
        <v>31.155999999999999</v>
      </c>
      <c r="Y408">
        <f t="shared" si="95"/>
        <v>-1.093</v>
      </c>
      <c r="Z408">
        <f t="shared" si="96"/>
        <v>1.4935416951674825</v>
      </c>
      <c r="AA408">
        <f t="shared" si="97"/>
        <v>1.3063703310769357</v>
      </c>
    </row>
    <row r="409" spans="3:27" x14ac:dyDescent="0.2">
      <c r="C409">
        <v>43</v>
      </c>
      <c r="D409">
        <v>106.8</v>
      </c>
      <c r="E409">
        <f t="shared" si="84"/>
        <v>2.9200000000000017</v>
      </c>
      <c r="F409">
        <f t="shared" si="85"/>
        <v>2.0285712526925375</v>
      </c>
      <c r="I409">
        <v>31.885999999999999</v>
      </c>
      <c r="J409">
        <f t="shared" si="86"/>
        <v>-1.102999999999998</v>
      </c>
      <c r="K409">
        <f t="shared" si="87"/>
        <v>1.5036000417614648</v>
      </c>
      <c r="L409">
        <f t="shared" si="88"/>
        <v>1.3051379984028062</v>
      </c>
      <c r="N409">
        <v>33.895000000000003</v>
      </c>
      <c r="O409">
        <f t="shared" si="89"/>
        <v>-1.1370000000000005</v>
      </c>
      <c r="P409">
        <f t="shared" si="90"/>
        <v>1.5301356382454614</v>
      </c>
      <c r="Q409">
        <f t="shared" si="91"/>
        <v>1.2649452541780284</v>
      </c>
      <c r="S409">
        <v>31.547999999999998</v>
      </c>
      <c r="T409">
        <f t="shared" si="92"/>
        <v>-1.0699999999999967</v>
      </c>
      <c r="U409">
        <f t="shared" si="93"/>
        <v>1.4989718321539875</v>
      </c>
      <c r="V409">
        <f t="shared" si="94"/>
        <v>1.2792102338155789</v>
      </c>
      <c r="X409">
        <v>30.062999999999999</v>
      </c>
      <c r="Y409">
        <f t="shared" si="95"/>
        <v>-1.0410000000000004</v>
      </c>
      <c r="Z409">
        <f t="shared" si="96"/>
        <v>1.4780323168508858</v>
      </c>
      <c r="AA409">
        <f t="shared" si="97"/>
        <v>1.3064935478752959</v>
      </c>
    </row>
    <row r="410" spans="3:27" x14ac:dyDescent="0.2">
      <c r="C410">
        <v>44</v>
      </c>
      <c r="D410">
        <v>109.72</v>
      </c>
      <c r="E410">
        <f t="shared" si="84"/>
        <v>2.9699999999999989</v>
      </c>
      <c r="F410">
        <f t="shared" si="85"/>
        <v>2.0402857989324916</v>
      </c>
      <c r="I410">
        <v>30.783000000000001</v>
      </c>
      <c r="J410">
        <f t="shared" si="86"/>
        <v>-1.0470000000000006</v>
      </c>
      <c r="K410">
        <f t="shared" si="87"/>
        <v>1.4883109423296539</v>
      </c>
      <c r="L410">
        <f t="shared" si="88"/>
        <v>1.2955981421053602</v>
      </c>
      <c r="N410">
        <v>32.758000000000003</v>
      </c>
      <c r="O410">
        <f t="shared" si="89"/>
        <v>-1.1140000000000043</v>
      </c>
      <c r="P410">
        <f t="shared" si="90"/>
        <v>1.5153173785743823</v>
      </c>
      <c r="Q410">
        <f t="shared" si="91"/>
        <v>1.2953919700999847</v>
      </c>
      <c r="S410">
        <v>30.478000000000002</v>
      </c>
      <c r="T410">
        <f t="shared" si="92"/>
        <v>-1.0310000000000024</v>
      </c>
      <c r="U410">
        <f t="shared" si="93"/>
        <v>1.4839864647193324</v>
      </c>
      <c r="V410">
        <f t="shared" si="94"/>
        <v>1.2884439289256882</v>
      </c>
      <c r="X410">
        <v>29.021999999999998</v>
      </c>
      <c r="Y410">
        <f t="shared" si="95"/>
        <v>-0.99599999999999866</v>
      </c>
      <c r="Z410">
        <f t="shared" si="96"/>
        <v>1.4627273377720988</v>
      </c>
      <c r="AA410">
        <f t="shared" si="97"/>
        <v>1.3074801119003494</v>
      </c>
    </row>
    <row r="411" spans="3:27" x14ac:dyDescent="0.2">
      <c r="C411">
        <v>45</v>
      </c>
      <c r="D411">
        <v>112.69</v>
      </c>
      <c r="E411">
        <f t="shared" si="84"/>
        <v>3.0100000000000051</v>
      </c>
      <c r="F411">
        <f t="shared" si="85"/>
        <v>2.0518853788898719</v>
      </c>
      <c r="I411">
        <v>29.736000000000001</v>
      </c>
      <c r="J411">
        <f t="shared" si="86"/>
        <v>-0.99900000000000233</v>
      </c>
      <c r="K411">
        <f t="shared" si="87"/>
        <v>1.4732825480876695</v>
      </c>
      <c r="L411">
        <f t="shared" si="88"/>
        <v>1.2963963973278765</v>
      </c>
      <c r="N411">
        <v>31.643999999999998</v>
      </c>
      <c r="O411">
        <f t="shared" si="89"/>
        <v>-1.0559999999999974</v>
      </c>
      <c r="P411">
        <f t="shared" si="90"/>
        <v>1.5002913758410592</v>
      </c>
      <c r="Q411">
        <f t="shared" si="91"/>
        <v>1.2875890982071538</v>
      </c>
      <c r="S411">
        <v>29.446999999999999</v>
      </c>
      <c r="T411">
        <f t="shared" si="92"/>
        <v>-0.98000000000000043</v>
      </c>
      <c r="U411">
        <f t="shared" si="93"/>
        <v>1.4690410563451577</v>
      </c>
      <c r="V411">
        <f t="shared" si="94"/>
        <v>1.2840129796399029</v>
      </c>
      <c r="X411">
        <v>28.026</v>
      </c>
      <c r="Y411">
        <f t="shared" si="95"/>
        <v>-0.94899999999999807</v>
      </c>
      <c r="Z411">
        <f t="shared" si="96"/>
        <v>1.4475611176714263</v>
      </c>
      <c r="AA411">
        <f t="shared" si="97"/>
        <v>1.306830779742697</v>
      </c>
    </row>
    <row r="412" spans="3:27" x14ac:dyDescent="0.2">
      <c r="C412">
        <v>46</v>
      </c>
      <c r="D412">
        <v>115.7</v>
      </c>
      <c r="E412">
        <f t="shared" si="84"/>
        <v>3.0600000000000023</v>
      </c>
      <c r="F412">
        <f t="shared" si="85"/>
        <v>2.0633333589517497</v>
      </c>
      <c r="I412">
        <v>28.736999999999998</v>
      </c>
      <c r="J412">
        <f t="shared" si="86"/>
        <v>-0.96499999999999986</v>
      </c>
      <c r="K412">
        <f t="shared" si="87"/>
        <v>1.4584414279787696</v>
      </c>
      <c r="L412">
        <f t="shared" si="88"/>
        <v>1.3085025911613348</v>
      </c>
      <c r="N412">
        <v>30.588000000000001</v>
      </c>
      <c r="O412">
        <f t="shared" si="89"/>
        <v>-1.0310000000000024</v>
      </c>
      <c r="P412">
        <f t="shared" si="90"/>
        <v>1.4855510815168924</v>
      </c>
      <c r="Q412">
        <f t="shared" si="91"/>
        <v>1.3134826897764849</v>
      </c>
      <c r="S412">
        <v>28.466999999999999</v>
      </c>
      <c r="T412">
        <f t="shared" si="92"/>
        <v>-0.94200000000000017</v>
      </c>
      <c r="U412">
        <f t="shared" si="93"/>
        <v>1.4543417013550477</v>
      </c>
      <c r="V412">
        <f t="shared" si="94"/>
        <v>1.2891058388475218</v>
      </c>
      <c r="X412">
        <v>27.077000000000002</v>
      </c>
      <c r="Y412">
        <f t="shared" si="95"/>
        <v>-0.90900000000000247</v>
      </c>
      <c r="Z412">
        <f t="shared" si="96"/>
        <v>1.4326005449606836</v>
      </c>
      <c r="AA412">
        <f t="shared" si="97"/>
        <v>1.308127040808535</v>
      </c>
    </row>
    <row r="413" spans="3:27" x14ac:dyDescent="0.2">
      <c r="C413">
        <v>47</v>
      </c>
      <c r="D413">
        <v>118.76</v>
      </c>
      <c r="E413">
        <f t="shared" si="84"/>
        <v>3.0899999999999892</v>
      </c>
      <c r="F413">
        <f t="shared" si="85"/>
        <v>2.0746701889240069</v>
      </c>
      <c r="I413">
        <v>27.771999999999998</v>
      </c>
      <c r="J413">
        <f t="shared" si="86"/>
        <v>-0.91199999999999903</v>
      </c>
      <c r="K413">
        <f t="shared" si="87"/>
        <v>1.4436071565845157</v>
      </c>
      <c r="L413">
        <f t="shared" si="88"/>
        <v>1.2999283102435066</v>
      </c>
      <c r="N413">
        <v>29.556999999999999</v>
      </c>
      <c r="O413">
        <f t="shared" si="89"/>
        <v>-0.95499999999999829</v>
      </c>
      <c r="P413">
        <f t="shared" si="90"/>
        <v>1.4706603515913934</v>
      </c>
      <c r="Q413">
        <f t="shared" si="91"/>
        <v>1.2786650521653287</v>
      </c>
      <c r="S413">
        <v>27.524999999999999</v>
      </c>
      <c r="T413">
        <f t="shared" si="92"/>
        <v>-0.90899999999999892</v>
      </c>
      <c r="U413">
        <f t="shared" si="93"/>
        <v>1.4397273276437894</v>
      </c>
      <c r="V413">
        <f t="shared" si="94"/>
        <v>1.3074037880721863</v>
      </c>
      <c r="X413">
        <v>26.167999999999999</v>
      </c>
      <c r="Y413">
        <f t="shared" si="95"/>
        <v>-0.86599999999999966</v>
      </c>
      <c r="Z413">
        <f t="shared" si="96"/>
        <v>1.4177705311169253</v>
      </c>
      <c r="AA413">
        <f t="shared" si="97"/>
        <v>1.3101952693325727</v>
      </c>
    </row>
    <row r="414" spans="3:27" x14ac:dyDescent="0.2">
      <c r="C414">
        <v>48</v>
      </c>
      <c r="D414">
        <v>121.85</v>
      </c>
      <c r="E414">
        <f t="shared" si="84"/>
        <v>3.1400000000000006</v>
      </c>
      <c r="F414">
        <f t="shared" si="85"/>
        <v>2.085825533520743</v>
      </c>
      <c r="I414">
        <v>26.86</v>
      </c>
      <c r="J414">
        <f t="shared" si="86"/>
        <v>-0.85800000000000054</v>
      </c>
      <c r="K414">
        <f t="shared" si="87"/>
        <v>1.4291060083326965</v>
      </c>
      <c r="L414">
        <f t="shared" si="88"/>
        <v>1.2759812762176597</v>
      </c>
      <c r="N414">
        <v>28.602</v>
      </c>
      <c r="O414">
        <f t="shared" si="89"/>
        <v>-0.93799999999999883</v>
      </c>
      <c r="P414">
        <f t="shared" si="90"/>
        <v>1.4563964023106857</v>
      </c>
      <c r="Q414">
        <f t="shared" si="91"/>
        <v>1.3105678086472379</v>
      </c>
      <c r="S414">
        <v>26.616</v>
      </c>
      <c r="T414">
        <f t="shared" si="92"/>
        <v>-0.86299999999999955</v>
      </c>
      <c r="U414">
        <f t="shared" si="93"/>
        <v>1.4251427878607661</v>
      </c>
      <c r="V414">
        <f t="shared" si="94"/>
        <v>1.2955026172736865</v>
      </c>
      <c r="X414">
        <v>25.302</v>
      </c>
      <c r="Y414">
        <f t="shared" si="95"/>
        <v>-0.8279999999999994</v>
      </c>
      <c r="Z414">
        <f t="shared" si="96"/>
        <v>1.403154851398507</v>
      </c>
      <c r="AA414">
        <f t="shared" si="97"/>
        <v>1.3077142846138348</v>
      </c>
    </row>
    <row r="415" spans="3:27" x14ac:dyDescent="0.2">
      <c r="C415">
        <v>49</v>
      </c>
      <c r="D415">
        <v>124.99</v>
      </c>
      <c r="E415">
        <f t="shared" si="84"/>
        <v>3.1700000000000017</v>
      </c>
      <c r="F415">
        <f t="shared" si="85"/>
        <v>2.0968752680596876</v>
      </c>
      <c r="I415">
        <v>26.001999999999999</v>
      </c>
      <c r="J415">
        <f t="shared" si="86"/>
        <v>-0.83399999999999963</v>
      </c>
      <c r="K415">
        <f t="shared" si="87"/>
        <v>1.4150067539538276</v>
      </c>
      <c r="L415">
        <f t="shared" si="88"/>
        <v>1.3016225444248626</v>
      </c>
      <c r="N415">
        <v>27.664000000000001</v>
      </c>
      <c r="O415">
        <f t="shared" si="89"/>
        <v>-0.87000000000000099</v>
      </c>
      <c r="P415">
        <f t="shared" si="90"/>
        <v>1.4419149759298473</v>
      </c>
      <c r="Q415">
        <f t="shared" si="91"/>
        <v>1.2758231669619537</v>
      </c>
      <c r="S415">
        <v>25.753</v>
      </c>
      <c r="T415">
        <f t="shared" si="92"/>
        <v>-0.83200000000000074</v>
      </c>
      <c r="U415">
        <f t="shared" si="93"/>
        <v>1.4108278278453839</v>
      </c>
      <c r="V415">
        <f t="shared" si="94"/>
        <v>1.3112126679528822</v>
      </c>
      <c r="X415">
        <v>24.474</v>
      </c>
      <c r="Y415">
        <f t="shared" si="95"/>
        <v>-0.78999999999999915</v>
      </c>
      <c r="Z415">
        <f t="shared" si="96"/>
        <v>1.3887049557007383</v>
      </c>
      <c r="AA415">
        <f t="shared" si="97"/>
        <v>1.3100672137398715</v>
      </c>
    </row>
    <row r="416" spans="3:27" x14ac:dyDescent="0.2">
      <c r="C416">
        <v>50</v>
      </c>
      <c r="D416">
        <v>128.16</v>
      </c>
      <c r="E416">
        <f t="shared" si="84"/>
        <v>3.210000000000008</v>
      </c>
      <c r="F416">
        <f t="shared" si="85"/>
        <v>2.1077524987401626</v>
      </c>
      <c r="I416">
        <v>25.167999999999999</v>
      </c>
      <c r="J416">
        <f t="shared" si="86"/>
        <v>-0.78699999999999903</v>
      </c>
      <c r="K416">
        <f t="shared" si="87"/>
        <v>1.4008487052792116</v>
      </c>
      <c r="L416">
        <f t="shared" si="88"/>
        <v>1.284212077971558</v>
      </c>
      <c r="N416">
        <v>26.794</v>
      </c>
      <c r="O416">
        <f t="shared" si="89"/>
        <v>-0.84199999999999875</v>
      </c>
      <c r="P416">
        <f t="shared" si="90"/>
        <v>1.428037553035308</v>
      </c>
      <c r="Q416">
        <f t="shared" si="91"/>
        <v>1.2906837488061047</v>
      </c>
      <c r="S416">
        <v>24.920999999999999</v>
      </c>
      <c r="T416">
        <f t="shared" si="92"/>
        <v>-0.78899999999999793</v>
      </c>
      <c r="U416">
        <f t="shared" si="93"/>
        <v>1.3965654651848993</v>
      </c>
      <c r="V416">
        <f t="shared" si="94"/>
        <v>1.3004967578057498</v>
      </c>
      <c r="X416">
        <v>23.684000000000001</v>
      </c>
      <c r="Y416">
        <f t="shared" si="95"/>
        <v>-0.75800000000000267</v>
      </c>
      <c r="Z416">
        <f t="shared" si="96"/>
        <v>1.3744550524099626</v>
      </c>
      <c r="AA416">
        <f t="shared" si="97"/>
        <v>1.3148880550791577</v>
      </c>
    </row>
    <row r="417" spans="3:27" x14ac:dyDescent="0.2">
      <c r="C417">
        <v>51</v>
      </c>
      <c r="D417">
        <v>131.37</v>
      </c>
      <c r="E417">
        <f t="shared" si="84"/>
        <v>3.2400000000000091</v>
      </c>
      <c r="F417">
        <f t="shared" si="85"/>
        <v>2.1184961999117879</v>
      </c>
      <c r="I417">
        <v>24.381</v>
      </c>
      <c r="J417">
        <f t="shared" si="86"/>
        <v>-0.75799999999999912</v>
      </c>
      <c r="K417">
        <f t="shared" si="87"/>
        <v>1.3870515144724931</v>
      </c>
      <c r="L417">
        <f t="shared" si="88"/>
        <v>1.2963144629954213</v>
      </c>
      <c r="N417">
        <v>25.952000000000002</v>
      </c>
      <c r="O417">
        <f t="shared" si="89"/>
        <v>-0.78700000000000259</v>
      </c>
      <c r="P417">
        <f t="shared" si="90"/>
        <v>1.414170832531062</v>
      </c>
      <c r="Q417">
        <f t="shared" si="91"/>
        <v>1.2639391965319844</v>
      </c>
      <c r="S417">
        <v>24.132000000000001</v>
      </c>
      <c r="T417">
        <f t="shared" si="92"/>
        <v>-0.76300000000000168</v>
      </c>
      <c r="U417">
        <f t="shared" si="93"/>
        <v>1.3825933166443667</v>
      </c>
      <c r="V417">
        <f t="shared" si="94"/>
        <v>1.3186867121372425</v>
      </c>
      <c r="X417">
        <v>22.925999999999998</v>
      </c>
      <c r="Y417">
        <f t="shared" si="95"/>
        <v>-0.72299999999999898</v>
      </c>
      <c r="Z417">
        <f t="shared" si="96"/>
        <v>1.3603282880720524</v>
      </c>
      <c r="AA417">
        <f t="shared" si="97"/>
        <v>1.3152316043706562</v>
      </c>
    </row>
    <row r="418" spans="3:27" x14ac:dyDescent="0.2">
      <c r="C418">
        <v>52</v>
      </c>
      <c r="D418">
        <v>134.61000000000001</v>
      </c>
      <c r="E418">
        <f t="shared" si="84"/>
        <v>3.2799999999999727</v>
      </c>
      <c r="F418">
        <f t="shared" si="85"/>
        <v>2.1290773242527368</v>
      </c>
      <c r="I418">
        <v>23.623000000000001</v>
      </c>
      <c r="J418">
        <f t="shared" si="86"/>
        <v>-0.73600000000000065</v>
      </c>
      <c r="K418">
        <f t="shared" si="87"/>
        <v>1.3733350499545682</v>
      </c>
      <c r="L418">
        <f t="shared" si="88"/>
        <v>1.3147386128668956</v>
      </c>
      <c r="N418">
        <v>25.164999999999999</v>
      </c>
      <c r="O418">
        <f t="shared" si="89"/>
        <v>-0.75399999999999778</v>
      </c>
      <c r="P418">
        <f t="shared" si="90"/>
        <v>1.4007969347331581</v>
      </c>
      <c r="Q418">
        <f t="shared" si="91"/>
        <v>1.263586681821333</v>
      </c>
      <c r="S418">
        <v>23.369</v>
      </c>
      <c r="T418">
        <f t="shared" si="92"/>
        <v>-0.72800000000000153</v>
      </c>
      <c r="U418">
        <f t="shared" si="93"/>
        <v>1.3686401285764855</v>
      </c>
      <c r="V418">
        <f t="shared" si="94"/>
        <v>1.3145801811848503</v>
      </c>
      <c r="X418">
        <v>22.202999999999999</v>
      </c>
      <c r="Y418">
        <f t="shared" si="95"/>
        <v>-0.68900000000000006</v>
      </c>
      <c r="Z418">
        <f t="shared" si="96"/>
        <v>1.3464116589290609</v>
      </c>
      <c r="AA418">
        <f t="shared" si="97"/>
        <v>1.3094126141063749</v>
      </c>
    </row>
    <row r="419" spans="3:27" x14ac:dyDescent="0.2">
      <c r="C419">
        <v>53</v>
      </c>
      <c r="D419">
        <v>137.88999999999999</v>
      </c>
      <c r="E419">
        <f t="shared" si="84"/>
        <v>3.3000000000000114</v>
      </c>
      <c r="F419">
        <f t="shared" si="85"/>
        <v>2.1395327715979393</v>
      </c>
      <c r="I419">
        <v>22.887</v>
      </c>
      <c r="J419">
        <f t="shared" si="86"/>
        <v>-0.70800000000000196</v>
      </c>
      <c r="K419">
        <f t="shared" si="87"/>
        <v>1.3595888696150338</v>
      </c>
      <c r="L419">
        <f t="shared" si="88"/>
        <v>1.328661990470738</v>
      </c>
      <c r="N419">
        <v>24.411000000000001</v>
      </c>
      <c r="O419">
        <f t="shared" si="89"/>
        <v>-0.71400000000000219</v>
      </c>
      <c r="P419">
        <f t="shared" si="90"/>
        <v>1.387585570715276</v>
      </c>
      <c r="Q419">
        <f t="shared" si="91"/>
        <v>1.2551838204414463</v>
      </c>
      <c r="S419">
        <v>22.640999999999998</v>
      </c>
      <c r="T419">
        <f t="shared" si="92"/>
        <v>-0.69299999999999784</v>
      </c>
      <c r="U419">
        <f t="shared" si="93"/>
        <v>1.3548956047110605</v>
      </c>
      <c r="V419">
        <f t="shared" si="94"/>
        <v>1.314422565085406</v>
      </c>
      <c r="X419">
        <v>21.513999999999999</v>
      </c>
      <c r="Y419">
        <f t="shared" si="95"/>
        <v>-0.66099999999999781</v>
      </c>
      <c r="Z419">
        <f t="shared" si="96"/>
        <v>1.3327211642891277</v>
      </c>
      <c r="AA419">
        <f t="shared" si="97"/>
        <v>1.3194821532203331</v>
      </c>
    </row>
    <row r="420" spans="3:27" x14ac:dyDescent="0.2">
      <c r="C420">
        <v>54</v>
      </c>
      <c r="D420">
        <v>141.19</v>
      </c>
      <c r="E420">
        <f t="shared" si="84"/>
        <v>3.3400000000000034</v>
      </c>
      <c r="F420">
        <f t="shared" si="85"/>
        <v>2.1498039382270222</v>
      </c>
      <c r="I420">
        <v>22.178999999999998</v>
      </c>
      <c r="J420">
        <f t="shared" si="86"/>
        <v>-0.68599999999999994</v>
      </c>
      <c r="K420">
        <f t="shared" si="87"/>
        <v>1.3459419609171799</v>
      </c>
      <c r="L420">
        <f t="shared" si="88"/>
        <v>1.343789208102133</v>
      </c>
      <c r="N420">
        <v>23.696999999999999</v>
      </c>
      <c r="O420">
        <f t="shared" si="89"/>
        <v>-0.67999999999999972</v>
      </c>
      <c r="P420">
        <f t="shared" si="90"/>
        <v>1.374693368545393</v>
      </c>
      <c r="Q420">
        <f t="shared" si="91"/>
        <v>1.2452797489201162</v>
      </c>
      <c r="S420">
        <v>21.948</v>
      </c>
      <c r="T420">
        <f t="shared" si="92"/>
        <v>-0.66700000000000159</v>
      </c>
      <c r="U420">
        <f t="shared" si="93"/>
        <v>1.3413949515240418</v>
      </c>
      <c r="V420">
        <f t="shared" si="94"/>
        <v>1.3199561485241731</v>
      </c>
      <c r="X420">
        <v>20.853000000000002</v>
      </c>
      <c r="Y420">
        <f t="shared" si="95"/>
        <v>-0.63400000000000034</v>
      </c>
      <c r="Z420">
        <f t="shared" si="96"/>
        <v>1.3191685432293005</v>
      </c>
      <c r="AA420">
        <f t="shared" si="97"/>
        <v>1.3205422351344742</v>
      </c>
    </row>
    <row r="421" spans="3:27" x14ac:dyDescent="0.2">
      <c r="C421">
        <v>55</v>
      </c>
      <c r="D421">
        <v>144.53</v>
      </c>
      <c r="E421">
        <f t="shared" si="84"/>
        <v>3.3700000000000045</v>
      </c>
      <c r="F421">
        <f t="shared" si="85"/>
        <v>2.1599580026785188</v>
      </c>
      <c r="I421">
        <v>21.492999999999999</v>
      </c>
      <c r="J421">
        <f t="shared" si="86"/>
        <v>-0.66399999999999793</v>
      </c>
      <c r="K421">
        <f t="shared" si="87"/>
        <v>1.3322970386888853</v>
      </c>
      <c r="L421">
        <f t="shared" si="88"/>
        <v>1.3614770695936376</v>
      </c>
      <c r="N421">
        <v>23.016999999999999</v>
      </c>
      <c r="O421">
        <f t="shared" si="89"/>
        <v>-0.65599999999999881</v>
      </c>
      <c r="P421">
        <f t="shared" si="90"/>
        <v>1.3620487177147147</v>
      </c>
      <c r="Q421">
        <f t="shared" si="91"/>
        <v>1.2544736453659817</v>
      </c>
      <c r="S421">
        <v>21.280999999999999</v>
      </c>
      <c r="T421">
        <f t="shared" si="92"/>
        <v>-0.63100000000000023</v>
      </c>
      <c r="U421">
        <f t="shared" si="93"/>
        <v>1.3279920317187781</v>
      </c>
      <c r="V421">
        <f t="shared" si="94"/>
        <v>1.3058693313634642</v>
      </c>
      <c r="X421">
        <v>20.219000000000001</v>
      </c>
      <c r="Y421">
        <f t="shared" si="95"/>
        <v>-0.61200000000000188</v>
      </c>
      <c r="Z421">
        <f t="shared" si="96"/>
        <v>1.3057596722628217</v>
      </c>
      <c r="AA421">
        <f t="shared" si="97"/>
        <v>1.3334960012618111</v>
      </c>
    </row>
    <row r="422" spans="3:27" x14ac:dyDescent="0.2">
      <c r="C422">
        <v>56</v>
      </c>
      <c r="D422">
        <v>147.9</v>
      </c>
      <c r="E422">
        <f t="shared" si="84"/>
        <v>3.4000000000000057</v>
      </c>
      <c r="F422">
        <f t="shared" si="85"/>
        <v>2.1699681739968923</v>
      </c>
      <c r="I422">
        <v>20.829000000000001</v>
      </c>
      <c r="J422">
        <f t="shared" si="86"/>
        <v>-0.62300000000000111</v>
      </c>
      <c r="K422">
        <f t="shared" si="87"/>
        <v>1.3186684199762158</v>
      </c>
      <c r="L422">
        <f t="shared" si="88"/>
        <v>1.3360753684955202</v>
      </c>
      <c r="N422">
        <v>22.361000000000001</v>
      </c>
      <c r="O422">
        <f t="shared" si="89"/>
        <v>-0.62600000000000122</v>
      </c>
      <c r="P422">
        <f t="shared" si="90"/>
        <v>1.3494912216102166</v>
      </c>
      <c r="Q422">
        <f t="shared" si="91"/>
        <v>1.2493044655464856</v>
      </c>
      <c r="S422">
        <v>20.65</v>
      </c>
      <c r="T422">
        <f t="shared" si="92"/>
        <v>-0.60299999999999798</v>
      </c>
      <c r="U422">
        <f t="shared" si="93"/>
        <v>1.3149200559924199</v>
      </c>
      <c r="V422">
        <f t="shared" si="94"/>
        <v>1.3039191921795916</v>
      </c>
      <c r="X422">
        <v>19.606999999999999</v>
      </c>
      <c r="Y422">
        <f t="shared" si="95"/>
        <v>-0.5779999999999994</v>
      </c>
      <c r="Z422">
        <f t="shared" si="96"/>
        <v>1.2924111488378249</v>
      </c>
      <c r="AA422">
        <f t="shared" si="97"/>
        <v>1.3165339432105168</v>
      </c>
    </row>
    <row r="423" spans="3:27" x14ac:dyDescent="0.2">
      <c r="C423">
        <v>57</v>
      </c>
      <c r="D423">
        <v>151.30000000000001</v>
      </c>
      <c r="E423">
        <f t="shared" si="84"/>
        <v>3.4199999999999875</v>
      </c>
      <c r="F423">
        <f t="shared" si="85"/>
        <v>2.1798389280231869</v>
      </c>
      <c r="I423">
        <v>20.206</v>
      </c>
      <c r="J423">
        <f t="shared" si="86"/>
        <v>-0.61100000000000065</v>
      </c>
      <c r="K423">
        <f t="shared" si="87"/>
        <v>1.3054803486532056</v>
      </c>
      <c r="L423">
        <f t="shared" si="88"/>
        <v>1.3736844082122279</v>
      </c>
      <c r="N423">
        <v>21.734999999999999</v>
      </c>
      <c r="O423">
        <f t="shared" si="89"/>
        <v>-0.62000000000000099</v>
      </c>
      <c r="P423">
        <f t="shared" si="90"/>
        <v>1.3371596445268559</v>
      </c>
      <c r="Q423">
        <f t="shared" si="91"/>
        <v>1.2947228006187408</v>
      </c>
      <c r="S423">
        <v>20.047000000000001</v>
      </c>
      <c r="T423">
        <f t="shared" si="92"/>
        <v>-0.56700000000000017</v>
      </c>
      <c r="U423">
        <f t="shared" si="93"/>
        <v>1.3020493903762504</v>
      </c>
      <c r="V423">
        <f t="shared" si="94"/>
        <v>1.2835849574619713</v>
      </c>
      <c r="X423">
        <v>19.029</v>
      </c>
      <c r="Y423">
        <f t="shared" si="95"/>
        <v>-0.55099999999999838</v>
      </c>
      <c r="Z423">
        <f t="shared" si="96"/>
        <v>1.2794159661171263</v>
      </c>
      <c r="AA423">
        <f t="shared" si="97"/>
        <v>1.3145470611085215</v>
      </c>
    </row>
    <row r="424" spans="3:27" x14ac:dyDescent="0.2">
      <c r="C424">
        <v>58</v>
      </c>
      <c r="D424">
        <v>154.72</v>
      </c>
      <c r="E424">
        <f t="shared" si="84"/>
        <v>3.4399999999999977</v>
      </c>
      <c r="F424">
        <f t="shared" si="85"/>
        <v>2.1895464567389267</v>
      </c>
      <c r="I424">
        <v>19.594999999999999</v>
      </c>
      <c r="J424">
        <f t="shared" si="86"/>
        <v>-0.58099999999999952</v>
      </c>
      <c r="K424">
        <f t="shared" si="87"/>
        <v>1.2921452678141214</v>
      </c>
      <c r="L424">
        <f t="shared" si="88"/>
        <v>1.3687439879027248</v>
      </c>
      <c r="N424">
        <v>21.114999999999998</v>
      </c>
      <c r="O424">
        <f t="shared" si="89"/>
        <v>-0.58099999999999952</v>
      </c>
      <c r="P424">
        <f t="shared" si="90"/>
        <v>1.3245910857609264</v>
      </c>
      <c r="Q424">
        <f t="shared" si="91"/>
        <v>1.2688245926437007</v>
      </c>
      <c r="S424">
        <v>19.48</v>
      </c>
      <c r="T424">
        <f t="shared" si="92"/>
        <v>-0.54500000000000171</v>
      </c>
      <c r="U424">
        <f t="shared" si="93"/>
        <v>1.2895889525425968</v>
      </c>
      <c r="V424">
        <f t="shared" si="94"/>
        <v>1.29040686529064</v>
      </c>
      <c r="X424">
        <v>18.478000000000002</v>
      </c>
      <c r="Y424">
        <f t="shared" si="95"/>
        <v>-0.52899999999999991</v>
      </c>
      <c r="Z424">
        <f t="shared" si="96"/>
        <v>1.266654962773224</v>
      </c>
      <c r="AA424">
        <f t="shared" si="97"/>
        <v>1.3208839379141979</v>
      </c>
    </row>
    <row r="425" spans="3:27" x14ac:dyDescent="0.2">
      <c r="C425">
        <v>59</v>
      </c>
      <c r="D425">
        <v>158.16</v>
      </c>
      <c r="E425">
        <f t="shared" si="84"/>
        <v>3.4699999999999989</v>
      </c>
      <c r="F425">
        <f t="shared" si="85"/>
        <v>2.199096656305616</v>
      </c>
      <c r="I425">
        <v>19.013999999999999</v>
      </c>
      <c r="J425">
        <f t="shared" si="86"/>
        <v>-0.54400000000000048</v>
      </c>
      <c r="K425">
        <f t="shared" si="87"/>
        <v>1.2790734895739442</v>
      </c>
      <c r="L425">
        <f t="shared" si="88"/>
        <v>1.3375247362164409</v>
      </c>
      <c r="N425">
        <v>20.533999999999999</v>
      </c>
      <c r="O425">
        <f t="shared" si="89"/>
        <v>-0.57000000000000028</v>
      </c>
      <c r="P425">
        <f t="shared" si="90"/>
        <v>1.3124735576860558</v>
      </c>
      <c r="Q425">
        <f t="shared" si="91"/>
        <v>1.2971443801136875</v>
      </c>
      <c r="S425">
        <v>18.934999999999999</v>
      </c>
      <c r="T425">
        <f t="shared" si="92"/>
        <v>-0.52899999999999991</v>
      </c>
      <c r="U425">
        <f t="shared" si="93"/>
        <v>1.2772653094568451</v>
      </c>
      <c r="V425">
        <f t="shared" si="94"/>
        <v>1.3056210475304129</v>
      </c>
      <c r="X425">
        <v>17.949000000000002</v>
      </c>
      <c r="Y425">
        <f t="shared" si="95"/>
        <v>-0.51100000000000279</v>
      </c>
      <c r="Z425">
        <f t="shared" si="96"/>
        <v>1.2540402575617089</v>
      </c>
      <c r="AA425">
        <f t="shared" si="97"/>
        <v>1.3308395603220378</v>
      </c>
    </row>
    <row r="426" spans="3:27" x14ac:dyDescent="0.2">
      <c r="C426">
        <v>60</v>
      </c>
      <c r="D426">
        <v>161.63</v>
      </c>
      <c r="E426">
        <f t="shared" si="84"/>
        <v>3.4900000000000091</v>
      </c>
      <c r="F426">
        <f t="shared" si="85"/>
        <v>2.2085219729314334</v>
      </c>
      <c r="I426">
        <v>18.47</v>
      </c>
      <c r="J426">
        <f t="shared" si="86"/>
        <v>-0.5259999999999998</v>
      </c>
      <c r="K426">
        <f t="shared" si="87"/>
        <v>1.2664668954402414</v>
      </c>
      <c r="L426">
        <f t="shared" si="88"/>
        <v>1.3524500012900467</v>
      </c>
      <c r="N426">
        <v>19.963999999999999</v>
      </c>
      <c r="O426">
        <f t="shared" si="89"/>
        <v>-0.55499999999999972</v>
      </c>
      <c r="P426">
        <f t="shared" si="90"/>
        <v>1.3002475611940847</v>
      </c>
      <c r="Q426">
        <f t="shared" si="91"/>
        <v>1.3197658798153022</v>
      </c>
      <c r="S426">
        <v>18.405999999999999</v>
      </c>
      <c r="T426">
        <f t="shared" si="92"/>
        <v>-0.50999999999999801</v>
      </c>
      <c r="U426">
        <f t="shared" si="93"/>
        <v>1.2649594176905397</v>
      </c>
      <c r="V426">
        <f t="shared" si="94"/>
        <v>1.3153515821675128</v>
      </c>
      <c r="X426">
        <v>17.437999999999999</v>
      </c>
      <c r="Y426">
        <f t="shared" si="95"/>
        <v>-0.48999999999999844</v>
      </c>
      <c r="Z426">
        <f t="shared" si="96"/>
        <v>1.2414966733275101</v>
      </c>
      <c r="AA426">
        <f t="shared" si="97"/>
        <v>1.3341893614050317</v>
      </c>
    </row>
    <row r="427" spans="3:27" x14ac:dyDescent="0.2">
      <c r="C427">
        <v>61</v>
      </c>
      <c r="D427">
        <v>165.12</v>
      </c>
      <c r="E427">
        <f t="shared" si="84"/>
        <v>3.5099999999999909</v>
      </c>
      <c r="F427">
        <f t="shared" si="85"/>
        <v>2.2177996799471171</v>
      </c>
      <c r="I427">
        <v>17.943999999999999</v>
      </c>
      <c r="J427">
        <f t="shared" si="86"/>
        <v>-0.49499999999999744</v>
      </c>
      <c r="K427">
        <f t="shared" si="87"/>
        <v>1.2539192605749112</v>
      </c>
      <c r="L427">
        <f t="shared" si="88"/>
        <v>1.3298856113851882</v>
      </c>
      <c r="N427">
        <v>19.408999999999999</v>
      </c>
      <c r="O427">
        <f t="shared" si="89"/>
        <v>-0.53699999999999903</v>
      </c>
      <c r="P427">
        <f t="shared" si="90"/>
        <v>1.2880031600318622</v>
      </c>
      <c r="Q427">
        <f t="shared" si="91"/>
        <v>1.3338827198402978</v>
      </c>
      <c r="S427">
        <v>17.896000000000001</v>
      </c>
      <c r="T427">
        <f t="shared" si="92"/>
        <v>-0.49099999999999966</v>
      </c>
      <c r="U427">
        <f t="shared" si="93"/>
        <v>1.2527559710885734</v>
      </c>
      <c r="V427">
        <f t="shared" si="94"/>
        <v>1.3225760010399021</v>
      </c>
      <c r="X427">
        <v>16.948</v>
      </c>
      <c r="Y427">
        <f t="shared" si="95"/>
        <v>-0.46900000000000119</v>
      </c>
      <c r="Z427">
        <f t="shared" si="96"/>
        <v>1.229118455328952</v>
      </c>
      <c r="AA427">
        <f t="shared" si="97"/>
        <v>1.3341420950007281</v>
      </c>
    </row>
    <row r="428" spans="3:27" x14ac:dyDescent="0.2">
      <c r="C428">
        <v>62</v>
      </c>
      <c r="D428">
        <v>168.63</v>
      </c>
      <c r="E428">
        <f t="shared" si="84"/>
        <v>3.5300000000000011</v>
      </c>
      <c r="F428">
        <f t="shared" si="85"/>
        <v>2.2269348400126003</v>
      </c>
      <c r="I428">
        <v>17.449000000000002</v>
      </c>
      <c r="J428">
        <f t="shared" si="86"/>
        <v>-0.47600000000000264</v>
      </c>
      <c r="K428">
        <f t="shared" si="87"/>
        <v>1.2417705426461245</v>
      </c>
      <c r="L428">
        <f t="shared" si="88"/>
        <v>1.3350426533523836</v>
      </c>
      <c r="N428">
        <v>18.872</v>
      </c>
      <c r="O428">
        <f t="shared" si="89"/>
        <v>-0.51699999999999946</v>
      </c>
      <c r="P428">
        <f t="shared" si="90"/>
        <v>1.275817927877539</v>
      </c>
      <c r="Q428">
        <f t="shared" si="91"/>
        <v>1.3407784806615408</v>
      </c>
      <c r="S428">
        <v>17.405000000000001</v>
      </c>
      <c r="T428">
        <f t="shared" si="92"/>
        <v>-0.47100000000000009</v>
      </c>
      <c r="U428">
        <f t="shared" si="93"/>
        <v>1.2406740276203072</v>
      </c>
      <c r="V428">
        <f t="shared" si="94"/>
        <v>1.3242107364966413</v>
      </c>
      <c r="X428">
        <v>16.478999999999999</v>
      </c>
      <c r="Y428">
        <f t="shared" si="95"/>
        <v>-0.44899999999999807</v>
      </c>
      <c r="Z428">
        <f t="shared" si="96"/>
        <v>1.2169308537410213</v>
      </c>
      <c r="AA428">
        <f t="shared" si="97"/>
        <v>1.333419960663397</v>
      </c>
    </row>
    <row r="429" spans="3:27" x14ac:dyDescent="0.2">
      <c r="C429">
        <v>63</v>
      </c>
      <c r="D429">
        <v>172.16</v>
      </c>
      <c r="E429">
        <f t="shared" si="84"/>
        <v>3.539999999999992</v>
      </c>
      <c r="F429">
        <f t="shared" si="85"/>
        <v>2.2359322539862951</v>
      </c>
      <c r="I429">
        <v>16.972999999999999</v>
      </c>
      <c r="J429">
        <f t="shared" si="86"/>
        <v>-0.43999999999999773</v>
      </c>
      <c r="K429">
        <f t="shared" si="87"/>
        <v>1.2297586112213732</v>
      </c>
      <c r="L429">
        <f t="shared" si="88"/>
        <v>1.2904503406582613</v>
      </c>
      <c r="N429">
        <v>18.355</v>
      </c>
      <c r="O429">
        <f t="shared" si="89"/>
        <v>-0.49099999999999966</v>
      </c>
      <c r="P429">
        <f t="shared" si="90"/>
        <v>1.2637543888400056</v>
      </c>
      <c r="Q429">
        <f t="shared" si="91"/>
        <v>1.3321645764353902</v>
      </c>
      <c r="S429">
        <v>16.934000000000001</v>
      </c>
      <c r="T429">
        <f t="shared" si="92"/>
        <v>-0.4529999999999994</v>
      </c>
      <c r="U429">
        <f t="shared" si="93"/>
        <v>1.2287595554356356</v>
      </c>
      <c r="V429">
        <f t="shared" si="94"/>
        <v>1.3322004694891068</v>
      </c>
      <c r="X429">
        <v>16.03</v>
      </c>
      <c r="Y429">
        <f t="shared" si="95"/>
        <v>-0.43000000000000149</v>
      </c>
      <c r="Z429">
        <f t="shared" si="96"/>
        <v>1.2049335223541449</v>
      </c>
      <c r="AA429">
        <f t="shared" si="97"/>
        <v>1.3359255578051434</v>
      </c>
    </row>
    <row r="430" spans="3:27" x14ac:dyDescent="0.2">
      <c r="C430">
        <v>64</v>
      </c>
      <c r="D430">
        <v>175.7</v>
      </c>
      <c r="E430">
        <f t="shared" si="84"/>
        <v>3.5600000000000023</v>
      </c>
      <c r="F430">
        <f t="shared" si="85"/>
        <v>2.2447717614952949</v>
      </c>
      <c r="I430">
        <v>16.533000000000001</v>
      </c>
      <c r="J430">
        <f t="shared" si="86"/>
        <v>-0.41700000000000159</v>
      </c>
      <c r="K430">
        <f t="shared" si="87"/>
        <v>1.2183516657451332</v>
      </c>
      <c r="L430">
        <f t="shared" si="88"/>
        <v>1.27351669839378</v>
      </c>
      <c r="N430">
        <v>17.864000000000001</v>
      </c>
      <c r="O430">
        <f t="shared" si="89"/>
        <v>-0.47200000000000131</v>
      </c>
      <c r="P430">
        <f t="shared" si="90"/>
        <v>1.2519787100633815</v>
      </c>
      <c r="Q430">
        <f t="shared" si="91"/>
        <v>1.3349031732607686</v>
      </c>
      <c r="S430">
        <v>16.481000000000002</v>
      </c>
      <c r="T430">
        <f t="shared" si="92"/>
        <v>-0.43500000000000227</v>
      </c>
      <c r="U430">
        <f t="shared" si="93"/>
        <v>1.2169835593820937</v>
      </c>
      <c r="V430">
        <f t="shared" si="94"/>
        <v>1.3334784336079564</v>
      </c>
      <c r="X430">
        <v>15.6</v>
      </c>
      <c r="Y430">
        <f t="shared" si="95"/>
        <v>-0.41099999999999959</v>
      </c>
      <c r="Z430">
        <f t="shared" si="96"/>
        <v>1.1931245983544616</v>
      </c>
      <c r="AA430">
        <f t="shared" si="97"/>
        <v>1.3310270822295314</v>
      </c>
    </row>
    <row r="431" spans="3:27" x14ac:dyDescent="0.2">
      <c r="C431">
        <v>65</v>
      </c>
      <c r="D431">
        <v>179.26</v>
      </c>
      <c r="E431">
        <f t="shared" si="84"/>
        <v>3.5700000000000216</v>
      </c>
      <c r="F431">
        <f t="shared" si="85"/>
        <v>2.2534833920870145</v>
      </c>
      <c r="I431">
        <v>16.116</v>
      </c>
      <c r="J431">
        <f t="shared" si="86"/>
        <v>-0.39599999999999902</v>
      </c>
      <c r="K431">
        <f t="shared" si="87"/>
        <v>1.2072572587163402</v>
      </c>
      <c r="L431">
        <f t="shared" si="88"/>
        <v>1.2616338467352701</v>
      </c>
      <c r="N431">
        <v>17.391999999999999</v>
      </c>
      <c r="O431">
        <f t="shared" si="89"/>
        <v>-0.4480000000000004</v>
      </c>
      <c r="P431">
        <f t="shared" si="90"/>
        <v>1.2403495267422193</v>
      </c>
      <c r="Q431">
        <f t="shared" si="91"/>
        <v>1.3233880290750311</v>
      </c>
      <c r="S431">
        <v>16.045999999999999</v>
      </c>
      <c r="T431">
        <f t="shared" si="92"/>
        <v>-0.41199999999999903</v>
      </c>
      <c r="U431">
        <f t="shared" si="93"/>
        <v>1.2053667878664762</v>
      </c>
      <c r="V431">
        <f t="shared" si="94"/>
        <v>1.319078892693812</v>
      </c>
      <c r="X431">
        <v>15.189</v>
      </c>
      <c r="Y431">
        <f t="shared" si="95"/>
        <v>-0.39300000000000068</v>
      </c>
      <c r="Z431">
        <f t="shared" si="96"/>
        <v>1.1815291821065035</v>
      </c>
      <c r="AA431">
        <f t="shared" si="97"/>
        <v>1.3293753109696169</v>
      </c>
    </row>
    <row r="432" spans="3:27" x14ac:dyDescent="0.2">
      <c r="C432">
        <v>66</v>
      </c>
      <c r="D432">
        <v>182.83</v>
      </c>
      <c r="E432">
        <f t="shared" si="84"/>
        <v>3.589999999999975</v>
      </c>
      <c r="F432">
        <f t="shared" si="85"/>
        <v>2.2620474592614253</v>
      </c>
      <c r="I432">
        <v>15.72</v>
      </c>
      <c r="J432">
        <f t="shared" si="86"/>
        <v>-0.375</v>
      </c>
      <c r="K432">
        <f t="shared" si="87"/>
        <v>1.1964525417033891</v>
      </c>
      <c r="L432">
        <f t="shared" si="88"/>
        <v>1.2416333730425382</v>
      </c>
      <c r="N432">
        <v>16.943999999999999</v>
      </c>
      <c r="O432">
        <f t="shared" si="89"/>
        <v>-0.43299999999999983</v>
      </c>
      <c r="P432">
        <f t="shared" si="90"/>
        <v>1.2290159427634098</v>
      </c>
      <c r="Q432">
        <f t="shared" si="91"/>
        <v>1.3312618453820042</v>
      </c>
      <c r="S432">
        <v>15.634</v>
      </c>
      <c r="T432">
        <f t="shared" si="92"/>
        <v>-0.39700000000000024</v>
      </c>
      <c r="U432">
        <f t="shared" si="93"/>
        <v>1.1940701076210991</v>
      </c>
      <c r="V432">
        <f t="shared" si="94"/>
        <v>1.3227449820166037</v>
      </c>
      <c r="X432">
        <v>14.795999999999999</v>
      </c>
      <c r="Y432">
        <f t="shared" si="95"/>
        <v>-0.37899999999999956</v>
      </c>
      <c r="Z432">
        <f t="shared" si="96"/>
        <v>1.1701443226433565</v>
      </c>
      <c r="AA432">
        <f t="shared" si="97"/>
        <v>1.3344422698114866</v>
      </c>
    </row>
    <row r="433" spans="3:27" x14ac:dyDescent="0.2">
      <c r="C433">
        <v>67</v>
      </c>
      <c r="D433">
        <v>186.42</v>
      </c>
      <c r="E433">
        <f t="shared" si="84"/>
        <v>3.6000000000000227</v>
      </c>
      <c r="F433">
        <f t="shared" si="85"/>
        <v>2.2704925036386179</v>
      </c>
      <c r="I433">
        <v>15.345000000000001</v>
      </c>
      <c r="J433">
        <f t="shared" si="86"/>
        <v>-0.36300000000000132</v>
      </c>
      <c r="K433">
        <f t="shared" si="87"/>
        <v>1.1859668927678415</v>
      </c>
      <c r="L433">
        <f t="shared" si="88"/>
        <v>1.251635692460384</v>
      </c>
      <c r="N433">
        <v>16.510999999999999</v>
      </c>
      <c r="O433">
        <f t="shared" si="89"/>
        <v>-0.4220000000000006</v>
      </c>
      <c r="P433">
        <f t="shared" si="90"/>
        <v>1.2177733774014954</v>
      </c>
      <c r="Q433">
        <f t="shared" si="91"/>
        <v>1.3536273925218989</v>
      </c>
      <c r="S433">
        <v>15.237</v>
      </c>
      <c r="T433">
        <f t="shared" si="92"/>
        <v>-0.37700000000000067</v>
      </c>
      <c r="U433">
        <f t="shared" si="93"/>
        <v>1.18289946754826</v>
      </c>
      <c r="V433">
        <f t="shared" si="94"/>
        <v>1.3098479404889429</v>
      </c>
      <c r="X433">
        <v>14.417</v>
      </c>
      <c r="Y433">
        <f t="shared" si="95"/>
        <v>-0.36299999999999955</v>
      </c>
      <c r="Z433">
        <f t="shared" si="96"/>
        <v>1.1588748984559969</v>
      </c>
      <c r="AA433">
        <f t="shared" si="97"/>
        <v>1.3332373196077816</v>
      </c>
    </row>
    <row r="434" spans="3:27" x14ac:dyDescent="0.2">
      <c r="C434">
        <v>68</v>
      </c>
      <c r="D434">
        <v>190.02</v>
      </c>
      <c r="E434">
        <f t="shared" si="84"/>
        <v>3.5999999999999943</v>
      </c>
      <c r="F434">
        <f t="shared" si="85"/>
        <v>2.2787993137555556</v>
      </c>
      <c r="I434">
        <v>14.981999999999999</v>
      </c>
      <c r="J434">
        <f t="shared" si="86"/>
        <v>-0.35099999999999909</v>
      </c>
      <c r="K434">
        <f t="shared" si="87"/>
        <v>1.1755697927349913</v>
      </c>
      <c r="L434">
        <f t="shared" si="88"/>
        <v>1.2631463834739414</v>
      </c>
      <c r="N434">
        <v>16.088999999999999</v>
      </c>
      <c r="O434">
        <f t="shared" si="89"/>
        <v>-0.39799999999999791</v>
      </c>
      <c r="P434">
        <f t="shared" si="90"/>
        <v>1.2065290516827305</v>
      </c>
      <c r="Q434">
        <f t="shared" si="91"/>
        <v>1.3346288835082769</v>
      </c>
      <c r="S434">
        <v>14.86</v>
      </c>
      <c r="T434">
        <f t="shared" si="92"/>
        <v>-0.3669999999999991</v>
      </c>
      <c r="U434">
        <f t="shared" si="93"/>
        <v>1.1720188094245565</v>
      </c>
      <c r="V434">
        <f t="shared" si="94"/>
        <v>1.3324313279371385</v>
      </c>
      <c r="X434">
        <v>14.054</v>
      </c>
      <c r="Y434">
        <f t="shared" si="95"/>
        <v>-0.34800000000000075</v>
      </c>
      <c r="Z434">
        <f t="shared" si="96"/>
        <v>1.1477999492012001</v>
      </c>
      <c r="AA434">
        <f t="shared" si="97"/>
        <v>1.3359529628846958</v>
      </c>
    </row>
    <row r="435" spans="3:27" x14ac:dyDescent="0.2">
      <c r="C435">
        <v>69</v>
      </c>
      <c r="D435">
        <v>193.62</v>
      </c>
      <c r="E435">
        <f t="shared" si="84"/>
        <v>3.6200000000000045</v>
      </c>
      <c r="F435">
        <f t="shared" si="85"/>
        <v>2.2869502157875488</v>
      </c>
      <c r="I435">
        <v>14.631</v>
      </c>
      <c r="J435">
        <f t="shared" si="86"/>
        <v>-0.33999999999999986</v>
      </c>
      <c r="K435">
        <f t="shared" si="87"/>
        <v>1.1652740103112287</v>
      </c>
      <c r="L435">
        <f t="shared" si="88"/>
        <v>1.2693191777928563</v>
      </c>
      <c r="N435">
        <v>15.691000000000001</v>
      </c>
      <c r="O435">
        <f t="shared" si="89"/>
        <v>-0.38100000000000023</v>
      </c>
      <c r="P435">
        <f t="shared" si="90"/>
        <v>1.1956506224041861</v>
      </c>
      <c r="Q435">
        <f t="shared" si="91"/>
        <v>1.3270013928259998</v>
      </c>
      <c r="S435">
        <v>14.493</v>
      </c>
      <c r="T435">
        <f t="shared" si="92"/>
        <v>-0.34699999999999953</v>
      </c>
      <c r="U435">
        <f t="shared" si="93"/>
        <v>1.1611582922061823</v>
      </c>
      <c r="V435">
        <f t="shared" si="94"/>
        <v>1.3082571534163001</v>
      </c>
      <c r="X435">
        <v>13.706</v>
      </c>
      <c r="Y435">
        <f t="shared" si="95"/>
        <v>-0.33300000000000018</v>
      </c>
      <c r="Z435">
        <f t="shared" si="96"/>
        <v>1.1369107274813759</v>
      </c>
      <c r="AA435">
        <f t="shared" si="97"/>
        <v>1.3278033004696415</v>
      </c>
    </row>
    <row r="436" spans="3:27" x14ac:dyDescent="0.2">
      <c r="C436">
        <v>70</v>
      </c>
      <c r="D436">
        <v>197.24</v>
      </c>
      <c r="E436">
        <f t="shared" si="84"/>
        <v>3.6200000000000045</v>
      </c>
      <c r="F436">
        <f t="shared" si="85"/>
        <v>2.2949949938591003</v>
      </c>
      <c r="I436">
        <v>14.291</v>
      </c>
      <c r="J436">
        <f t="shared" si="86"/>
        <v>-0.33000000000000007</v>
      </c>
      <c r="K436">
        <f t="shared" si="87"/>
        <v>1.1550626192239208</v>
      </c>
      <c r="L436">
        <f t="shared" si="88"/>
        <v>1.28456513723697</v>
      </c>
      <c r="N436">
        <v>15.31</v>
      </c>
      <c r="O436">
        <f t="shared" si="89"/>
        <v>-0.36700000000000088</v>
      </c>
      <c r="P436">
        <f t="shared" si="90"/>
        <v>1.1849751906982611</v>
      </c>
      <c r="Q436">
        <f t="shared" si="91"/>
        <v>1.3341066798081234</v>
      </c>
      <c r="S436">
        <v>14.146000000000001</v>
      </c>
      <c r="T436">
        <f t="shared" si="92"/>
        <v>-0.32800000000000118</v>
      </c>
      <c r="U436">
        <f t="shared" si="93"/>
        <v>1.1506336537464283</v>
      </c>
      <c r="V436">
        <f t="shared" si="94"/>
        <v>1.2899298847137946</v>
      </c>
      <c r="X436">
        <v>13.372999999999999</v>
      </c>
      <c r="Y436">
        <f t="shared" si="95"/>
        <v>-0.31999999999999851</v>
      </c>
      <c r="Z436">
        <f t="shared" si="96"/>
        <v>1.1262288446064239</v>
      </c>
      <c r="AA436">
        <f t="shared" si="97"/>
        <v>1.3317153729690618</v>
      </c>
    </row>
    <row r="437" spans="3:27" x14ac:dyDescent="0.2">
      <c r="C437">
        <v>71</v>
      </c>
      <c r="D437">
        <v>200.86</v>
      </c>
      <c r="E437">
        <f t="shared" si="84"/>
        <v>3.6299999999999955</v>
      </c>
      <c r="F437">
        <f t="shared" si="85"/>
        <v>2.3028934583565053</v>
      </c>
      <c r="I437">
        <v>13.961</v>
      </c>
      <c r="J437">
        <f t="shared" si="86"/>
        <v>-0.30900000000000105</v>
      </c>
      <c r="K437">
        <f t="shared" si="87"/>
        <v>1.1449165270928505</v>
      </c>
      <c r="L437">
        <f t="shared" si="88"/>
        <v>1.2496113408155265</v>
      </c>
      <c r="N437">
        <v>14.943</v>
      </c>
      <c r="O437">
        <f t="shared" si="89"/>
        <v>-0.3539999999999992</v>
      </c>
      <c r="P437">
        <f t="shared" si="90"/>
        <v>1.1744377964520458</v>
      </c>
      <c r="Q437">
        <f t="shared" si="91"/>
        <v>1.3385763478199517</v>
      </c>
      <c r="S437">
        <v>13.818</v>
      </c>
      <c r="T437">
        <f t="shared" si="92"/>
        <v>-0.31099999999999994</v>
      </c>
      <c r="U437">
        <f t="shared" si="93"/>
        <v>1.1404451883478748</v>
      </c>
      <c r="V437">
        <f t="shared" si="94"/>
        <v>1.2709571670353907</v>
      </c>
      <c r="X437">
        <v>13.053000000000001</v>
      </c>
      <c r="Y437">
        <f t="shared" si="95"/>
        <v>-0.30800000000000161</v>
      </c>
      <c r="Z437">
        <f t="shared" si="96"/>
        <v>1.1157103380123794</v>
      </c>
      <c r="AA437">
        <f t="shared" si="97"/>
        <v>1.3332059896441188</v>
      </c>
    </row>
    <row r="438" spans="3:27" x14ac:dyDescent="0.2">
      <c r="C438">
        <v>72</v>
      </c>
      <c r="D438">
        <v>204.49</v>
      </c>
      <c r="E438">
        <f t="shared" si="84"/>
        <v>3.6299999999999955</v>
      </c>
      <c r="F438">
        <f t="shared" si="85"/>
        <v>2.3106720749301237</v>
      </c>
      <c r="I438">
        <v>13.651999999999999</v>
      </c>
      <c r="J438">
        <f t="shared" si="86"/>
        <v>-0.31999999999999851</v>
      </c>
      <c r="K438">
        <f t="shared" si="87"/>
        <v>1.1351962796066013</v>
      </c>
      <c r="L438">
        <f t="shared" si="88"/>
        <v>1.3479876999208582</v>
      </c>
      <c r="N438">
        <v>14.589</v>
      </c>
      <c r="O438">
        <f t="shared" si="89"/>
        <v>-0.34100000000000108</v>
      </c>
      <c r="P438">
        <f t="shared" si="90"/>
        <v>1.1640255242878399</v>
      </c>
      <c r="Q438">
        <f t="shared" si="91"/>
        <v>1.3441460648163017</v>
      </c>
      <c r="S438">
        <v>13.507</v>
      </c>
      <c r="T438">
        <f t="shared" si="92"/>
        <v>-0.30100000000000016</v>
      </c>
      <c r="U438">
        <f t="shared" si="93"/>
        <v>1.1305588998640141</v>
      </c>
      <c r="V438">
        <f t="shared" si="94"/>
        <v>1.2808082961482805</v>
      </c>
      <c r="X438">
        <v>12.744999999999999</v>
      </c>
      <c r="Y438">
        <f t="shared" si="95"/>
        <v>-0.30099999999999838</v>
      </c>
      <c r="Z438">
        <f t="shared" si="96"/>
        <v>1.1053398398052863</v>
      </c>
      <c r="AA438">
        <f t="shared" si="97"/>
        <v>1.358307696000117</v>
      </c>
    </row>
    <row r="439" spans="3:27" x14ac:dyDescent="0.2">
      <c r="C439">
        <v>73</v>
      </c>
      <c r="D439">
        <v>208.12</v>
      </c>
      <c r="E439">
        <f t="shared" si="84"/>
        <v>3.6299999999999955</v>
      </c>
      <c r="F439">
        <f t="shared" si="85"/>
        <v>2.318313817223999</v>
      </c>
      <c r="I439">
        <v>13.332000000000001</v>
      </c>
      <c r="J439">
        <f t="shared" si="86"/>
        <v>-0.30400000000000027</v>
      </c>
      <c r="K439">
        <f t="shared" si="87"/>
        <v>1.1248953049884924</v>
      </c>
      <c r="L439">
        <f t="shared" si="88"/>
        <v>1.3339662196215838</v>
      </c>
      <c r="N439">
        <v>14.247999999999999</v>
      </c>
      <c r="O439">
        <f t="shared" si="89"/>
        <v>-0.32399999999999984</v>
      </c>
      <c r="P439">
        <f t="shared" si="90"/>
        <v>1.1537539064551872</v>
      </c>
      <c r="Q439">
        <f t="shared" si="91"/>
        <v>1.3302825019577769</v>
      </c>
      <c r="S439">
        <v>13.206</v>
      </c>
      <c r="T439">
        <f t="shared" si="92"/>
        <v>-0.29199999999999982</v>
      </c>
      <c r="U439">
        <f t="shared" si="93"/>
        <v>1.1207712929369915</v>
      </c>
      <c r="V439">
        <f t="shared" si="94"/>
        <v>1.2930793340672706</v>
      </c>
      <c r="X439">
        <v>12.444000000000001</v>
      </c>
      <c r="Y439">
        <f t="shared" si="95"/>
        <v>-0.28500000000000014</v>
      </c>
      <c r="Z439">
        <f t="shared" si="96"/>
        <v>1.0949600024366659</v>
      </c>
      <c r="AA439">
        <f t="shared" si="97"/>
        <v>1.3399038020616563</v>
      </c>
    </row>
    <row r="440" spans="3:27" x14ac:dyDescent="0.2">
      <c r="C440">
        <v>74</v>
      </c>
      <c r="D440">
        <v>211.75</v>
      </c>
      <c r="E440">
        <f t="shared" si="84"/>
        <v>3.6299999999999955</v>
      </c>
      <c r="F440">
        <f t="shared" si="85"/>
        <v>2.3258234190027447</v>
      </c>
      <c r="I440">
        <v>13.028</v>
      </c>
      <c r="J440">
        <f t="shared" si="86"/>
        <v>-0.29800000000000004</v>
      </c>
      <c r="K440">
        <f t="shared" si="87"/>
        <v>1.1148777498928355</v>
      </c>
      <c r="L440">
        <f t="shared" si="88"/>
        <v>1.3613396606035311</v>
      </c>
      <c r="N440">
        <v>13.923999999999999</v>
      </c>
      <c r="O440">
        <f t="shared" si="89"/>
        <v>-0.30799999999999983</v>
      </c>
      <c r="P440">
        <f t="shared" si="90"/>
        <v>1.1437640146122507</v>
      </c>
      <c r="Q440">
        <f t="shared" si="91"/>
        <v>1.3159757387256052</v>
      </c>
      <c r="S440">
        <v>12.914</v>
      </c>
      <c r="T440">
        <f t="shared" si="92"/>
        <v>-0.27899999999999991</v>
      </c>
      <c r="U440">
        <f t="shared" si="93"/>
        <v>1.1110607820698206</v>
      </c>
      <c r="V440">
        <f t="shared" si="94"/>
        <v>1.2849628023735997</v>
      </c>
      <c r="X440">
        <v>12.159000000000001</v>
      </c>
      <c r="Y440">
        <f t="shared" si="95"/>
        <v>-0.27300000000000146</v>
      </c>
      <c r="Z440">
        <f t="shared" si="96"/>
        <v>1.0848978584613556</v>
      </c>
      <c r="AA440">
        <f t="shared" si="97"/>
        <v>1.3359786640995353</v>
      </c>
    </row>
    <row r="441" spans="3:27" x14ac:dyDescent="0.2">
      <c r="C441">
        <v>75</v>
      </c>
      <c r="D441">
        <v>215.38</v>
      </c>
      <c r="E441">
        <f t="shared" si="84"/>
        <v>3.6400000000000148</v>
      </c>
      <c r="F441">
        <f t="shared" si="85"/>
        <v>2.3332053726253439</v>
      </c>
      <c r="I441">
        <v>12.73</v>
      </c>
      <c r="J441">
        <f t="shared" si="86"/>
        <v>-0.29100000000000037</v>
      </c>
      <c r="K441">
        <f t="shared" si="87"/>
        <v>1.1048284036536553</v>
      </c>
      <c r="L441">
        <f t="shared" si="88"/>
        <v>1.3798270325795752</v>
      </c>
      <c r="N441">
        <v>13.616</v>
      </c>
      <c r="O441">
        <f t="shared" si="89"/>
        <v>-0.29800000000000004</v>
      </c>
      <c r="P441">
        <f t="shared" si="90"/>
        <v>1.1340495427405126</v>
      </c>
      <c r="Q441">
        <f t="shared" si="91"/>
        <v>1.3204178861641933</v>
      </c>
      <c r="S441">
        <v>12.635</v>
      </c>
      <c r="T441">
        <f t="shared" si="92"/>
        <v>-0.26999999999999957</v>
      </c>
      <c r="U441">
        <f t="shared" si="93"/>
        <v>1.1015752462559336</v>
      </c>
      <c r="V441">
        <f t="shared" si="94"/>
        <v>1.2888990685229849</v>
      </c>
      <c r="X441">
        <v>11.885999999999999</v>
      </c>
      <c r="Y441">
        <f t="shared" si="95"/>
        <v>-0.25999999999999979</v>
      </c>
      <c r="Z441">
        <f t="shared" si="96"/>
        <v>1.0750357259221908</v>
      </c>
      <c r="AA441">
        <f t="shared" si="97"/>
        <v>1.3197137642752066</v>
      </c>
    </row>
    <row r="442" spans="3:27" x14ac:dyDescent="0.2">
      <c r="C442">
        <v>76</v>
      </c>
      <c r="D442">
        <v>219.02</v>
      </c>
      <c r="E442">
        <f t="shared" si="84"/>
        <v>3.6299999999999955</v>
      </c>
      <c r="F442">
        <f t="shared" si="85"/>
        <v>2.3404837746257177</v>
      </c>
      <c r="I442">
        <v>12.439</v>
      </c>
      <c r="J442">
        <f t="shared" si="86"/>
        <v>-0.27899999999999991</v>
      </c>
      <c r="K442">
        <f t="shared" si="87"/>
        <v>1.0947854678195583</v>
      </c>
      <c r="L442">
        <f t="shared" si="88"/>
        <v>1.3800247378341695</v>
      </c>
      <c r="N442">
        <v>13.318</v>
      </c>
      <c r="O442">
        <f t="shared" si="89"/>
        <v>-0.28800000000000026</v>
      </c>
      <c r="P442">
        <f t="shared" si="90"/>
        <v>1.1244390105565258</v>
      </c>
      <c r="Q442">
        <f t="shared" si="91"/>
        <v>1.3299754591496813</v>
      </c>
      <c r="S442">
        <v>12.365</v>
      </c>
      <c r="T442">
        <f t="shared" si="92"/>
        <v>-0.25999999999999979</v>
      </c>
      <c r="U442">
        <f t="shared" si="93"/>
        <v>1.092194120697316</v>
      </c>
      <c r="V442">
        <f t="shared" si="94"/>
        <v>1.292817493452425</v>
      </c>
      <c r="X442">
        <v>11.625999999999999</v>
      </c>
      <c r="Y442">
        <f t="shared" si="95"/>
        <v>-0.25199999999999889</v>
      </c>
      <c r="Z442">
        <f t="shared" si="96"/>
        <v>1.0654303186203693</v>
      </c>
      <c r="AA442">
        <f t="shared" si="97"/>
        <v>1.3331271746781157</v>
      </c>
    </row>
    <row r="443" spans="3:27" x14ac:dyDescent="0.2">
      <c r="C443">
        <v>77</v>
      </c>
      <c r="D443">
        <v>222.65</v>
      </c>
      <c r="E443">
        <f t="shared" si="84"/>
        <v>3.6200000000000045</v>
      </c>
      <c r="F443">
        <f t="shared" si="85"/>
        <v>2.3476226994672418</v>
      </c>
      <c r="I443">
        <v>12.16</v>
      </c>
      <c r="J443">
        <f t="shared" si="86"/>
        <v>-0.2759999999999998</v>
      </c>
      <c r="K443">
        <f t="shared" si="87"/>
        <v>1.0849335749367162</v>
      </c>
      <c r="L443">
        <f t="shared" si="88"/>
        <v>1.4235489624435005</v>
      </c>
      <c r="N443">
        <v>13.03</v>
      </c>
      <c r="O443">
        <f t="shared" si="89"/>
        <v>-0.27799999999999869</v>
      </c>
      <c r="P443">
        <f t="shared" si="90"/>
        <v>1.1149444157125847</v>
      </c>
      <c r="Q443">
        <f t="shared" si="91"/>
        <v>1.3371988493288627</v>
      </c>
      <c r="S443">
        <v>12.105</v>
      </c>
      <c r="T443">
        <f t="shared" si="92"/>
        <v>-0.25300000000000011</v>
      </c>
      <c r="U443">
        <f t="shared" si="93"/>
        <v>1.0829647937777516</v>
      </c>
      <c r="V443">
        <f t="shared" si="94"/>
        <v>1.3096498703002342</v>
      </c>
      <c r="X443">
        <v>11.374000000000001</v>
      </c>
      <c r="Y443">
        <f t="shared" si="95"/>
        <v>-0.24500000000000099</v>
      </c>
      <c r="Z443">
        <f t="shared" si="96"/>
        <v>1.0559132239161488</v>
      </c>
      <c r="AA443">
        <f t="shared" si="97"/>
        <v>1.3501866049530209</v>
      </c>
    </row>
    <row r="444" spans="3:27" x14ac:dyDescent="0.2">
      <c r="C444">
        <v>78</v>
      </c>
      <c r="D444">
        <v>226.27</v>
      </c>
      <c r="E444">
        <f t="shared" si="84"/>
        <v>3.6299999999999955</v>
      </c>
      <c r="F444">
        <f t="shared" si="85"/>
        <v>2.3546269768529489</v>
      </c>
      <c r="I444">
        <v>11.884</v>
      </c>
      <c r="J444">
        <f t="shared" si="86"/>
        <v>-0.25399999999999956</v>
      </c>
      <c r="K444">
        <f t="shared" si="87"/>
        <v>1.0749626431316264</v>
      </c>
      <c r="L444">
        <f t="shared" si="88"/>
        <v>1.3574849512334359</v>
      </c>
      <c r="N444">
        <v>12.752000000000001</v>
      </c>
      <c r="O444">
        <f t="shared" si="89"/>
        <v>-0.25999999999999979</v>
      </c>
      <c r="P444">
        <f t="shared" si="90"/>
        <v>1.1055783040520371</v>
      </c>
      <c r="Q444">
        <f t="shared" si="91"/>
        <v>1.2943194040694534</v>
      </c>
      <c r="S444">
        <v>11.852</v>
      </c>
      <c r="T444">
        <f t="shared" si="92"/>
        <v>-0.24600000000000044</v>
      </c>
      <c r="U444">
        <f t="shared" si="93"/>
        <v>1.0737916428080134</v>
      </c>
      <c r="V444">
        <f t="shared" si="94"/>
        <v>1.3178651530708383</v>
      </c>
      <c r="X444">
        <v>11.129</v>
      </c>
      <c r="Y444">
        <f t="shared" si="95"/>
        <v>-0.23599999999999888</v>
      </c>
      <c r="Z444">
        <f t="shared" si="96"/>
        <v>1.0464561424125918</v>
      </c>
      <c r="AA444">
        <f t="shared" si="97"/>
        <v>1.3467370225364139</v>
      </c>
    </row>
    <row r="445" spans="3:27" x14ac:dyDescent="0.2">
      <c r="C445">
        <v>79</v>
      </c>
      <c r="D445">
        <v>229.9</v>
      </c>
      <c r="E445">
        <f t="shared" si="84"/>
        <v>3.6099999999999852</v>
      </c>
      <c r="F445">
        <f t="shared" si="85"/>
        <v>2.3615389712692791</v>
      </c>
      <c r="I445">
        <v>11.63</v>
      </c>
      <c r="J445">
        <f t="shared" si="86"/>
        <v>-0.24000000000000021</v>
      </c>
      <c r="K445">
        <f t="shared" si="87"/>
        <v>1.0655797147284485</v>
      </c>
      <c r="L445">
        <f t="shared" si="88"/>
        <v>1.3383542194975526</v>
      </c>
      <c r="N445">
        <v>12.492000000000001</v>
      </c>
      <c r="O445">
        <f t="shared" si="89"/>
        <v>-0.25100000000000122</v>
      </c>
      <c r="P445">
        <f t="shared" si="90"/>
        <v>1.0966319755581611</v>
      </c>
      <c r="Q445">
        <f t="shared" si="91"/>
        <v>1.3027504983451765</v>
      </c>
      <c r="S445">
        <v>11.606</v>
      </c>
      <c r="T445">
        <f t="shared" si="92"/>
        <v>-0.23899999999999899</v>
      </c>
      <c r="U445">
        <f t="shared" si="93"/>
        <v>1.0646825662285115</v>
      </c>
      <c r="V445">
        <f t="shared" si="94"/>
        <v>1.3355042409757145</v>
      </c>
      <c r="X445">
        <v>10.893000000000001</v>
      </c>
      <c r="Y445">
        <f t="shared" si="95"/>
        <v>-0.22600000000000087</v>
      </c>
      <c r="Z445">
        <f t="shared" si="96"/>
        <v>1.0371475036325548</v>
      </c>
      <c r="AA445">
        <f t="shared" si="97"/>
        <v>1.3456279653079628</v>
      </c>
    </row>
    <row r="446" spans="3:27" x14ac:dyDescent="0.2">
      <c r="C446">
        <v>80</v>
      </c>
      <c r="D446">
        <v>233.51</v>
      </c>
      <c r="E446">
        <f t="shared" si="84"/>
        <v>3.6100000000000136</v>
      </c>
      <c r="F446">
        <f t="shared" si="85"/>
        <v>2.3683054838392832</v>
      </c>
      <c r="I446">
        <v>11.39</v>
      </c>
      <c r="J446">
        <f t="shared" si="86"/>
        <v>-0.23900000000000077</v>
      </c>
      <c r="K446">
        <f t="shared" si="87"/>
        <v>1.0565237240791003</v>
      </c>
      <c r="L446">
        <f t="shared" si="88"/>
        <v>1.3823082028759417</v>
      </c>
      <c r="N446">
        <v>12.241</v>
      </c>
      <c r="O446">
        <f t="shared" si="89"/>
        <v>-0.24899999999999878</v>
      </c>
      <c r="P446">
        <f t="shared" si="90"/>
        <v>1.0878168979355294</v>
      </c>
      <c r="Q446">
        <f t="shared" si="91"/>
        <v>1.3395882750213299</v>
      </c>
      <c r="S446">
        <v>11.367000000000001</v>
      </c>
      <c r="T446">
        <f t="shared" si="92"/>
        <v>-0.23100000000000165</v>
      </c>
      <c r="U446">
        <f t="shared" si="93"/>
        <v>1.0556458599946557</v>
      </c>
      <c r="V446">
        <f t="shared" si="94"/>
        <v>1.3382914488176594</v>
      </c>
      <c r="X446">
        <v>10.667</v>
      </c>
      <c r="Y446">
        <f t="shared" si="95"/>
        <v>-0.21899999999999942</v>
      </c>
      <c r="Z446">
        <f t="shared" si="96"/>
        <v>1.0280422950907495</v>
      </c>
      <c r="AA446">
        <f t="shared" si="97"/>
        <v>1.3521737183828981</v>
      </c>
    </row>
    <row r="447" spans="3:27" x14ac:dyDescent="0.2">
      <c r="C447">
        <v>81</v>
      </c>
      <c r="D447">
        <v>237.12</v>
      </c>
      <c r="E447">
        <f t="shared" si="84"/>
        <v>3.6099999999999852</v>
      </c>
      <c r="F447">
        <f t="shared" si="85"/>
        <v>2.3749681862992342</v>
      </c>
      <c r="I447">
        <v>11.151</v>
      </c>
      <c r="J447">
        <f t="shared" si="86"/>
        <v>-0.23000000000000043</v>
      </c>
      <c r="K447">
        <f t="shared" si="87"/>
        <v>1.0473138158153883</v>
      </c>
      <c r="L447">
        <f t="shared" si="88"/>
        <v>1.3793611655537363</v>
      </c>
      <c r="N447">
        <v>11.992000000000001</v>
      </c>
      <c r="O447">
        <f t="shared" si="89"/>
        <v>-0.24100000000000144</v>
      </c>
      <c r="P447">
        <f t="shared" si="90"/>
        <v>1.0788916198402232</v>
      </c>
      <c r="Q447">
        <f t="shared" si="91"/>
        <v>1.3436077242464128</v>
      </c>
      <c r="S447">
        <v>11.135999999999999</v>
      </c>
      <c r="T447">
        <f t="shared" si="92"/>
        <v>-0.22299999999999898</v>
      </c>
      <c r="U447">
        <f t="shared" si="93"/>
        <v>1.0467292222664868</v>
      </c>
      <c r="V447">
        <f t="shared" si="94"/>
        <v>1.3387728619332302</v>
      </c>
      <c r="X447">
        <v>10.448</v>
      </c>
      <c r="Y447">
        <f t="shared" si="95"/>
        <v>-0.21199999999999974</v>
      </c>
      <c r="Z447">
        <f t="shared" si="96"/>
        <v>1.0190331639309986</v>
      </c>
      <c r="AA447">
        <f t="shared" si="97"/>
        <v>1.3567276199539795</v>
      </c>
    </row>
    <row r="448" spans="3:27" x14ac:dyDescent="0.2">
      <c r="C448">
        <v>82</v>
      </c>
      <c r="D448">
        <v>240.73</v>
      </c>
      <c r="E448">
        <f t="shared" si="84"/>
        <v>3.5900000000000034</v>
      </c>
      <c r="F448">
        <f t="shared" si="85"/>
        <v>2.3815302158362703</v>
      </c>
      <c r="I448">
        <v>10.920999999999999</v>
      </c>
      <c r="J448">
        <f t="shared" si="86"/>
        <v>-0.2240000000000002</v>
      </c>
      <c r="K448">
        <f t="shared" si="87"/>
        <v>1.0382624071047841</v>
      </c>
      <c r="L448">
        <f t="shared" si="88"/>
        <v>1.4000133577108373</v>
      </c>
      <c r="N448">
        <v>11.750999999999999</v>
      </c>
      <c r="O448">
        <f t="shared" si="89"/>
        <v>-0.23099999999999987</v>
      </c>
      <c r="P448">
        <f t="shared" si="90"/>
        <v>1.0700748262675284</v>
      </c>
      <c r="Q448">
        <f t="shared" si="91"/>
        <v>1.3412055098496025</v>
      </c>
      <c r="S448">
        <v>10.913</v>
      </c>
      <c r="T448">
        <f t="shared" si="92"/>
        <v>-0.21700000000000053</v>
      </c>
      <c r="U448">
        <f t="shared" si="93"/>
        <v>1.0379441552030986</v>
      </c>
      <c r="V448">
        <f t="shared" si="94"/>
        <v>1.3568248646738044</v>
      </c>
      <c r="X448">
        <v>10.236000000000001</v>
      </c>
      <c r="Y448">
        <f t="shared" si="95"/>
        <v>-0.20500000000000007</v>
      </c>
      <c r="Z448">
        <f t="shared" si="96"/>
        <v>1.0101302772151479</v>
      </c>
      <c r="AA448">
        <f t="shared" si="97"/>
        <v>1.3666689749617829</v>
      </c>
    </row>
    <row r="449" spans="3:27" x14ac:dyDescent="0.2">
      <c r="C449">
        <v>83</v>
      </c>
      <c r="D449">
        <v>244.32</v>
      </c>
      <c r="E449">
        <f t="shared" si="84"/>
        <v>3.5800000000000125</v>
      </c>
      <c r="F449">
        <f t="shared" si="85"/>
        <v>2.3879590197123459</v>
      </c>
      <c r="I449">
        <v>10.696999999999999</v>
      </c>
      <c r="J449">
        <f t="shared" si="86"/>
        <v>-0.20399999999999885</v>
      </c>
      <c r="K449">
        <f t="shared" si="87"/>
        <v>1.0292619958041751</v>
      </c>
      <c r="L449">
        <f t="shared" si="88"/>
        <v>1.3236744918853629</v>
      </c>
      <c r="N449">
        <v>11.52</v>
      </c>
      <c r="O449">
        <f t="shared" si="89"/>
        <v>-0.2289999999999992</v>
      </c>
      <c r="P449">
        <f t="shared" si="90"/>
        <v>1.0614524790871933</v>
      </c>
      <c r="Q449">
        <f t="shared" si="91"/>
        <v>1.380302642704162</v>
      </c>
      <c r="S449">
        <v>10.696</v>
      </c>
      <c r="T449">
        <f t="shared" si="92"/>
        <v>-0.20800000000000018</v>
      </c>
      <c r="U449">
        <f t="shared" si="93"/>
        <v>1.0292213942539279</v>
      </c>
      <c r="V449">
        <f t="shared" si="94"/>
        <v>1.35001282895411</v>
      </c>
      <c r="X449">
        <v>10.031000000000001</v>
      </c>
      <c r="Y449">
        <f t="shared" si="95"/>
        <v>-0.19599999999999973</v>
      </c>
      <c r="Z449">
        <f t="shared" si="96"/>
        <v>1.0013442304116014</v>
      </c>
      <c r="AA449">
        <f t="shared" si="97"/>
        <v>1.3565265667282629</v>
      </c>
    </row>
    <row r="450" spans="3:27" x14ac:dyDescent="0.2">
      <c r="C450">
        <v>84</v>
      </c>
      <c r="D450">
        <v>247.9</v>
      </c>
      <c r="E450">
        <f t="shared" si="84"/>
        <v>3.5699999999999932</v>
      </c>
      <c r="F450">
        <f t="shared" si="85"/>
        <v>2.3942765267678214</v>
      </c>
      <c r="I450">
        <v>10.493</v>
      </c>
      <c r="J450">
        <f t="shared" si="86"/>
        <v>-0.19899999999999984</v>
      </c>
      <c r="K450">
        <f t="shared" si="87"/>
        <v>1.0208996728625364</v>
      </c>
      <c r="L450">
        <f t="shared" si="88"/>
        <v>1.3391257512813564</v>
      </c>
      <c r="N450">
        <v>11.291</v>
      </c>
      <c r="O450">
        <f t="shared" si="89"/>
        <v>-0.22300000000000075</v>
      </c>
      <c r="P450">
        <f t="shared" si="90"/>
        <v>1.0527324074032183</v>
      </c>
      <c r="Q450">
        <f t="shared" si="91"/>
        <v>1.3951269276122391</v>
      </c>
      <c r="S450">
        <v>10.488</v>
      </c>
      <c r="T450">
        <f t="shared" si="92"/>
        <v>-0.1980000000000004</v>
      </c>
      <c r="U450">
        <f t="shared" si="93"/>
        <v>1.0206926786820278</v>
      </c>
      <c r="V450">
        <f t="shared" si="94"/>
        <v>1.3329732309486275</v>
      </c>
      <c r="X450">
        <v>9.8350000000000009</v>
      </c>
      <c r="Y450">
        <f t="shared" si="95"/>
        <v>-0.19100000000000072</v>
      </c>
      <c r="Z450">
        <f t="shared" si="96"/>
        <v>0.99277436425535559</v>
      </c>
      <c r="AA450">
        <f t="shared" si="97"/>
        <v>1.371599954887621</v>
      </c>
    </row>
    <row r="451" spans="3:27" x14ac:dyDescent="0.2">
      <c r="C451">
        <v>85</v>
      </c>
      <c r="D451">
        <v>251.47</v>
      </c>
      <c r="E451">
        <f t="shared" si="84"/>
        <v>3.5600000000000023</v>
      </c>
      <c r="F451">
        <f t="shared" si="85"/>
        <v>2.4004861817912042</v>
      </c>
      <c r="I451">
        <v>10.294</v>
      </c>
      <c r="J451">
        <f t="shared" si="86"/>
        <v>-0.20700000000000074</v>
      </c>
      <c r="K451">
        <f t="shared" si="87"/>
        <v>1.0125841639141508</v>
      </c>
      <c r="L451">
        <f t="shared" si="88"/>
        <v>1.4450473912510129</v>
      </c>
      <c r="N451">
        <v>11.068</v>
      </c>
      <c r="O451">
        <f t="shared" si="89"/>
        <v>-0.21400000000000041</v>
      </c>
      <c r="P451">
        <f t="shared" si="90"/>
        <v>1.0440691504689144</v>
      </c>
      <c r="Q451">
        <f t="shared" si="91"/>
        <v>1.388895899520302</v>
      </c>
      <c r="S451">
        <v>10.29</v>
      </c>
      <c r="T451">
        <f t="shared" si="92"/>
        <v>-0.1899999999999995</v>
      </c>
      <c r="U451">
        <f t="shared" si="93"/>
        <v>1.0124153747624329</v>
      </c>
      <c r="V451">
        <f t="shared" si="94"/>
        <v>1.3257793357847765</v>
      </c>
      <c r="X451">
        <v>9.6440000000000001</v>
      </c>
      <c r="Y451">
        <f t="shared" si="95"/>
        <v>-0.19299999999999962</v>
      </c>
      <c r="Z451">
        <f t="shared" si="96"/>
        <v>0.98425720170541608</v>
      </c>
      <c r="AA451">
        <f t="shared" si="97"/>
        <v>1.4380524816563693</v>
      </c>
    </row>
    <row r="452" spans="3:27" x14ac:dyDescent="0.2">
      <c r="C452">
        <v>86</v>
      </c>
      <c r="D452">
        <v>255.03</v>
      </c>
      <c r="E452">
        <f t="shared" si="84"/>
        <v>3.539999999999992</v>
      </c>
      <c r="F452">
        <f t="shared" si="85"/>
        <v>2.406591270897152</v>
      </c>
      <c r="I452">
        <v>10.087</v>
      </c>
      <c r="J452">
        <f t="shared" si="86"/>
        <v>-0.19699999999999918</v>
      </c>
      <c r="K452">
        <f t="shared" si="87"/>
        <v>1.0037620208282461</v>
      </c>
      <c r="L452">
        <f t="shared" si="88"/>
        <v>1.4307538081492859</v>
      </c>
      <c r="N452">
        <v>10.853999999999999</v>
      </c>
      <c r="O452">
        <f t="shared" si="89"/>
        <v>-0.20099999999999874</v>
      </c>
      <c r="P452">
        <f t="shared" si="90"/>
        <v>1.0355898172434574</v>
      </c>
      <c r="Q452">
        <f t="shared" si="91"/>
        <v>1.3559502099828677</v>
      </c>
      <c r="S452">
        <v>10.1</v>
      </c>
      <c r="T452">
        <f t="shared" si="92"/>
        <v>-0.18399999999999928</v>
      </c>
      <c r="U452">
        <f t="shared" si="93"/>
        <v>1.0043213737826426</v>
      </c>
      <c r="V452">
        <f t="shared" si="94"/>
        <v>1.3337291400785025</v>
      </c>
      <c r="X452">
        <v>9.4510000000000005</v>
      </c>
      <c r="Y452">
        <f t="shared" si="95"/>
        <v>-0.19200000000000017</v>
      </c>
      <c r="Z452">
        <f t="shared" si="96"/>
        <v>0.97547776316587465</v>
      </c>
      <c r="AA452">
        <f t="shared" si="97"/>
        <v>1.4888726841510069</v>
      </c>
    </row>
    <row r="453" spans="3:27" x14ac:dyDescent="0.2">
      <c r="C453">
        <v>87</v>
      </c>
      <c r="D453">
        <v>258.57</v>
      </c>
      <c r="E453">
        <f t="shared" si="84"/>
        <v>3.5199999999999818</v>
      </c>
      <c r="F453">
        <f t="shared" si="85"/>
        <v>2.4125781354312723</v>
      </c>
      <c r="I453">
        <v>9.89</v>
      </c>
      <c r="J453">
        <f t="shared" si="86"/>
        <v>-0.17900000000000027</v>
      </c>
      <c r="K453">
        <f t="shared" si="87"/>
        <v>0.99519629159717948</v>
      </c>
      <c r="L453">
        <f t="shared" si="88"/>
        <v>1.3508023559540532</v>
      </c>
      <c r="N453">
        <v>10.653</v>
      </c>
      <c r="O453">
        <f t="shared" si="89"/>
        <v>-0.1850000000000005</v>
      </c>
      <c r="P453">
        <f t="shared" si="90"/>
        <v>1.027471927021278</v>
      </c>
      <c r="Q453">
        <f t="shared" si="91"/>
        <v>1.2956070199538077</v>
      </c>
      <c r="S453">
        <v>9.9160000000000004</v>
      </c>
      <c r="T453">
        <f t="shared" si="92"/>
        <v>-0.17399999999999949</v>
      </c>
      <c r="U453">
        <f t="shared" si="93"/>
        <v>0.99633651809578383</v>
      </c>
      <c r="V453">
        <f t="shared" si="94"/>
        <v>1.3092608857902668</v>
      </c>
      <c r="X453">
        <v>9.2590000000000003</v>
      </c>
      <c r="Y453">
        <f t="shared" si="95"/>
        <v>-0.1850000000000005</v>
      </c>
      <c r="Z453">
        <f t="shared" si="96"/>
        <v>0.96656408409731043</v>
      </c>
      <c r="AA453">
        <f t="shared" si="97"/>
        <v>1.4926495892631129</v>
      </c>
    </row>
    <row r="454" spans="3:27" x14ac:dyDescent="0.2">
      <c r="C454">
        <v>88</v>
      </c>
      <c r="D454">
        <v>262.08999999999997</v>
      </c>
      <c r="E454">
        <f t="shared" si="84"/>
        <v>3.5100000000000477</v>
      </c>
      <c r="F454">
        <f t="shared" si="85"/>
        <v>2.4184504508295834</v>
      </c>
      <c r="I454">
        <v>9.7110000000000003</v>
      </c>
      <c r="J454">
        <f t="shared" si="86"/>
        <v>-0.17399999999999949</v>
      </c>
      <c r="K454">
        <f t="shared" si="87"/>
        <v>0.98726395412223555</v>
      </c>
      <c r="L454">
        <f t="shared" si="88"/>
        <v>1.3590668249860898</v>
      </c>
      <c r="N454">
        <v>10.468</v>
      </c>
      <c r="O454">
        <f t="shared" si="89"/>
        <v>-0.17500000000000071</v>
      </c>
      <c r="P454">
        <f t="shared" si="90"/>
        <v>1.0198637139678433</v>
      </c>
      <c r="Q454">
        <f t="shared" si="91"/>
        <v>1.2672590723027142</v>
      </c>
      <c r="S454">
        <v>9.7420000000000009</v>
      </c>
      <c r="T454">
        <f t="shared" si="92"/>
        <v>-0.17300000000000004</v>
      </c>
      <c r="U454">
        <f t="shared" si="93"/>
        <v>0.98864812523575119</v>
      </c>
      <c r="V454">
        <f t="shared" si="94"/>
        <v>1.3468471158739075</v>
      </c>
      <c r="X454">
        <v>9.0739999999999998</v>
      </c>
      <c r="Y454">
        <f t="shared" si="95"/>
        <v>-0.17099999999999937</v>
      </c>
      <c r="Z454">
        <f t="shared" si="96"/>
        <v>0.95779877492999788</v>
      </c>
      <c r="AA454">
        <f t="shared" si="97"/>
        <v>1.4300701231506283</v>
      </c>
    </row>
    <row r="455" spans="3:27" x14ac:dyDescent="0.2">
      <c r="C455">
        <v>89</v>
      </c>
      <c r="D455">
        <v>265.60000000000002</v>
      </c>
      <c r="E455">
        <f t="shared" ref="E455:E518" si="98">D456-D455</f>
        <v>3.4899999999999523</v>
      </c>
      <c r="F455">
        <f t="shared" ref="F455:F518" si="99">LOG(D455)</f>
        <v>2.42422807069598</v>
      </c>
      <c r="I455">
        <v>9.5370000000000008</v>
      </c>
      <c r="J455">
        <f t="shared" ref="J455:J518" si="100">I456-I455</f>
        <v>-0.16900000000000048</v>
      </c>
      <c r="K455">
        <f t="shared" ref="K455:K518" si="101">LOG10(I455)</f>
        <v>0.9794117826344354</v>
      </c>
      <c r="L455">
        <f t="shared" ref="L455:L518" si="102">(K456-K455)/(F455-F456)</f>
        <v>1.3695946763138866</v>
      </c>
      <c r="N455">
        <v>10.292999999999999</v>
      </c>
      <c r="O455">
        <f t="shared" ref="O455:O518" si="103">N456-N455</f>
        <v>-0.16000000000000014</v>
      </c>
      <c r="P455">
        <f t="shared" ref="P455:P518" si="104">LOG10(N455)</f>
        <v>1.0125419727758358</v>
      </c>
      <c r="Q455">
        <f t="shared" ref="Q455:Q518" si="105">(P456-P455)/(F455-F456)</f>
        <v>1.2000960465937387</v>
      </c>
      <c r="S455">
        <v>9.5690000000000008</v>
      </c>
      <c r="T455">
        <f t="shared" ref="T455:T518" si="106">S456-S455</f>
        <v>-0.16500000000000092</v>
      </c>
      <c r="U455">
        <f t="shared" ref="U455:U518" si="107">LOG10(S455)</f>
        <v>0.98086655458207916</v>
      </c>
      <c r="V455">
        <f t="shared" ref="V455:V518" si="108">(U456-U455)/(F455-F456)</f>
        <v>1.3323838309465501</v>
      </c>
      <c r="X455">
        <v>8.9030000000000005</v>
      </c>
      <c r="Y455">
        <f t="shared" ref="Y455:Y518" si="109">X456-X455</f>
        <v>-0.15200000000000102</v>
      </c>
      <c r="Z455">
        <f t="shared" ref="Z455:Z518" si="110">LOG10(X455)</f>
        <v>0.94953637337614261</v>
      </c>
      <c r="AA455">
        <f t="shared" ref="AA455:AA518" si="111">(Z456-Z455)/(F455-F456)</f>
        <v>1.3191119809052252</v>
      </c>
    </row>
    <row r="456" spans="3:27" x14ac:dyDescent="0.2">
      <c r="C456">
        <v>90</v>
      </c>
      <c r="D456">
        <v>269.08999999999997</v>
      </c>
      <c r="E456">
        <f t="shared" si="98"/>
        <v>3.4800000000000182</v>
      </c>
      <c r="F456">
        <f t="shared" si="99"/>
        <v>2.4298975586871476</v>
      </c>
      <c r="I456">
        <v>9.3680000000000003</v>
      </c>
      <c r="J456">
        <f t="shared" si="100"/>
        <v>-0.16800000000000104</v>
      </c>
      <c r="K456">
        <f t="shared" si="101"/>
        <v>0.97164688206430672</v>
      </c>
      <c r="L456">
        <f t="shared" si="102"/>
        <v>1.4083076925759042</v>
      </c>
      <c r="N456">
        <v>10.132999999999999</v>
      </c>
      <c r="O456">
        <f t="shared" si="103"/>
        <v>-0.15899999999999892</v>
      </c>
      <c r="P456">
        <f t="shared" si="104"/>
        <v>1.0057380426514249</v>
      </c>
      <c r="Q456">
        <f t="shared" si="105"/>
        <v>1.2308367220359191</v>
      </c>
      <c r="S456">
        <v>9.4039999999999999</v>
      </c>
      <c r="T456">
        <f t="shared" si="106"/>
        <v>-0.16099999999999959</v>
      </c>
      <c r="U456">
        <f t="shared" si="107"/>
        <v>0.97331262045290179</v>
      </c>
      <c r="V456">
        <f t="shared" si="108"/>
        <v>1.3439070845166756</v>
      </c>
      <c r="X456">
        <v>8.7509999999999994</v>
      </c>
      <c r="Y456">
        <f t="shared" si="109"/>
        <v>-0.1379999999999999</v>
      </c>
      <c r="Z456">
        <f t="shared" si="110"/>
        <v>0.9420576838413951</v>
      </c>
      <c r="AA456">
        <f t="shared" si="111"/>
        <v>1.2370293363376457</v>
      </c>
    </row>
    <row r="457" spans="3:27" x14ac:dyDescent="0.2">
      <c r="C457">
        <v>91</v>
      </c>
      <c r="D457">
        <v>272.57</v>
      </c>
      <c r="E457">
        <f t="shared" si="98"/>
        <v>3.4499999999999886</v>
      </c>
      <c r="F457">
        <f t="shared" si="99"/>
        <v>2.4354780541713246</v>
      </c>
      <c r="I457">
        <v>9.1999999999999993</v>
      </c>
      <c r="J457">
        <f t="shared" si="100"/>
        <v>-0.16199999999999903</v>
      </c>
      <c r="K457">
        <f t="shared" si="101"/>
        <v>0.96378782734555524</v>
      </c>
      <c r="L457">
        <f t="shared" si="102"/>
        <v>1.4124474265363804</v>
      </c>
      <c r="N457">
        <v>9.9740000000000002</v>
      </c>
      <c r="O457">
        <f t="shared" si="103"/>
        <v>-0.16600000000000037</v>
      </c>
      <c r="P457">
        <f t="shared" si="104"/>
        <v>0.99886936388234426</v>
      </c>
      <c r="Q457">
        <f t="shared" si="105"/>
        <v>1.3343542736059442</v>
      </c>
      <c r="S457">
        <v>9.2430000000000003</v>
      </c>
      <c r="T457">
        <f t="shared" si="106"/>
        <v>-0.15600000000000058</v>
      </c>
      <c r="U457">
        <f t="shared" si="107"/>
        <v>0.96581295303660308</v>
      </c>
      <c r="V457">
        <f t="shared" si="108"/>
        <v>1.3533049968924136</v>
      </c>
      <c r="X457">
        <v>8.6129999999999995</v>
      </c>
      <c r="Y457">
        <f t="shared" si="109"/>
        <v>-0.13299999999999912</v>
      </c>
      <c r="Z457">
        <f t="shared" si="110"/>
        <v>0.93515444721616847</v>
      </c>
      <c r="AA457">
        <f t="shared" si="111"/>
        <v>1.2372719845373028</v>
      </c>
    </row>
    <row r="458" spans="3:27" x14ac:dyDescent="0.2">
      <c r="C458">
        <v>92</v>
      </c>
      <c r="D458">
        <v>276.02</v>
      </c>
      <c r="E458">
        <f t="shared" si="98"/>
        <v>3.4300000000000068</v>
      </c>
      <c r="F458">
        <f t="shared" si="99"/>
        <v>2.4409405515396636</v>
      </c>
      <c r="I458">
        <v>9.0380000000000003</v>
      </c>
      <c r="J458">
        <f t="shared" si="100"/>
        <v>-0.15399999999999991</v>
      </c>
      <c r="K458">
        <f t="shared" si="101"/>
        <v>0.95607233699518301</v>
      </c>
      <c r="L458">
        <f t="shared" si="102"/>
        <v>1.3915727169847951</v>
      </c>
      <c r="N458">
        <v>9.8079999999999998</v>
      </c>
      <c r="O458">
        <f t="shared" si="103"/>
        <v>-0.16499999999999915</v>
      </c>
      <c r="P458">
        <f t="shared" si="104"/>
        <v>0.99158045717433985</v>
      </c>
      <c r="Q458">
        <f t="shared" si="105"/>
        <v>1.3737680009210191</v>
      </c>
      <c r="S458">
        <v>9.0869999999999997</v>
      </c>
      <c r="T458">
        <f t="shared" si="106"/>
        <v>-0.15000000000000036</v>
      </c>
      <c r="U458">
        <f t="shared" si="107"/>
        <v>0.95842052805251821</v>
      </c>
      <c r="V458">
        <f t="shared" si="108"/>
        <v>1.347755383863583</v>
      </c>
      <c r="X458">
        <v>8.48</v>
      </c>
      <c r="Y458">
        <f t="shared" si="109"/>
        <v>-0.13199999999999967</v>
      </c>
      <c r="Z458">
        <f t="shared" si="110"/>
        <v>0.92839585225671384</v>
      </c>
      <c r="AA458">
        <f t="shared" si="111"/>
        <v>1.270314641575337</v>
      </c>
    </row>
    <row r="459" spans="3:27" x14ac:dyDescent="0.2">
      <c r="C459">
        <v>93</v>
      </c>
      <c r="D459">
        <v>279.45</v>
      </c>
      <c r="E459">
        <f t="shared" si="98"/>
        <v>3.410000000000025</v>
      </c>
      <c r="F459">
        <f t="shared" si="99"/>
        <v>2.4463041139519239</v>
      </c>
      <c r="I459">
        <v>8.8840000000000003</v>
      </c>
      <c r="J459">
        <f t="shared" si="100"/>
        <v>-0.14499999999999957</v>
      </c>
      <c r="K459">
        <f t="shared" si="101"/>
        <v>0.94860854987643639</v>
      </c>
      <c r="L459">
        <f t="shared" si="102"/>
        <v>1.3567944727863617</v>
      </c>
      <c r="N459">
        <v>9.6430000000000007</v>
      </c>
      <c r="O459">
        <f t="shared" si="103"/>
        <v>-0.15800000000000125</v>
      </c>
      <c r="P459">
        <f t="shared" si="104"/>
        <v>0.98421216676143386</v>
      </c>
      <c r="Q459">
        <f t="shared" si="105"/>
        <v>1.3621141532425578</v>
      </c>
      <c r="S459">
        <v>8.9369999999999994</v>
      </c>
      <c r="T459">
        <f t="shared" si="106"/>
        <v>-0.14700000000000024</v>
      </c>
      <c r="U459">
        <f t="shared" si="107"/>
        <v>0.95119175793470601</v>
      </c>
      <c r="V459">
        <f t="shared" si="108"/>
        <v>1.3674395891764024</v>
      </c>
      <c r="X459">
        <v>8.3480000000000008</v>
      </c>
      <c r="Y459">
        <f t="shared" si="109"/>
        <v>-0.13600000000000101</v>
      </c>
      <c r="Z459">
        <f t="shared" si="110"/>
        <v>0.92158244039341641</v>
      </c>
      <c r="AA459">
        <f t="shared" si="111"/>
        <v>1.3542674621349104</v>
      </c>
    </row>
    <row r="460" spans="3:27" x14ac:dyDescent="0.2">
      <c r="C460">
        <v>94</v>
      </c>
      <c r="D460">
        <v>282.86</v>
      </c>
      <c r="E460">
        <f t="shared" si="98"/>
        <v>3.3799999999999955</v>
      </c>
      <c r="F460">
        <f t="shared" si="99"/>
        <v>2.4515715370380673</v>
      </c>
      <c r="I460">
        <v>8.7390000000000008</v>
      </c>
      <c r="J460">
        <f t="shared" si="100"/>
        <v>-0.13500000000000156</v>
      </c>
      <c r="K460">
        <f t="shared" si="101"/>
        <v>0.9414617393473298</v>
      </c>
      <c r="L460">
        <f t="shared" si="102"/>
        <v>1.3106450605110382</v>
      </c>
      <c r="N460">
        <v>9.4849999999999994</v>
      </c>
      <c r="O460">
        <f t="shared" si="103"/>
        <v>-0.15499999999999936</v>
      </c>
      <c r="P460">
        <f t="shared" si="104"/>
        <v>0.97703733522468139</v>
      </c>
      <c r="Q460">
        <f t="shared" si="105"/>
        <v>1.3870882066537369</v>
      </c>
      <c r="S460">
        <v>8.7899999999999991</v>
      </c>
      <c r="T460">
        <f t="shared" si="106"/>
        <v>-0.14299999999999891</v>
      </c>
      <c r="U460">
        <f t="shared" si="107"/>
        <v>0.94398887507377183</v>
      </c>
      <c r="V460">
        <f t="shared" si="108"/>
        <v>1.3808318163182454</v>
      </c>
      <c r="X460">
        <v>8.2119999999999997</v>
      </c>
      <c r="Y460">
        <f t="shared" si="109"/>
        <v>-0.13299999999999912</v>
      </c>
      <c r="Z460">
        <f t="shared" si="110"/>
        <v>0.9144489406985542</v>
      </c>
      <c r="AA460">
        <f t="shared" si="111"/>
        <v>1.3746126148208357</v>
      </c>
    </row>
    <row r="461" spans="3:27" x14ac:dyDescent="0.2">
      <c r="C461">
        <v>95</v>
      </c>
      <c r="D461">
        <v>286.24</v>
      </c>
      <c r="E461">
        <f t="shared" si="98"/>
        <v>3.3700000000000045</v>
      </c>
      <c r="F461">
        <f t="shared" si="99"/>
        <v>2.4567303232232978</v>
      </c>
      <c r="I461">
        <v>8.6039999999999992</v>
      </c>
      <c r="J461">
        <f t="shared" si="100"/>
        <v>-0.13299999999999912</v>
      </c>
      <c r="K461">
        <f t="shared" si="101"/>
        <v>0.9347004017154249</v>
      </c>
      <c r="L461">
        <f t="shared" si="102"/>
        <v>1.3309882580077725</v>
      </c>
      <c r="N461">
        <v>9.33</v>
      </c>
      <c r="O461">
        <f t="shared" si="103"/>
        <v>-0.15399999999999991</v>
      </c>
      <c r="P461">
        <f t="shared" si="104"/>
        <v>0.96988164374649999</v>
      </c>
      <c r="Q461">
        <f t="shared" si="105"/>
        <v>1.4219774209434048</v>
      </c>
      <c r="S461">
        <v>8.6470000000000002</v>
      </c>
      <c r="T461">
        <f t="shared" si="106"/>
        <v>-0.13700000000000045</v>
      </c>
      <c r="U461">
        <f t="shared" si="107"/>
        <v>0.93686545897562257</v>
      </c>
      <c r="V461">
        <f t="shared" si="108"/>
        <v>1.3644667556206254</v>
      </c>
      <c r="X461">
        <v>8.0790000000000006</v>
      </c>
      <c r="Y461">
        <f t="shared" si="109"/>
        <v>-0.1330000000000009</v>
      </c>
      <c r="Z461">
        <f t="shared" si="110"/>
        <v>0.90735760813117294</v>
      </c>
      <c r="AA461">
        <f t="shared" si="111"/>
        <v>1.4182019789602227</v>
      </c>
    </row>
    <row r="462" spans="3:27" x14ac:dyDescent="0.2">
      <c r="C462">
        <v>96</v>
      </c>
      <c r="D462">
        <v>289.61</v>
      </c>
      <c r="E462">
        <f t="shared" si="98"/>
        <v>3.339999999999975</v>
      </c>
      <c r="F462">
        <f t="shared" si="99"/>
        <v>2.4618135536226196</v>
      </c>
      <c r="I462">
        <v>8.4710000000000001</v>
      </c>
      <c r="J462">
        <f t="shared" si="100"/>
        <v>-0.1330000000000009</v>
      </c>
      <c r="K462">
        <f t="shared" si="101"/>
        <v>0.92793468174117943</v>
      </c>
      <c r="L462">
        <f t="shared" si="102"/>
        <v>1.3800927150182682</v>
      </c>
      <c r="N462">
        <v>9.1760000000000002</v>
      </c>
      <c r="O462">
        <f t="shared" si="103"/>
        <v>-0.15600000000000058</v>
      </c>
      <c r="P462">
        <f t="shared" si="104"/>
        <v>0.96265340489321127</v>
      </c>
      <c r="Q462">
        <f t="shared" si="105"/>
        <v>1.4953702876481836</v>
      </c>
      <c r="S462">
        <v>8.51</v>
      </c>
      <c r="T462">
        <f t="shared" si="106"/>
        <v>-0.13100000000000023</v>
      </c>
      <c r="U462">
        <f t="shared" si="107"/>
        <v>0.92992956008458783</v>
      </c>
      <c r="V462">
        <f t="shared" si="108"/>
        <v>1.3528994054944692</v>
      </c>
      <c r="X462">
        <v>7.9459999999999997</v>
      </c>
      <c r="Y462">
        <f t="shared" si="109"/>
        <v>-0.125</v>
      </c>
      <c r="Z462">
        <f t="shared" si="110"/>
        <v>0.90014856071934402</v>
      </c>
      <c r="AA462">
        <f t="shared" si="111"/>
        <v>1.3828003494152301</v>
      </c>
    </row>
    <row r="463" spans="3:27" x14ac:dyDescent="0.2">
      <c r="C463">
        <v>97</v>
      </c>
      <c r="D463">
        <v>292.95</v>
      </c>
      <c r="E463">
        <f t="shared" si="98"/>
        <v>3.3100000000000023</v>
      </c>
      <c r="F463">
        <f t="shared" si="99"/>
        <v>2.4667935023435357</v>
      </c>
      <c r="I463">
        <v>8.3379999999999992</v>
      </c>
      <c r="J463">
        <f t="shared" si="100"/>
        <v>-0.12799999999999834</v>
      </c>
      <c r="K463">
        <f t="shared" si="101"/>
        <v>0.92106189079027856</v>
      </c>
      <c r="L463">
        <f t="shared" si="102"/>
        <v>1.376926206466436</v>
      </c>
      <c r="N463">
        <v>9.02</v>
      </c>
      <c r="O463">
        <f t="shared" si="103"/>
        <v>-0.14100000000000001</v>
      </c>
      <c r="P463">
        <f t="shared" si="104"/>
        <v>0.95520653754194174</v>
      </c>
      <c r="Q463">
        <f t="shared" si="105"/>
        <v>1.4022868936256478</v>
      </c>
      <c r="S463">
        <v>8.3789999999999996</v>
      </c>
      <c r="T463">
        <f t="shared" si="106"/>
        <v>-0.12399999999999878</v>
      </c>
      <c r="U463">
        <f t="shared" si="107"/>
        <v>0.92319219042066747</v>
      </c>
      <c r="V463">
        <f t="shared" si="108"/>
        <v>1.3269989511471825</v>
      </c>
      <c r="X463">
        <v>7.8209999999999997</v>
      </c>
      <c r="Y463">
        <f t="shared" si="109"/>
        <v>-0.12199999999999989</v>
      </c>
      <c r="Z463">
        <f t="shared" si="110"/>
        <v>0.89326228588799128</v>
      </c>
      <c r="AA463">
        <f t="shared" si="111"/>
        <v>1.3993121530870893</v>
      </c>
    </row>
    <row r="464" spans="3:27" x14ac:dyDescent="0.2">
      <c r="C464">
        <v>98</v>
      </c>
      <c r="D464">
        <v>296.26</v>
      </c>
      <c r="E464">
        <f t="shared" si="98"/>
        <v>3.2800000000000296</v>
      </c>
      <c r="F464">
        <f t="shared" si="99"/>
        <v>2.4716730185000912</v>
      </c>
      <c r="I464">
        <v>8.2100000000000009</v>
      </c>
      <c r="J464">
        <f t="shared" si="100"/>
        <v>-0.13400000000000034</v>
      </c>
      <c r="K464">
        <f t="shared" si="101"/>
        <v>0.91434315711944081</v>
      </c>
      <c r="L464">
        <f t="shared" si="102"/>
        <v>1.494591253112824</v>
      </c>
      <c r="N464">
        <v>8.8789999999999996</v>
      </c>
      <c r="O464">
        <f t="shared" si="103"/>
        <v>-0.11899999999999977</v>
      </c>
      <c r="P464">
        <f t="shared" si="104"/>
        <v>0.94836405598836926</v>
      </c>
      <c r="Q464">
        <f t="shared" si="105"/>
        <v>1.2254676686868633</v>
      </c>
      <c r="S464">
        <v>8.2550000000000008</v>
      </c>
      <c r="T464">
        <f t="shared" si="106"/>
        <v>-0.12100000000000044</v>
      </c>
      <c r="U464">
        <f t="shared" si="107"/>
        <v>0.91671707759881249</v>
      </c>
      <c r="V464">
        <f t="shared" si="108"/>
        <v>1.3411059023608769</v>
      </c>
      <c r="X464">
        <v>7.6989999999999998</v>
      </c>
      <c r="Y464">
        <f t="shared" si="109"/>
        <v>-0.11699999999999999</v>
      </c>
      <c r="Z464">
        <f t="shared" si="110"/>
        <v>0.88643431962893826</v>
      </c>
      <c r="AA464">
        <f t="shared" si="111"/>
        <v>1.3908005074660443</v>
      </c>
    </row>
    <row r="465" spans="3:27" x14ac:dyDescent="0.2">
      <c r="C465">
        <v>99</v>
      </c>
      <c r="D465">
        <v>299.54000000000002</v>
      </c>
      <c r="E465">
        <f t="shared" si="98"/>
        <v>3.2599999999999909</v>
      </c>
      <c r="F465">
        <f t="shared" si="99"/>
        <v>2.4764548254543031</v>
      </c>
      <c r="I465">
        <v>8.0760000000000005</v>
      </c>
      <c r="J465">
        <f t="shared" si="100"/>
        <v>-0.13100000000000023</v>
      </c>
      <c r="K465">
        <f t="shared" si="101"/>
        <v>0.90719631027160175</v>
      </c>
      <c r="L465">
        <f t="shared" si="102"/>
        <v>1.5108147579023932</v>
      </c>
      <c r="N465">
        <v>8.76</v>
      </c>
      <c r="O465">
        <f t="shared" si="103"/>
        <v>-0.10200000000000031</v>
      </c>
      <c r="P465">
        <f t="shared" si="104"/>
        <v>0.94250410616808067</v>
      </c>
      <c r="Q465">
        <f t="shared" si="105"/>
        <v>1.0819986378699076</v>
      </c>
      <c r="S465">
        <v>8.1340000000000003</v>
      </c>
      <c r="T465">
        <f t="shared" si="106"/>
        <v>-0.10899999999999999</v>
      </c>
      <c r="U465">
        <f t="shared" si="107"/>
        <v>0.91030416806856873</v>
      </c>
      <c r="V465">
        <f t="shared" si="108"/>
        <v>1.2463455520761013</v>
      </c>
      <c r="X465">
        <v>7.5819999999999999</v>
      </c>
      <c r="Y465">
        <f t="shared" si="109"/>
        <v>-0.11599999999999966</v>
      </c>
      <c r="Z465">
        <f t="shared" si="110"/>
        <v>0.8797837800904158</v>
      </c>
      <c r="AA465">
        <f t="shared" si="111"/>
        <v>1.4243203304405077</v>
      </c>
    </row>
    <row r="466" spans="3:27" x14ac:dyDescent="0.2">
      <c r="C466">
        <v>100</v>
      </c>
      <c r="D466">
        <v>302.8</v>
      </c>
      <c r="E466">
        <f t="shared" si="98"/>
        <v>3.2299999999999613</v>
      </c>
      <c r="F466">
        <f t="shared" si="99"/>
        <v>2.4811558708280352</v>
      </c>
      <c r="I466">
        <v>7.9450000000000003</v>
      </c>
      <c r="J466">
        <f t="shared" si="100"/>
        <v>-0.12600000000000033</v>
      </c>
      <c r="K466">
        <f t="shared" si="101"/>
        <v>0.90009390154339841</v>
      </c>
      <c r="L466">
        <f t="shared" si="102"/>
        <v>1.5066168312361172</v>
      </c>
      <c r="N466">
        <v>8.6579999999999995</v>
      </c>
      <c r="O466">
        <f t="shared" si="103"/>
        <v>-0.10599999999999987</v>
      </c>
      <c r="P466">
        <f t="shared" si="104"/>
        <v>0.93741758147713783</v>
      </c>
      <c r="Q466">
        <f t="shared" si="105"/>
        <v>1.160967156957164</v>
      </c>
      <c r="S466">
        <v>8.0250000000000004</v>
      </c>
      <c r="T466">
        <f t="shared" si="106"/>
        <v>-0.10400000000000009</v>
      </c>
      <c r="U466">
        <f t="shared" si="107"/>
        <v>0.90444504107690971</v>
      </c>
      <c r="V466">
        <f t="shared" si="108"/>
        <v>1.229354639739406</v>
      </c>
      <c r="X466">
        <v>7.4660000000000002</v>
      </c>
      <c r="Y466">
        <f t="shared" si="109"/>
        <v>-0.10800000000000054</v>
      </c>
      <c r="Z466">
        <f t="shared" si="110"/>
        <v>0.87308798559028578</v>
      </c>
      <c r="AA466">
        <f t="shared" si="111"/>
        <v>1.373268569776867</v>
      </c>
    </row>
    <row r="467" spans="3:27" x14ac:dyDescent="0.2">
      <c r="C467">
        <v>101</v>
      </c>
      <c r="D467">
        <v>306.02999999999997</v>
      </c>
      <c r="E467">
        <f t="shared" si="98"/>
        <v>3.2000000000000455</v>
      </c>
      <c r="F467">
        <f t="shared" si="99"/>
        <v>2.4857640022849474</v>
      </c>
      <c r="I467">
        <v>7.819</v>
      </c>
      <c r="J467">
        <f t="shared" si="100"/>
        <v>-0.125</v>
      </c>
      <c r="K467">
        <f t="shared" si="101"/>
        <v>0.8931512131298659</v>
      </c>
      <c r="L467">
        <f t="shared" si="102"/>
        <v>1.5492746212998389</v>
      </c>
      <c r="N467">
        <v>8.5519999999999996</v>
      </c>
      <c r="O467">
        <f t="shared" si="103"/>
        <v>-0.10899999999999999</v>
      </c>
      <c r="P467">
        <f t="shared" si="104"/>
        <v>0.93206769220072161</v>
      </c>
      <c r="Q467">
        <f t="shared" si="105"/>
        <v>1.2331504642780511</v>
      </c>
      <c r="S467">
        <v>7.9210000000000003</v>
      </c>
      <c r="T467">
        <f t="shared" si="106"/>
        <v>-0.10200000000000031</v>
      </c>
      <c r="U467">
        <f t="shared" si="107"/>
        <v>0.8987800132898256</v>
      </c>
      <c r="V467">
        <f t="shared" si="108"/>
        <v>1.2459663399117937</v>
      </c>
      <c r="X467">
        <v>7.3579999999999997</v>
      </c>
      <c r="Y467">
        <f t="shared" si="109"/>
        <v>-0.10599999999999987</v>
      </c>
      <c r="Z467">
        <f t="shared" si="110"/>
        <v>0.86675978349510818</v>
      </c>
      <c r="AA467">
        <f t="shared" si="111"/>
        <v>1.3949802424397622</v>
      </c>
    </row>
    <row r="468" spans="3:27" x14ac:dyDescent="0.2">
      <c r="C468">
        <v>102</v>
      </c>
      <c r="D468">
        <v>309.23</v>
      </c>
      <c r="E468">
        <f t="shared" si="98"/>
        <v>3.1699999999999591</v>
      </c>
      <c r="F468">
        <f t="shared" si="99"/>
        <v>2.4902816204417575</v>
      </c>
      <c r="I468">
        <v>7.694</v>
      </c>
      <c r="J468">
        <f t="shared" si="100"/>
        <v>-0.12300000000000022</v>
      </c>
      <c r="K468">
        <f t="shared" si="101"/>
        <v>0.8861521819707967</v>
      </c>
      <c r="L468">
        <f t="shared" si="102"/>
        <v>1.5801075223957697</v>
      </c>
      <c r="N468">
        <v>8.4429999999999996</v>
      </c>
      <c r="O468">
        <f t="shared" si="103"/>
        <v>-0.10500000000000043</v>
      </c>
      <c r="P468">
        <f t="shared" si="104"/>
        <v>0.92649678927322032</v>
      </c>
      <c r="Q468">
        <f t="shared" si="105"/>
        <v>1.227004252968886</v>
      </c>
      <c r="S468">
        <v>7.819</v>
      </c>
      <c r="T468">
        <f t="shared" si="106"/>
        <v>-9.6999999999999531E-2</v>
      </c>
      <c r="U468">
        <f t="shared" si="107"/>
        <v>0.8931512131298659</v>
      </c>
      <c r="V468">
        <f t="shared" si="108"/>
        <v>1.2239603583992773</v>
      </c>
      <c r="X468">
        <v>7.2519999999999998</v>
      </c>
      <c r="Y468">
        <f t="shared" si="109"/>
        <v>-9.6999999999999531E-2</v>
      </c>
      <c r="Z468">
        <f t="shared" si="110"/>
        <v>0.86045779542347101</v>
      </c>
      <c r="AA468">
        <f t="shared" si="111"/>
        <v>1.3203032100068601</v>
      </c>
    </row>
    <row r="469" spans="3:27" x14ac:dyDescent="0.2">
      <c r="C469">
        <v>103</v>
      </c>
      <c r="D469">
        <v>312.39999999999998</v>
      </c>
      <c r="E469">
        <f t="shared" si="98"/>
        <v>3.1400000000000432</v>
      </c>
      <c r="F469">
        <f t="shared" si="99"/>
        <v>2.4947110252052629</v>
      </c>
      <c r="I469">
        <v>7.5709999999999997</v>
      </c>
      <c r="J469">
        <f t="shared" si="100"/>
        <v>-0.11399999999999988</v>
      </c>
      <c r="K469">
        <f t="shared" si="101"/>
        <v>0.87915324618424617</v>
      </c>
      <c r="L469">
        <f t="shared" si="102"/>
        <v>1.5170394562173779</v>
      </c>
      <c r="N469">
        <v>8.3379999999999992</v>
      </c>
      <c r="O469">
        <f t="shared" si="103"/>
        <v>-0.10299999999999976</v>
      </c>
      <c r="P469">
        <f t="shared" si="104"/>
        <v>0.92106189079027856</v>
      </c>
      <c r="Q469">
        <f t="shared" si="105"/>
        <v>1.2428724653818763</v>
      </c>
      <c r="S469">
        <v>7.7220000000000004</v>
      </c>
      <c r="T469">
        <f t="shared" si="106"/>
        <v>-9.8000000000000753E-2</v>
      </c>
      <c r="U469">
        <f t="shared" si="107"/>
        <v>0.88772979728803036</v>
      </c>
      <c r="V469">
        <f t="shared" si="108"/>
        <v>1.2770904767108588</v>
      </c>
      <c r="X469">
        <v>7.1550000000000002</v>
      </c>
      <c r="Y469">
        <f t="shared" si="109"/>
        <v>-9.2000000000000526E-2</v>
      </c>
      <c r="Z469">
        <f t="shared" si="110"/>
        <v>0.85460963809579515</v>
      </c>
      <c r="AA469">
        <f t="shared" si="111"/>
        <v>1.2940178273382399</v>
      </c>
    </row>
    <row r="470" spans="3:27" x14ac:dyDescent="0.2">
      <c r="C470">
        <v>104</v>
      </c>
      <c r="D470">
        <v>315.54000000000002</v>
      </c>
      <c r="E470">
        <f t="shared" si="98"/>
        <v>3.1099999999999568</v>
      </c>
      <c r="F470">
        <f t="shared" si="99"/>
        <v>2.4990544211971009</v>
      </c>
      <c r="I470">
        <v>7.4569999999999999</v>
      </c>
      <c r="J470">
        <f t="shared" si="100"/>
        <v>-9.9999999999999645E-2</v>
      </c>
      <c r="K470">
        <f t="shared" si="101"/>
        <v>0.87256414309065156</v>
      </c>
      <c r="L470">
        <f t="shared" si="102"/>
        <v>1.3765429791823531</v>
      </c>
      <c r="N470">
        <v>8.2349999999999994</v>
      </c>
      <c r="O470">
        <f t="shared" si="103"/>
        <v>-0.10599999999999987</v>
      </c>
      <c r="P470">
        <f t="shared" si="104"/>
        <v>0.91566360350577314</v>
      </c>
      <c r="Q470">
        <f t="shared" si="105"/>
        <v>1.3209244780916622</v>
      </c>
      <c r="S470">
        <v>7.6239999999999997</v>
      </c>
      <c r="T470">
        <f t="shared" si="106"/>
        <v>-0.10699999999999932</v>
      </c>
      <c r="U470">
        <f t="shared" si="107"/>
        <v>0.88218288763026997</v>
      </c>
      <c r="V470">
        <f t="shared" si="108"/>
        <v>1.4410928633307323</v>
      </c>
      <c r="X470">
        <v>7.0629999999999997</v>
      </c>
      <c r="Y470">
        <f t="shared" si="109"/>
        <v>-8.8000000000000078E-2</v>
      </c>
      <c r="Z470">
        <f t="shared" si="110"/>
        <v>0.84898920625116736</v>
      </c>
      <c r="AA470">
        <f t="shared" si="111"/>
        <v>1.2783172288327826</v>
      </c>
    </row>
    <row r="471" spans="3:27" x14ac:dyDescent="0.2">
      <c r="C471">
        <v>105</v>
      </c>
      <c r="D471">
        <v>318.64999999999998</v>
      </c>
      <c r="E471">
        <f t="shared" si="98"/>
        <v>3.0800000000000409</v>
      </c>
      <c r="F471">
        <f t="shared" si="99"/>
        <v>2.5033139228158845</v>
      </c>
      <c r="I471">
        <v>7.3570000000000002</v>
      </c>
      <c r="J471">
        <f t="shared" si="100"/>
        <v>-9.2999999999999972E-2</v>
      </c>
      <c r="K471">
        <f t="shared" si="101"/>
        <v>0.86670075604249908</v>
      </c>
      <c r="L471">
        <f t="shared" si="102"/>
        <v>1.3224992152923902</v>
      </c>
      <c r="N471">
        <v>8.1289999999999996</v>
      </c>
      <c r="O471">
        <f t="shared" si="103"/>
        <v>-0.11099999999999888</v>
      </c>
      <c r="P471">
        <f t="shared" si="104"/>
        <v>0.91003712355305078</v>
      </c>
      <c r="Q471">
        <f t="shared" si="105"/>
        <v>1.4292943245631153</v>
      </c>
      <c r="S471">
        <v>7.5170000000000003</v>
      </c>
      <c r="T471">
        <f t="shared" si="106"/>
        <v>-9.9000000000000199E-2</v>
      </c>
      <c r="U471">
        <f t="shared" si="107"/>
        <v>0.87604455024609518</v>
      </c>
      <c r="V471">
        <f t="shared" si="108"/>
        <v>1.3782246819685982</v>
      </c>
      <c r="X471">
        <v>6.9749999999999996</v>
      </c>
      <c r="Y471">
        <f t="shared" si="109"/>
        <v>-9.1999999999999638E-2</v>
      </c>
      <c r="Z471">
        <f t="shared" si="110"/>
        <v>0.84354421194563511</v>
      </c>
      <c r="AA471">
        <f t="shared" si="111"/>
        <v>1.3803122592697188</v>
      </c>
    </row>
    <row r="472" spans="3:27" x14ac:dyDescent="0.2">
      <c r="C472">
        <v>106</v>
      </c>
      <c r="D472">
        <v>321.73</v>
      </c>
      <c r="E472">
        <f t="shared" si="98"/>
        <v>3.0399999999999636</v>
      </c>
      <c r="F472">
        <f t="shared" si="99"/>
        <v>2.507491558965369</v>
      </c>
      <c r="I472">
        <v>7.2640000000000002</v>
      </c>
      <c r="J472">
        <f t="shared" si="100"/>
        <v>-9.1000000000000192E-2</v>
      </c>
      <c r="K472">
        <f t="shared" si="101"/>
        <v>0.86117583551302868</v>
      </c>
      <c r="L472">
        <f t="shared" si="102"/>
        <v>1.3404849186947803</v>
      </c>
      <c r="N472">
        <v>8.0180000000000007</v>
      </c>
      <c r="O472">
        <f t="shared" si="103"/>
        <v>-0.11200000000000099</v>
      </c>
      <c r="P472">
        <f t="shared" si="104"/>
        <v>0.90406605191450284</v>
      </c>
      <c r="Q472">
        <f t="shared" si="105"/>
        <v>1.4957697981973117</v>
      </c>
      <c r="S472">
        <v>7.4180000000000001</v>
      </c>
      <c r="T472">
        <f t="shared" si="106"/>
        <v>-9.2999999999999972E-2</v>
      </c>
      <c r="U472">
        <f t="shared" si="107"/>
        <v>0.87028682899259135</v>
      </c>
      <c r="V472">
        <f t="shared" si="108"/>
        <v>1.3415120815499753</v>
      </c>
      <c r="X472">
        <v>6.883</v>
      </c>
      <c r="Y472">
        <f t="shared" si="109"/>
        <v>-9.1000000000000192E-2</v>
      </c>
      <c r="Z472">
        <f t="shared" si="110"/>
        <v>0.83777776955373329</v>
      </c>
      <c r="AA472">
        <f t="shared" si="111"/>
        <v>1.4151817280515422</v>
      </c>
    </row>
    <row r="473" spans="3:27" x14ac:dyDescent="0.2">
      <c r="C473">
        <v>107</v>
      </c>
      <c r="D473">
        <v>324.77</v>
      </c>
      <c r="E473">
        <f t="shared" si="98"/>
        <v>3.0200000000000387</v>
      </c>
      <c r="F473">
        <f t="shared" si="99"/>
        <v>2.511575905309916</v>
      </c>
      <c r="I473">
        <v>7.173</v>
      </c>
      <c r="J473">
        <f t="shared" si="100"/>
        <v>-7.6999999999999957E-2</v>
      </c>
      <c r="K473">
        <f t="shared" si="101"/>
        <v>0.85570083083543724</v>
      </c>
      <c r="L473">
        <f t="shared" si="102"/>
        <v>1.1660355963715558</v>
      </c>
      <c r="N473">
        <v>7.9059999999999997</v>
      </c>
      <c r="O473">
        <f t="shared" si="103"/>
        <v>-0.10899999999999999</v>
      </c>
      <c r="P473">
        <f t="shared" si="104"/>
        <v>0.89795681000695182</v>
      </c>
      <c r="Q473">
        <f t="shared" si="105"/>
        <v>1.4998963500549931</v>
      </c>
      <c r="S473">
        <v>7.3250000000000002</v>
      </c>
      <c r="T473">
        <f t="shared" si="106"/>
        <v>-9.1000000000000192E-2</v>
      </c>
      <c r="U473">
        <f t="shared" si="107"/>
        <v>0.86480762902614705</v>
      </c>
      <c r="V473">
        <f t="shared" si="108"/>
        <v>1.3505973952771344</v>
      </c>
      <c r="X473">
        <v>6.7919999999999998</v>
      </c>
      <c r="Y473">
        <f t="shared" si="109"/>
        <v>-8.599999999999941E-2</v>
      </c>
      <c r="Z473">
        <f t="shared" si="110"/>
        <v>0.83199767723589624</v>
      </c>
      <c r="AA473">
        <f t="shared" si="111"/>
        <v>1.3767190118351811</v>
      </c>
    </row>
    <row r="474" spans="3:27" x14ac:dyDescent="0.2">
      <c r="C474">
        <v>108</v>
      </c>
      <c r="D474">
        <v>327.79</v>
      </c>
      <c r="E474">
        <f t="shared" si="98"/>
        <v>2.9699999999999704</v>
      </c>
      <c r="F474">
        <f t="shared" si="99"/>
        <v>2.5155957002684515</v>
      </c>
      <c r="I474">
        <v>7.0960000000000001</v>
      </c>
      <c r="J474">
        <f t="shared" si="100"/>
        <v>-7.099999999999973E-2</v>
      </c>
      <c r="K474">
        <f t="shared" si="101"/>
        <v>0.85101360682367</v>
      </c>
      <c r="L474">
        <f t="shared" si="102"/>
        <v>1.1148743296365899</v>
      </c>
      <c r="N474">
        <v>7.7969999999999997</v>
      </c>
      <c r="O474">
        <f t="shared" si="103"/>
        <v>-0.10899999999999999</v>
      </c>
      <c r="P474">
        <f t="shared" si="104"/>
        <v>0.89192753422067506</v>
      </c>
      <c r="Q474">
        <f t="shared" si="105"/>
        <v>1.5608164069542878</v>
      </c>
      <c r="S474">
        <v>7.234</v>
      </c>
      <c r="T474">
        <f t="shared" si="106"/>
        <v>-8.8000000000000078E-2</v>
      </c>
      <c r="U474">
        <f t="shared" si="107"/>
        <v>0.85937850442560093</v>
      </c>
      <c r="V474">
        <f t="shared" si="108"/>
        <v>1.3569335107700029</v>
      </c>
      <c r="X474">
        <v>6.7060000000000004</v>
      </c>
      <c r="Y474">
        <f t="shared" si="109"/>
        <v>-8.1000000000000405E-2</v>
      </c>
      <c r="Z474">
        <f t="shared" si="110"/>
        <v>0.82646354909280129</v>
      </c>
      <c r="AA474">
        <f t="shared" si="111"/>
        <v>1.3472773089258669</v>
      </c>
    </row>
    <row r="475" spans="3:27" x14ac:dyDescent="0.2">
      <c r="C475">
        <v>109</v>
      </c>
      <c r="D475">
        <v>330.76</v>
      </c>
      <c r="E475">
        <f t="shared" si="98"/>
        <v>2.9499999999999886</v>
      </c>
      <c r="F475">
        <f t="shared" si="99"/>
        <v>2.5195129832576257</v>
      </c>
      <c r="I475">
        <v>7.0250000000000004</v>
      </c>
      <c r="J475">
        <f t="shared" si="100"/>
        <v>-7.2000000000000064E-2</v>
      </c>
      <c r="K475">
        <f t="shared" si="101"/>
        <v>0.84664632857711752</v>
      </c>
      <c r="L475">
        <f t="shared" si="102"/>
        <v>1.1602239062021087</v>
      </c>
      <c r="N475">
        <v>7.6879999999999997</v>
      </c>
      <c r="O475">
        <f t="shared" si="103"/>
        <v>-0.10299999999999976</v>
      </c>
      <c r="P475">
        <f t="shared" si="104"/>
        <v>0.88581337466048893</v>
      </c>
      <c r="Q475">
        <f t="shared" si="105"/>
        <v>1.5190426426162607</v>
      </c>
      <c r="S475">
        <v>7.1459999999999999</v>
      </c>
      <c r="T475">
        <f t="shared" si="106"/>
        <v>-7.3999999999999844E-2</v>
      </c>
      <c r="U475">
        <f t="shared" si="107"/>
        <v>0.85406301186642108</v>
      </c>
      <c r="V475">
        <f t="shared" si="108"/>
        <v>1.1723239563760757</v>
      </c>
      <c r="X475">
        <v>6.625</v>
      </c>
      <c r="Y475">
        <f t="shared" si="109"/>
        <v>-7.5999999999999623E-2</v>
      </c>
      <c r="Z475">
        <f t="shared" si="110"/>
        <v>0.82118588260884551</v>
      </c>
      <c r="AA475">
        <f t="shared" si="111"/>
        <v>1.2994251244431425</v>
      </c>
    </row>
    <row r="476" spans="3:27" x14ac:dyDescent="0.2">
      <c r="C476">
        <v>110</v>
      </c>
      <c r="D476">
        <v>333.71</v>
      </c>
      <c r="E476">
        <f t="shared" si="98"/>
        <v>2.9000000000000341</v>
      </c>
      <c r="F476">
        <f t="shared" si="99"/>
        <v>2.5233692209782803</v>
      </c>
      <c r="I476">
        <v>6.9530000000000003</v>
      </c>
      <c r="J476">
        <f t="shared" si="100"/>
        <v>-6.6000000000000725E-2</v>
      </c>
      <c r="K476">
        <f t="shared" si="101"/>
        <v>0.84217222938561576</v>
      </c>
      <c r="L476">
        <f t="shared" si="102"/>
        <v>1.1022817259033748</v>
      </c>
      <c r="N476">
        <v>7.585</v>
      </c>
      <c r="O476">
        <f t="shared" si="103"/>
        <v>-9.9999999999999645E-2</v>
      </c>
      <c r="P476">
        <f t="shared" si="104"/>
        <v>0.8799555851227493</v>
      </c>
      <c r="Q476">
        <f t="shared" si="105"/>
        <v>1.5338206913044263</v>
      </c>
      <c r="S476">
        <v>7.0720000000000001</v>
      </c>
      <c r="T476">
        <f t="shared" si="106"/>
        <v>-7.5999999999999623E-2</v>
      </c>
      <c r="U476">
        <f t="shared" si="107"/>
        <v>0.84954225200501665</v>
      </c>
      <c r="V476">
        <f t="shared" si="108"/>
        <v>1.2487253481180534</v>
      </c>
      <c r="X476">
        <v>6.5490000000000004</v>
      </c>
      <c r="Y476">
        <f t="shared" si="109"/>
        <v>-7.3000000000000398E-2</v>
      </c>
      <c r="Z476">
        <f t="shared" si="110"/>
        <v>0.81617499042880159</v>
      </c>
      <c r="AA476">
        <f t="shared" si="111"/>
        <v>1.2954812911920113</v>
      </c>
    </row>
    <row r="477" spans="3:27" x14ac:dyDescent="0.2">
      <c r="C477">
        <v>111</v>
      </c>
      <c r="D477">
        <v>336.61</v>
      </c>
      <c r="E477">
        <f t="shared" si="98"/>
        <v>2.8799999999999955</v>
      </c>
      <c r="F477">
        <f t="shared" si="99"/>
        <v>2.5271270138391762</v>
      </c>
      <c r="I477">
        <v>6.8869999999999996</v>
      </c>
      <c r="J477">
        <f t="shared" si="100"/>
        <v>-6.3999999999999169E-2</v>
      </c>
      <c r="K477">
        <f t="shared" si="101"/>
        <v>0.83803008298532011</v>
      </c>
      <c r="L477">
        <f t="shared" si="102"/>
        <v>1.0958762002316453</v>
      </c>
      <c r="N477">
        <v>7.4850000000000003</v>
      </c>
      <c r="O477">
        <f t="shared" si="103"/>
        <v>-9.6000000000000085E-2</v>
      </c>
      <c r="P477">
        <f t="shared" si="104"/>
        <v>0.8741918046790712</v>
      </c>
      <c r="Q477">
        <f t="shared" si="105"/>
        <v>1.5151837633859608</v>
      </c>
      <c r="S477">
        <v>6.9960000000000004</v>
      </c>
      <c r="T477">
        <f t="shared" si="106"/>
        <v>-7.5000000000000178E-2</v>
      </c>
      <c r="U477">
        <f t="shared" si="107"/>
        <v>0.84484980080663896</v>
      </c>
      <c r="V477">
        <f t="shared" si="108"/>
        <v>1.2651314786792076</v>
      </c>
      <c r="X477">
        <v>6.476</v>
      </c>
      <c r="Y477">
        <f t="shared" si="109"/>
        <v>-6.899999999999995E-2</v>
      </c>
      <c r="Z477">
        <f t="shared" si="110"/>
        <v>0.81130684008133613</v>
      </c>
      <c r="AA477">
        <f t="shared" si="111"/>
        <v>1.2573380485630694</v>
      </c>
    </row>
    <row r="478" spans="3:27" x14ac:dyDescent="0.2">
      <c r="C478">
        <v>112</v>
      </c>
      <c r="D478">
        <v>339.49</v>
      </c>
      <c r="E478">
        <f t="shared" si="98"/>
        <v>2.8299999999999841</v>
      </c>
      <c r="F478">
        <f t="shared" si="99"/>
        <v>2.5308269862489765</v>
      </c>
      <c r="I478">
        <v>6.8230000000000004</v>
      </c>
      <c r="J478">
        <f t="shared" si="100"/>
        <v>-6.0000000000000497E-2</v>
      </c>
      <c r="K478">
        <f t="shared" si="101"/>
        <v>0.83397537127990617</v>
      </c>
      <c r="L478">
        <f t="shared" si="102"/>
        <v>1.0639884184378501</v>
      </c>
      <c r="N478">
        <v>7.3890000000000002</v>
      </c>
      <c r="O478">
        <f t="shared" si="103"/>
        <v>-9.1000000000000192E-2</v>
      </c>
      <c r="P478">
        <f t="shared" si="104"/>
        <v>0.86858566655876568</v>
      </c>
      <c r="Q478">
        <f t="shared" si="105"/>
        <v>1.4927541667086148</v>
      </c>
      <c r="S478">
        <v>6.9210000000000003</v>
      </c>
      <c r="T478">
        <f t="shared" si="106"/>
        <v>-5.7999999999999829E-2</v>
      </c>
      <c r="U478">
        <f t="shared" si="107"/>
        <v>0.84016884924075597</v>
      </c>
      <c r="V478">
        <f t="shared" si="108"/>
        <v>1.0137473438495557</v>
      </c>
      <c r="X478">
        <v>6.407</v>
      </c>
      <c r="Y478">
        <f t="shared" si="109"/>
        <v>-7.0000000000000284E-2</v>
      </c>
      <c r="Z478">
        <f t="shared" si="110"/>
        <v>0.80665472399186056</v>
      </c>
      <c r="AA478">
        <f t="shared" si="111"/>
        <v>1.3233389093172032</v>
      </c>
    </row>
    <row r="479" spans="3:27" x14ac:dyDescent="0.2">
      <c r="C479">
        <v>113</v>
      </c>
      <c r="D479">
        <v>342.32</v>
      </c>
      <c r="E479">
        <f t="shared" si="98"/>
        <v>2.8000000000000114</v>
      </c>
      <c r="F479">
        <f t="shared" si="99"/>
        <v>2.5344322734758764</v>
      </c>
      <c r="I479">
        <v>6.7629999999999999</v>
      </c>
      <c r="J479">
        <f t="shared" si="100"/>
        <v>-5.9999999999999609E-2</v>
      </c>
      <c r="K479">
        <f t="shared" si="101"/>
        <v>0.83013938742534277</v>
      </c>
      <c r="L479">
        <f t="shared" si="102"/>
        <v>1.0939308751800065</v>
      </c>
      <c r="N479">
        <v>7.298</v>
      </c>
      <c r="O479">
        <f t="shared" si="103"/>
        <v>-8.3999999999999631E-2</v>
      </c>
      <c r="P479">
        <f t="shared" si="104"/>
        <v>0.86320385902862951</v>
      </c>
      <c r="Q479">
        <f t="shared" si="105"/>
        <v>1.4211215738936052</v>
      </c>
      <c r="S479">
        <v>6.8630000000000004</v>
      </c>
      <c r="T479">
        <f t="shared" si="106"/>
        <v>-6.2000000000000277E-2</v>
      </c>
      <c r="U479">
        <f t="shared" si="107"/>
        <v>0.83651399889067146</v>
      </c>
      <c r="V479">
        <f t="shared" si="108"/>
        <v>1.1140153691131383</v>
      </c>
      <c r="X479">
        <v>6.3369999999999997</v>
      </c>
      <c r="Y479">
        <f t="shared" si="109"/>
        <v>-6.4999999999999503E-2</v>
      </c>
      <c r="Z479">
        <f t="shared" si="110"/>
        <v>0.8018837071252396</v>
      </c>
      <c r="AA479">
        <f t="shared" si="111"/>
        <v>1.2656421353723548</v>
      </c>
    </row>
    <row r="480" spans="3:27" x14ac:dyDescent="0.2">
      <c r="C480">
        <v>114</v>
      </c>
      <c r="D480">
        <v>345.12</v>
      </c>
      <c r="E480">
        <f t="shared" si="98"/>
        <v>2.7699999999999818</v>
      </c>
      <c r="F480">
        <f t="shared" si="99"/>
        <v>2.5379701277584696</v>
      </c>
      <c r="I480">
        <v>6.7030000000000003</v>
      </c>
      <c r="J480">
        <f t="shared" si="100"/>
        <v>-6.4000000000000057E-2</v>
      </c>
      <c r="K480">
        <f t="shared" si="101"/>
        <v>0.82626921939372622</v>
      </c>
      <c r="L480">
        <f t="shared" si="102"/>
        <v>1.2001065008569995</v>
      </c>
      <c r="N480">
        <v>7.2140000000000004</v>
      </c>
      <c r="O480">
        <f t="shared" si="103"/>
        <v>-7.7000000000000846E-2</v>
      </c>
      <c r="P480">
        <f t="shared" si="104"/>
        <v>0.85817613798234438</v>
      </c>
      <c r="Q480">
        <f t="shared" si="105"/>
        <v>1.3423635403387677</v>
      </c>
      <c r="S480">
        <v>6.8010000000000002</v>
      </c>
      <c r="T480">
        <f t="shared" si="106"/>
        <v>-7.8999999999999737E-2</v>
      </c>
      <c r="U480">
        <f t="shared" si="107"/>
        <v>0.83257277484617986</v>
      </c>
      <c r="V480">
        <f t="shared" si="108"/>
        <v>1.4615591742612042</v>
      </c>
      <c r="X480">
        <v>6.2720000000000002</v>
      </c>
      <c r="Y480">
        <f t="shared" si="109"/>
        <v>-6.7000000000000171E-2</v>
      </c>
      <c r="Z480">
        <f t="shared" si="110"/>
        <v>0.79740604967638207</v>
      </c>
      <c r="AA480">
        <f t="shared" si="111"/>
        <v>1.3434645821481419</v>
      </c>
    </row>
    <row r="481" spans="3:27" x14ac:dyDescent="0.2">
      <c r="C481">
        <v>115</v>
      </c>
      <c r="D481">
        <v>347.89</v>
      </c>
      <c r="E481">
        <f t="shared" si="98"/>
        <v>2.7200000000000273</v>
      </c>
      <c r="F481">
        <f t="shared" si="99"/>
        <v>2.5414419452545256</v>
      </c>
      <c r="I481">
        <v>6.6390000000000002</v>
      </c>
      <c r="J481">
        <f t="shared" si="100"/>
        <v>-6.4000000000000057E-2</v>
      </c>
      <c r="K481">
        <f t="shared" si="101"/>
        <v>0.82210266864692039</v>
      </c>
      <c r="L481">
        <f t="shared" si="102"/>
        <v>1.2437823186294508</v>
      </c>
      <c r="N481">
        <v>7.1369999999999996</v>
      </c>
      <c r="O481">
        <f t="shared" si="103"/>
        <v>-8.0999999999999517E-2</v>
      </c>
      <c r="P481">
        <f t="shared" si="104"/>
        <v>0.85351569675692862</v>
      </c>
      <c r="Q481">
        <f t="shared" si="105"/>
        <v>1.4655844297590548</v>
      </c>
      <c r="S481">
        <v>6.7220000000000004</v>
      </c>
      <c r="T481">
        <f t="shared" si="106"/>
        <v>-7.4000000000000732E-2</v>
      </c>
      <c r="U481">
        <f t="shared" si="107"/>
        <v>0.82749850813345871</v>
      </c>
      <c r="V481">
        <f t="shared" si="108"/>
        <v>1.4213468077804403</v>
      </c>
      <c r="X481">
        <v>6.2050000000000001</v>
      </c>
      <c r="Y481">
        <f t="shared" si="109"/>
        <v>-5.7999999999999829E-2</v>
      </c>
      <c r="Z481">
        <f t="shared" si="110"/>
        <v>0.79274178583474864</v>
      </c>
      <c r="AA481">
        <f t="shared" si="111"/>
        <v>1.2058386882442036</v>
      </c>
    </row>
    <row r="482" spans="3:27" x14ac:dyDescent="0.2">
      <c r="C482">
        <v>116</v>
      </c>
      <c r="D482">
        <v>350.61</v>
      </c>
      <c r="E482">
        <f t="shared" si="98"/>
        <v>2.6899999999999977</v>
      </c>
      <c r="F482">
        <f t="shared" si="99"/>
        <v>2.5448242987597278</v>
      </c>
      <c r="I482">
        <v>6.5750000000000002</v>
      </c>
      <c r="J482">
        <f t="shared" si="100"/>
        <v>-6.2000000000000277E-2</v>
      </c>
      <c r="K482">
        <f t="shared" si="101"/>
        <v>0.81789575716179552</v>
      </c>
      <c r="L482">
        <f t="shared" si="102"/>
        <v>1.2396080636656501</v>
      </c>
      <c r="N482">
        <v>7.056</v>
      </c>
      <c r="O482">
        <f t="shared" si="103"/>
        <v>-7.5999999999999623E-2</v>
      </c>
      <c r="P482">
        <f t="shared" si="104"/>
        <v>0.84855857212376329</v>
      </c>
      <c r="Q482">
        <f t="shared" si="105"/>
        <v>1.416893532394834</v>
      </c>
      <c r="S482">
        <v>6.6479999999999997</v>
      </c>
      <c r="T482">
        <f t="shared" si="106"/>
        <v>-7.5999999999999623E-2</v>
      </c>
      <c r="U482">
        <f t="shared" si="107"/>
        <v>0.82269101077605455</v>
      </c>
      <c r="V482">
        <f t="shared" si="108"/>
        <v>1.5043526743632432</v>
      </c>
      <c r="X482">
        <v>6.1470000000000002</v>
      </c>
      <c r="Y482">
        <f t="shared" si="109"/>
        <v>-5.7999999999999829E-2</v>
      </c>
      <c r="Z482">
        <f t="shared" si="110"/>
        <v>0.78866321312085741</v>
      </c>
      <c r="AA482">
        <f t="shared" si="111"/>
        <v>1.2403793253151321</v>
      </c>
    </row>
    <row r="483" spans="3:27" x14ac:dyDescent="0.2">
      <c r="C483">
        <v>117</v>
      </c>
      <c r="D483">
        <v>353.3</v>
      </c>
      <c r="E483">
        <f t="shared" si="98"/>
        <v>2.6499999999999773</v>
      </c>
      <c r="F483">
        <f t="shared" si="99"/>
        <v>2.5481436374348454</v>
      </c>
      <c r="I483">
        <v>6.5129999999999999</v>
      </c>
      <c r="J483">
        <f t="shared" si="100"/>
        <v>-5.400000000000027E-2</v>
      </c>
      <c r="K483">
        <f t="shared" si="101"/>
        <v>0.81378107817408252</v>
      </c>
      <c r="L483">
        <f t="shared" si="102"/>
        <v>1.1141425947287962</v>
      </c>
      <c r="N483">
        <v>6.98</v>
      </c>
      <c r="O483">
        <f t="shared" si="103"/>
        <v>-7.1000000000000618E-2</v>
      </c>
      <c r="P483">
        <f t="shared" si="104"/>
        <v>0.84385542262316116</v>
      </c>
      <c r="Q483">
        <f t="shared" si="105"/>
        <v>1.3681780020315351</v>
      </c>
      <c r="S483">
        <v>6.5720000000000001</v>
      </c>
      <c r="T483">
        <f t="shared" si="106"/>
        <v>-8.1999999999999851E-2</v>
      </c>
      <c r="U483">
        <f t="shared" si="107"/>
        <v>0.81769755476302408</v>
      </c>
      <c r="V483">
        <f t="shared" si="108"/>
        <v>1.6802013442433024</v>
      </c>
      <c r="X483">
        <v>6.0890000000000004</v>
      </c>
      <c r="Y483">
        <f t="shared" si="109"/>
        <v>-5.5000000000000604E-2</v>
      </c>
      <c r="Z483">
        <f t="shared" si="110"/>
        <v>0.78454597405452264</v>
      </c>
      <c r="AA483">
        <f t="shared" si="111"/>
        <v>1.2142469285529474</v>
      </c>
    </row>
    <row r="484" spans="3:27" x14ac:dyDescent="0.2">
      <c r="C484">
        <v>118</v>
      </c>
      <c r="D484">
        <v>355.95</v>
      </c>
      <c r="E484">
        <f t="shared" si="98"/>
        <v>2.6100000000000136</v>
      </c>
      <c r="F484">
        <f t="shared" si="99"/>
        <v>2.5513889972730204</v>
      </c>
      <c r="I484">
        <v>6.4589999999999996</v>
      </c>
      <c r="J484">
        <f t="shared" si="100"/>
        <v>-6.6999999999999282E-2</v>
      </c>
      <c r="K484">
        <f t="shared" si="101"/>
        <v>0.81016528454314962</v>
      </c>
      <c r="L484">
        <f t="shared" si="102"/>
        <v>1.4272750910067784</v>
      </c>
      <c r="N484">
        <v>6.9089999999999998</v>
      </c>
      <c r="O484">
        <f t="shared" si="103"/>
        <v>-6.7999999999999616E-2</v>
      </c>
      <c r="P484">
        <f t="shared" si="104"/>
        <v>0.83941519268389353</v>
      </c>
      <c r="Q484">
        <f t="shared" si="105"/>
        <v>1.3538658308252569</v>
      </c>
      <c r="S484">
        <v>6.49</v>
      </c>
      <c r="T484">
        <f t="shared" si="106"/>
        <v>-7.2000000000000064E-2</v>
      </c>
      <c r="U484">
        <f t="shared" si="107"/>
        <v>0.81224469680036926</v>
      </c>
      <c r="V484">
        <f t="shared" si="108"/>
        <v>1.5270171556452168</v>
      </c>
      <c r="X484">
        <v>6.0339999999999998</v>
      </c>
      <c r="Y484">
        <f t="shared" si="109"/>
        <v>-6.1999999999999389E-2</v>
      </c>
      <c r="Z484">
        <f t="shared" si="110"/>
        <v>0.78060530583896959</v>
      </c>
      <c r="AA484">
        <f t="shared" si="111"/>
        <v>1.4137189629849818</v>
      </c>
    </row>
    <row r="485" spans="3:27" x14ac:dyDescent="0.2">
      <c r="C485">
        <v>119</v>
      </c>
      <c r="D485">
        <v>358.56</v>
      </c>
      <c r="E485">
        <f t="shared" si="98"/>
        <v>2.5699999999999932</v>
      </c>
      <c r="F485">
        <f t="shared" si="99"/>
        <v>2.5545618391909861</v>
      </c>
      <c r="I485">
        <v>6.3920000000000003</v>
      </c>
      <c r="J485">
        <f t="shared" si="100"/>
        <v>-6.7000000000000171E-2</v>
      </c>
      <c r="K485">
        <f t="shared" si="101"/>
        <v>0.80563676630593495</v>
      </c>
      <c r="L485">
        <f t="shared" si="102"/>
        <v>1.4753825707343464</v>
      </c>
      <c r="N485">
        <v>6.8410000000000002</v>
      </c>
      <c r="O485">
        <f t="shared" si="103"/>
        <v>-6.7000000000000171E-2</v>
      </c>
      <c r="P485">
        <f t="shared" si="104"/>
        <v>0.83511959042454964</v>
      </c>
      <c r="Q485">
        <f t="shared" si="105"/>
        <v>1.3780696295753869</v>
      </c>
      <c r="S485">
        <v>6.4180000000000001</v>
      </c>
      <c r="T485">
        <f t="shared" si="106"/>
        <v>-6.899999999999995E-2</v>
      </c>
      <c r="U485">
        <f t="shared" si="107"/>
        <v>0.8073997127594853</v>
      </c>
      <c r="V485">
        <f t="shared" si="108"/>
        <v>1.5134739831728987</v>
      </c>
      <c r="X485">
        <v>5.9720000000000004</v>
      </c>
      <c r="Y485">
        <f t="shared" si="109"/>
        <v>-5.8000000000000718E-2</v>
      </c>
      <c r="Z485">
        <f t="shared" si="110"/>
        <v>0.77611979905298778</v>
      </c>
      <c r="AA485">
        <f t="shared" si="111"/>
        <v>1.3664892314932631</v>
      </c>
    </row>
    <row r="486" spans="3:27" x14ac:dyDescent="0.2">
      <c r="C486">
        <v>120</v>
      </c>
      <c r="D486">
        <v>361.13</v>
      </c>
      <c r="E486">
        <f t="shared" si="98"/>
        <v>2.5300000000000296</v>
      </c>
      <c r="F486">
        <f t="shared" si="99"/>
        <v>2.5576635678875652</v>
      </c>
      <c r="I486">
        <v>6.3250000000000002</v>
      </c>
      <c r="J486">
        <f t="shared" si="100"/>
        <v>-6.4000000000000057E-2</v>
      </c>
      <c r="K486">
        <f t="shared" si="101"/>
        <v>0.80106052984785558</v>
      </c>
      <c r="L486">
        <f t="shared" si="102"/>
        <v>1.4567529205450107</v>
      </c>
      <c r="N486">
        <v>6.774</v>
      </c>
      <c r="O486">
        <f t="shared" si="103"/>
        <v>-6.5999999999999837E-2</v>
      </c>
      <c r="P486">
        <f t="shared" si="104"/>
        <v>0.83084519230861154</v>
      </c>
      <c r="Q486">
        <f t="shared" si="105"/>
        <v>1.4024358006675417</v>
      </c>
      <c r="S486">
        <v>6.3490000000000002</v>
      </c>
      <c r="T486">
        <f t="shared" si="106"/>
        <v>-6.0999999999999943E-2</v>
      </c>
      <c r="U486">
        <f t="shared" si="107"/>
        <v>0.80270532707435205</v>
      </c>
      <c r="V486">
        <f t="shared" si="108"/>
        <v>1.3828629157284502</v>
      </c>
      <c r="X486">
        <v>5.9139999999999997</v>
      </c>
      <c r="Y486">
        <f t="shared" si="109"/>
        <v>-5.4999999999999716E-2</v>
      </c>
      <c r="Z486">
        <f t="shared" si="110"/>
        <v>0.77188132019009881</v>
      </c>
      <c r="AA486">
        <f t="shared" si="111"/>
        <v>1.3383466388673715</v>
      </c>
    </row>
    <row r="487" spans="3:27" x14ac:dyDescent="0.2">
      <c r="C487">
        <v>121</v>
      </c>
      <c r="D487">
        <v>363.66</v>
      </c>
      <c r="E487">
        <f t="shared" si="98"/>
        <v>2.5</v>
      </c>
      <c r="F487">
        <f t="shared" si="99"/>
        <v>2.5606955343936537</v>
      </c>
      <c r="I487">
        <v>6.2610000000000001</v>
      </c>
      <c r="J487">
        <f t="shared" si="100"/>
        <v>-6.0000000000000497E-2</v>
      </c>
      <c r="K487">
        <f t="shared" si="101"/>
        <v>0.79664370378511651</v>
      </c>
      <c r="L487">
        <f t="shared" si="102"/>
        <v>1.4055325656512796</v>
      </c>
      <c r="N487">
        <v>6.7080000000000002</v>
      </c>
      <c r="O487">
        <f t="shared" si="103"/>
        <v>-6.5000000000000391E-2</v>
      </c>
      <c r="P487">
        <f t="shared" si="104"/>
        <v>0.82659305393404814</v>
      </c>
      <c r="Q487">
        <f t="shared" si="105"/>
        <v>1.4212714931206758</v>
      </c>
      <c r="S487">
        <v>6.2880000000000003</v>
      </c>
      <c r="T487">
        <f t="shared" si="106"/>
        <v>-5.5000000000000604E-2</v>
      </c>
      <c r="U487">
        <f t="shared" si="107"/>
        <v>0.7985125330313515</v>
      </c>
      <c r="V487">
        <f t="shared" si="108"/>
        <v>1.2823321194336574</v>
      </c>
      <c r="X487">
        <v>5.859</v>
      </c>
      <c r="Y487">
        <f t="shared" si="109"/>
        <v>-4.9000000000000377E-2</v>
      </c>
      <c r="Z487">
        <f t="shared" si="110"/>
        <v>0.76782349800751681</v>
      </c>
      <c r="AA487">
        <f t="shared" si="111"/>
        <v>1.225854839932969</v>
      </c>
    </row>
    <row r="488" spans="3:27" x14ac:dyDescent="0.2">
      <c r="C488">
        <v>122</v>
      </c>
      <c r="D488">
        <v>366.16</v>
      </c>
      <c r="E488">
        <f t="shared" si="98"/>
        <v>2.4499999999999886</v>
      </c>
      <c r="F488">
        <f t="shared" si="99"/>
        <v>2.5636708994192432</v>
      </c>
      <c r="I488">
        <v>6.2009999999999996</v>
      </c>
      <c r="J488">
        <f t="shared" si="100"/>
        <v>-4.5999999999999375E-2</v>
      </c>
      <c r="K488">
        <f t="shared" si="101"/>
        <v>0.79246173134695064</v>
      </c>
      <c r="L488">
        <f t="shared" si="102"/>
        <v>1.1165178246391365</v>
      </c>
      <c r="N488">
        <v>6.6429999999999998</v>
      </c>
      <c r="O488">
        <f t="shared" si="103"/>
        <v>-6.899999999999995E-2</v>
      </c>
      <c r="P488">
        <f t="shared" si="104"/>
        <v>0.82236425244154954</v>
      </c>
      <c r="Q488">
        <f t="shared" si="105"/>
        <v>1.5656831168306433</v>
      </c>
      <c r="S488">
        <v>6.2329999999999997</v>
      </c>
      <c r="T488">
        <f t="shared" si="106"/>
        <v>-6.0999999999999943E-2</v>
      </c>
      <c r="U488">
        <f t="shared" si="107"/>
        <v>0.79469712689199856</v>
      </c>
      <c r="V488">
        <f t="shared" si="108"/>
        <v>1.4747563987884631</v>
      </c>
      <c r="X488">
        <v>5.81</v>
      </c>
      <c r="Y488">
        <f t="shared" si="109"/>
        <v>-4.6999999999999709E-2</v>
      </c>
      <c r="Z488">
        <f t="shared" si="110"/>
        <v>0.76417613239033066</v>
      </c>
      <c r="AA488">
        <f t="shared" si="111"/>
        <v>1.2179739920886774</v>
      </c>
    </row>
    <row r="489" spans="3:27" x14ac:dyDescent="0.2">
      <c r="C489">
        <v>123</v>
      </c>
      <c r="D489">
        <v>368.61</v>
      </c>
      <c r="E489">
        <f t="shared" si="98"/>
        <v>2.4099999999999682</v>
      </c>
      <c r="F489">
        <f t="shared" si="99"/>
        <v>2.5665671129934964</v>
      </c>
      <c r="I489">
        <v>6.1550000000000002</v>
      </c>
      <c r="J489">
        <f t="shared" si="100"/>
        <v>-4.6000000000000263E-2</v>
      </c>
      <c r="K489">
        <f t="shared" si="101"/>
        <v>0.78922805726733514</v>
      </c>
      <c r="L489">
        <f t="shared" si="102"/>
        <v>1.1511281253738976</v>
      </c>
      <c r="N489">
        <v>6.5739999999999998</v>
      </c>
      <c r="O489">
        <f t="shared" si="103"/>
        <v>-7.0000000000000284E-2</v>
      </c>
      <c r="P489">
        <f t="shared" si="104"/>
        <v>0.8178296997456056</v>
      </c>
      <c r="Q489">
        <f t="shared" si="105"/>
        <v>1.6426944622154311</v>
      </c>
      <c r="S489">
        <v>6.1719999999999997</v>
      </c>
      <c r="T489">
        <f t="shared" si="106"/>
        <v>-5.2999999999999936E-2</v>
      </c>
      <c r="U489">
        <f t="shared" si="107"/>
        <v>0.79042591739111068</v>
      </c>
      <c r="V489">
        <f t="shared" si="108"/>
        <v>1.3233882713751186</v>
      </c>
      <c r="X489">
        <v>5.7629999999999999</v>
      </c>
      <c r="Y489">
        <f t="shared" si="109"/>
        <v>-4.4999999999999929E-2</v>
      </c>
      <c r="Z489">
        <f t="shared" si="110"/>
        <v>0.7606486195813561</v>
      </c>
      <c r="AA489">
        <f t="shared" si="111"/>
        <v>1.2029039734029574</v>
      </c>
    </row>
    <row r="490" spans="3:27" x14ac:dyDescent="0.2">
      <c r="C490">
        <v>124</v>
      </c>
      <c r="D490">
        <v>371.02</v>
      </c>
      <c r="E490">
        <f t="shared" si="98"/>
        <v>2.3700000000000045</v>
      </c>
      <c r="F490">
        <f t="shared" si="99"/>
        <v>2.5693973210854648</v>
      </c>
      <c r="I490">
        <v>6.109</v>
      </c>
      <c r="J490">
        <f t="shared" si="100"/>
        <v>-4.8000000000000043E-2</v>
      </c>
      <c r="K490">
        <f t="shared" si="101"/>
        <v>0.78597012513200948</v>
      </c>
      <c r="L490">
        <f t="shared" si="102"/>
        <v>1.238840219113529</v>
      </c>
      <c r="N490">
        <v>6.5039999999999996</v>
      </c>
      <c r="O490">
        <f t="shared" si="103"/>
        <v>-5.8999999999999275E-2</v>
      </c>
      <c r="P490">
        <f t="shared" si="104"/>
        <v>0.81318053258601175</v>
      </c>
      <c r="Q490">
        <f t="shared" si="105"/>
        <v>1.4311368728728615</v>
      </c>
      <c r="S490">
        <v>6.1189999999999998</v>
      </c>
      <c r="T490">
        <f t="shared" si="106"/>
        <v>-4.3999999999999595E-2</v>
      </c>
      <c r="U490">
        <f t="shared" si="107"/>
        <v>0.7866804531966487</v>
      </c>
      <c r="V490">
        <f t="shared" si="108"/>
        <v>1.1333675026964722</v>
      </c>
      <c r="X490">
        <v>5.718</v>
      </c>
      <c r="Y490">
        <f t="shared" si="109"/>
        <v>-4.6999999999999709E-2</v>
      </c>
      <c r="Z490">
        <f t="shared" si="110"/>
        <v>0.75724415102197007</v>
      </c>
      <c r="AA490">
        <f t="shared" si="111"/>
        <v>1.2962152170946095</v>
      </c>
    </row>
    <row r="491" spans="3:27" x14ac:dyDescent="0.2">
      <c r="C491">
        <v>125</v>
      </c>
      <c r="D491">
        <v>373.39</v>
      </c>
      <c r="E491">
        <f t="shared" si="98"/>
        <v>2.3300000000000409</v>
      </c>
      <c r="F491">
        <f t="shared" si="99"/>
        <v>2.5721626826463373</v>
      </c>
      <c r="I491">
        <v>6.0609999999999999</v>
      </c>
      <c r="J491">
        <f t="shared" si="100"/>
        <v>-3.3999999999999808E-2</v>
      </c>
      <c r="K491">
        <f t="shared" si="101"/>
        <v>0.78254428401001008</v>
      </c>
      <c r="L491">
        <f t="shared" si="102"/>
        <v>0.9043028176822856</v>
      </c>
      <c r="N491">
        <v>6.4450000000000003</v>
      </c>
      <c r="O491">
        <f t="shared" si="103"/>
        <v>-5.5000000000000604E-2</v>
      </c>
      <c r="P491">
        <f t="shared" si="104"/>
        <v>0.80922292168942189</v>
      </c>
      <c r="Q491">
        <f t="shared" si="105"/>
        <v>1.3777098004663919</v>
      </c>
      <c r="S491">
        <v>6.0750000000000002</v>
      </c>
      <c r="T491">
        <f t="shared" si="106"/>
        <v>-5.200000000000049E-2</v>
      </c>
      <c r="U491">
        <f t="shared" si="107"/>
        <v>0.78354628227034984</v>
      </c>
      <c r="V491">
        <f t="shared" si="108"/>
        <v>1.3819130275803617</v>
      </c>
      <c r="X491">
        <v>5.6710000000000003</v>
      </c>
      <c r="Y491">
        <f t="shared" si="109"/>
        <v>-4.7000000000000597E-2</v>
      </c>
      <c r="Z491">
        <f t="shared" si="110"/>
        <v>0.75365964728599866</v>
      </c>
      <c r="AA491">
        <f t="shared" si="111"/>
        <v>1.3378345339830038</v>
      </c>
    </row>
    <row r="492" spans="3:27" x14ac:dyDescent="0.2">
      <c r="C492">
        <v>126</v>
      </c>
      <c r="D492">
        <v>375.72</v>
      </c>
      <c r="E492">
        <f t="shared" si="98"/>
        <v>2.2899999999999636</v>
      </c>
      <c r="F492">
        <f t="shared" si="99"/>
        <v>2.5748643136645399</v>
      </c>
      <c r="I492">
        <v>6.0270000000000001</v>
      </c>
      <c r="J492">
        <f t="shared" si="100"/>
        <v>-2.0999999999999908E-2</v>
      </c>
      <c r="K492">
        <f t="shared" si="101"/>
        <v>0.78010119146791157</v>
      </c>
      <c r="L492">
        <f t="shared" si="102"/>
        <v>0.57441371623682747</v>
      </c>
      <c r="N492">
        <v>6.39</v>
      </c>
      <c r="O492">
        <f t="shared" si="103"/>
        <v>-5.4999999999999716E-2</v>
      </c>
      <c r="P492">
        <f t="shared" si="104"/>
        <v>0.80550085815840011</v>
      </c>
      <c r="Q492">
        <f t="shared" si="105"/>
        <v>1.4226123864420566</v>
      </c>
      <c r="S492">
        <v>6.0229999999999997</v>
      </c>
      <c r="T492">
        <f t="shared" si="106"/>
        <v>-5.7999999999999829E-2</v>
      </c>
      <c r="U492">
        <f t="shared" si="107"/>
        <v>0.77981286317058041</v>
      </c>
      <c r="V492">
        <f t="shared" si="108"/>
        <v>1.5924420269528372</v>
      </c>
      <c r="X492">
        <v>5.6239999999999997</v>
      </c>
      <c r="Y492">
        <f t="shared" si="109"/>
        <v>-4.0999999999999481E-2</v>
      </c>
      <c r="Z492">
        <f t="shared" si="110"/>
        <v>0.7500453120117675</v>
      </c>
      <c r="AA492">
        <f t="shared" si="111"/>
        <v>1.2041356241956662</v>
      </c>
    </row>
    <row r="493" spans="3:27" x14ac:dyDescent="0.2">
      <c r="C493">
        <v>127</v>
      </c>
      <c r="D493">
        <v>378.01</v>
      </c>
      <c r="E493">
        <f t="shared" si="98"/>
        <v>2.25</v>
      </c>
      <c r="F493">
        <f t="shared" si="99"/>
        <v>2.5775032889572613</v>
      </c>
      <c r="I493">
        <v>6.0060000000000002</v>
      </c>
      <c r="J493">
        <f t="shared" si="100"/>
        <v>-1.4000000000000234E-2</v>
      </c>
      <c r="K493">
        <f t="shared" si="101"/>
        <v>0.77858532786296231</v>
      </c>
      <c r="L493">
        <f t="shared" si="102"/>
        <v>0.39324160180369316</v>
      </c>
      <c r="N493">
        <v>6.335</v>
      </c>
      <c r="O493">
        <f t="shared" si="103"/>
        <v>-6.2999999999999723E-2</v>
      </c>
      <c r="P493">
        <f t="shared" si="104"/>
        <v>0.80174661921946011</v>
      </c>
      <c r="Q493">
        <f t="shared" si="105"/>
        <v>1.6841179045232788</v>
      </c>
      <c r="S493">
        <v>5.9649999999999999</v>
      </c>
      <c r="T493">
        <f t="shared" si="106"/>
        <v>-5.7999999999999829E-2</v>
      </c>
      <c r="U493">
        <f t="shared" si="107"/>
        <v>0.7756104480063607</v>
      </c>
      <c r="V493">
        <f t="shared" si="108"/>
        <v>1.6464465716845265</v>
      </c>
      <c r="X493">
        <v>5.5830000000000002</v>
      </c>
      <c r="Y493">
        <f t="shared" si="109"/>
        <v>-3.5000000000000142E-2</v>
      </c>
      <c r="Z493">
        <f t="shared" si="110"/>
        <v>0.74686762785042948</v>
      </c>
      <c r="AA493">
        <f t="shared" si="111"/>
        <v>1.0596815530112305</v>
      </c>
    </row>
    <row r="494" spans="3:27" x14ac:dyDescent="0.2">
      <c r="C494">
        <v>128</v>
      </c>
      <c r="D494">
        <v>380.26</v>
      </c>
      <c r="E494">
        <f t="shared" si="98"/>
        <v>2.2100000000000364</v>
      </c>
      <c r="F494">
        <f t="shared" si="99"/>
        <v>2.5800806438630075</v>
      </c>
      <c r="I494">
        <v>5.992</v>
      </c>
      <c r="J494">
        <f t="shared" si="100"/>
        <v>-1.9000000000000128E-2</v>
      </c>
      <c r="K494">
        <f t="shared" si="101"/>
        <v>0.77757180469141007</v>
      </c>
      <c r="L494">
        <f t="shared" si="102"/>
        <v>0.54804800675411192</v>
      </c>
      <c r="N494">
        <v>6.2720000000000002</v>
      </c>
      <c r="O494">
        <f t="shared" si="103"/>
        <v>-6.7000000000000171E-2</v>
      </c>
      <c r="P494">
        <f t="shared" si="104"/>
        <v>0.79740604967638207</v>
      </c>
      <c r="Q494">
        <f t="shared" si="105"/>
        <v>1.853301774493219</v>
      </c>
      <c r="S494">
        <v>5.907</v>
      </c>
      <c r="T494">
        <f t="shared" si="106"/>
        <v>-6.2999999999999723E-2</v>
      </c>
      <c r="U494">
        <f t="shared" si="107"/>
        <v>0.77136697085778061</v>
      </c>
      <c r="V494">
        <f t="shared" si="108"/>
        <v>1.8503216215901277</v>
      </c>
      <c r="X494">
        <v>5.548</v>
      </c>
      <c r="Y494">
        <f t="shared" si="109"/>
        <v>-3.8000000000000256E-2</v>
      </c>
      <c r="Z494">
        <f t="shared" si="110"/>
        <v>0.74413645240124726</v>
      </c>
      <c r="AA494">
        <f t="shared" si="111"/>
        <v>1.1860037441371318</v>
      </c>
    </row>
    <row r="495" spans="3:27" x14ac:dyDescent="0.2">
      <c r="C495">
        <v>129</v>
      </c>
      <c r="D495">
        <v>382.47</v>
      </c>
      <c r="E495">
        <f t="shared" si="98"/>
        <v>2.1599999999999682</v>
      </c>
      <c r="F495">
        <f t="shared" si="99"/>
        <v>2.5825973758414835</v>
      </c>
      <c r="I495">
        <v>5.9729999999999999</v>
      </c>
      <c r="J495">
        <f t="shared" si="100"/>
        <v>-3.0999999999999694E-2</v>
      </c>
      <c r="K495">
        <f t="shared" si="101"/>
        <v>0.77619251474707196</v>
      </c>
      <c r="L495">
        <f t="shared" si="102"/>
        <v>0.92398668067242251</v>
      </c>
      <c r="N495">
        <v>6.2050000000000001</v>
      </c>
      <c r="O495">
        <f t="shared" si="103"/>
        <v>-7.0000000000000284E-2</v>
      </c>
      <c r="P495">
        <f t="shared" si="104"/>
        <v>0.79274178583474864</v>
      </c>
      <c r="Q495">
        <f t="shared" si="105"/>
        <v>2.0145804841196342</v>
      </c>
      <c r="S495">
        <v>5.8440000000000003</v>
      </c>
      <c r="T495">
        <f t="shared" si="106"/>
        <v>-5.9000000000000163E-2</v>
      </c>
      <c r="U495">
        <f t="shared" si="107"/>
        <v>0.76671020726225914</v>
      </c>
      <c r="V495">
        <f t="shared" si="108"/>
        <v>1.8018160505708587</v>
      </c>
      <c r="X495">
        <v>5.51</v>
      </c>
      <c r="Y495">
        <f t="shared" si="109"/>
        <v>-4.0999999999999481E-2</v>
      </c>
      <c r="Z495">
        <f t="shared" si="110"/>
        <v>0.74115159885178505</v>
      </c>
      <c r="AA495">
        <f t="shared" si="111"/>
        <v>1.3262340512613013</v>
      </c>
    </row>
    <row r="496" spans="3:27" x14ac:dyDescent="0.2">
      <c r="C496">
        <v>130</v>
      </c>
      <c r="D496">
        <v>384.63</v>
      </c>
      <c r="E496">
        <f t="shared" si="98"/>
        <v>2.1299999999999955</v>
      </c>
      <c r="F496">
        <f t="shared" si="99"/>
        <v>2.5850431549059416</v>
      </c>
      <c r="I496">
        <v>5.9420000000000002</v>
      </c>
      <c r="J496">
        <f t="shared" si="100"/>
        <v>-3.0000000000000249E-2</v>
      </c>
      <c r="K496">
        <f t="shared" si="101"/>
        <v>0.77393264746764523</v>
      </c>
      <c r="L496">
        <f t="shared" si="102"/>
        <v>0.91653817027876661</v>
      </c>
      <c r="N496">
        <v>6.1349999999999998</v>
      </c>
      <c r="O496">
        <f t="shared" si="103"/>
        <v>-6.7999999999999616E-2</v>
      </c>
      <c r="P496">
        <f t="shared" si="104"/>
        <v>0.787814567063023</v>
      </c>
      <c r="Q496">
        <f t="shared" si="105"/>
        <v>2.0182533655833406</v>
      </c>
      <c r="S496">
        <v>5.7850000000000001</v>
      </c>
      <c r="T496">
        <f t="shared" si="106"/>
        <v>-6.0999999999999943E-2</v>
      </c>
      <c r="U496">
        <f t="shared" si="107"/>
        <v>0.76230336328776838</v>
      </c>
      <c r="V496">
        <f t="shared" si="108"/>
        <v>1.9195065971751977</v>
      </c>
      <c r="X496">
        <v>5.4690000000000003</v>
      </c>
      <c r="Y496">
        <f t="shared" si="109"/>
        <v>-3.900000000000059E-2</v>
      </c>
      <c r="Z496">
        <f t="shared" si="110"/>
        <v>0.73790792337463873</v>
      </c>
      <c r="AA496">
        <f t="shared" si="111"/>
        <v>1.2959048206581927</v>
      </c>
    </row>
    <row r="497" spans="3:27" x14ac:dyDescent="0.2">
      <c r="C497">
        <v>131</v>
      </c>
      <c r="D497">
        <v>386.76</v>
      </c>
      <c r="E497">
        <f t="shared" si="98"/>
        <v>2.0799999999999841</v>
      </c>
      <c r="F497">
        <f t="shared" si="99"/>
        <v>2.5874415515599591</v>
      </c>
      <c r="I497">
        <v>5.9119999999999999</v>
      </c>
      <c r="J497">
        <f t="shared" si="100"/>
        <v>-3.0999999999999694E-2</v>
      </c>
      <c r="K497">
        <f t="shared" si="101"/>
        <v>0.77173442538676928</v>
      </c>
      <c r="L497">
        <f t="shared" si="102"/>
        <v>0.98019350377692005</v>
      </c>
      <c r="N497">
        <v>6.0670000000000002</v>
      </c>
      <c r="O497">
        <f t="shared" si="103"/>
        <v>-6.5999999999999837E-2</v>
      </c>
      <c r="P497">
        <f t="shared" si="104"/>
        <v>0.78297399494404829</v>
      </c>
      <c r="Q497">
        <f t="shared" si="105"/>
        <v>2.0393247419306419</v>
      </c>
      <c r="S497">
        <v>5.7240000000000002</v>
      </c>
      <c r="T497">
        <f t="shared" si="106"/>
        <v>-6.0999999999999943E-2</v>
      </c>
      <c r="U497">
        <f t="shared" si="107"/>
        <v>0.7576996250877388</v>
      </c>
      <c r="V497">
        <f t="shared" si="108"/>
        <v>1.9975519973926701</v>
      </c>
      <c r="X497">
        <v>5.43</v>
      </c>
      <c r="Y497">
        <f t="shared" si="109"/>
        <v>-3.7999999999999368E-2</v>
      </c>
      <c r="Z497">
        <f t="shared" si="110"/>
        <v>0.73479982958884693</v>
      </c>
      <c r="AA497">
        <f t="shared" si="111"/>
        <v>1.3093365044439293</v>
      </c>
    </row>
    <row r="498" spans="3:27" x14ac:dyDescent="0.2">
      <c r="C498">
        <v>132</v>
      </c>
      <c r="D498">
        <v>388.84</v>
      </c>
      <c r="E498">
        <f t="shared" si="98"/>
        <v>2.0400000000000205</v>
      </c>
      <c r="F498">
        <f t="shared" si="99"/>
        <v>2.5897709344582682</v>
      </c>
      <c r="I498">
        <v>5.8810000000000002</v>
      </c>
      <c r="J498">
        <f t="shared" si="100"/>
        <v>-2.8000000000000469E-2</v>
      </c>
      <c r="K498">
        <f t="shared" si="101"/>
        <v>0.76945117940203767</v>
      </c>
      <c r="L498">
        <f t="shared" si="102"/>
        <v>0.91205344378842113</v>
      </c>
      <c r="N498">
        <v>6.0010000000000003</v>
      </c>
      <c r="O498">
        <f t="shared" si="103"/>
        <v>-6.899999999999995E-2</v>
      </c>
      <c r="P498">
        <f t="shared" si="104"/>
        <v>0.77822362676609647</v>
      </c>
      <c r="Q498">
        <f t="shared" si="105"/>
        <v>2.2100993971959069</v>
      </c>
      <c r="S498">
        <v>5.6630000000000003</v>
      </c>
      <c r="T498">
        <f t="shared" si="106"/>
        <v>-4.9999999999999822E-2</v>
      </c>
      <c r="U498">
        <f t="shared" si="107"/>
        <v>0.75304656162652917</v>
      </c>
      <c r="V498">
        <f t="shared" si="108"/>
        <v>1.6948267082431339</v>
      </c>
      <c r="X498">
        <v>5.3920000000000003</v>
      </c>
      <c r="Y498">
        <f t="shared" si="109"/>
        <v>-3.4000000000000696E-2</v>
      </c>
      <c r="Z498">
        <f t="shared" si="110"/>
        <v>0.73174988352726344</v>
      </c>
      <c r="AA498">
        <f t="shared" si="111"/>
        <v>1.2088694896376235</v>
      </c>
    </row>
    <row r="499" spans="3:27" x14ac:dyDescent="0.2">
      <c r="C499">
        <v>133</v>
      </c>
      <c r="D499">
        <v>390.88</v>
      </c>
      <c r="E499">
        <f t="shared" si="98"/>
        <v>1.9900000000000091</v>
      </c>
      <c r="F499">
        <f t="shared" si="99"/>
        <v>2.5920434496293616</v>
      </c>
      <c r="I499">
        <v>5.8529999999999998</v>
      </c>
      <c r="J499">
        <f t="shared" si="100"/>
        <v>-3.8999999999999702E-2</v>
      </c>
      <c r="K499">
        <f t="shared" si="101"/>
        <v>0.7673785241141805</v>
      </c>
      <c r="L499">
        <f t="shared" si="102"/>
        <v>1.3165294271217356</v>
      </c>
      <c r="N499">
        <v>5.9320000000000004</v>
      </c>
      <c r="O499">
        <f t="shared" si="103"/>
        <v>-6.8000000000000504E-2</v>
      </c>
      <c r="P499">
        <f t="shared" si="104"/>
        <v>0.77320114235634441</v>
      </c>
      <c r="Q499">
        <f t="shared" si="105"/>
        <v>2.2704006569155735</v>
      </c>
      <c r="S499">
        <v>5.6130000000000004</v>
      </c>
      <c r="T499">
        <f t="shared" si="106"/>
        <v>-4.7000000000000597E-2</v>
      </c>
      <c r="U499">
        <f t="shared" si="107"/>
        <v>0.74919504221967237</v>
      </c>
      <c r="V499">
        <f t="shared" si="108"/>
        <v>1.6558500474417501</v>
      </c>
      <c r="X499">
        <v>5.3579999999999997</v>
      </c>
      <c r="Y499">
        <f t="shared" si="109"/>
        <v>-4.0000000000000036E-2</v>
      </c>
      <c r="Z499">
        <f t="shared" si="110"/>
        <v>0.72900270927219002</v>
      </c>
      <c r="AA499">
        <f t="shared" si="111"/>
        <v>1.4756283914411004</v>
      </c>
    </row>
    <row r="500" spans="3:27" x14ac:dyDescent="0.2">
      <c r="C500">
        <v>134</v>
      </c>
      <c r="D500">
        <v>392.87</v>
      </c>
      <c r="E500">
        <f t="shared" si="98"/>
        <v>1.9599999999999795</v>
      </c>
      <c r="F500">
        <f t="shared" si="99"/>
        <v>2.5942488668573831</v>
      </c>
      <c r="I500">
        <v>5.8140000000000001</v>
      </c>
      <c r="J500">
        <f t="shared" si="100"/>
        <v>-4.6000000000000263E-2</v>
      </c>
      <c r="K500">
        <f t="shared" si="101"/>
        <v>0.76447502743440898</v>
      </c>
      <c r="L500">
        <f t="shared" si="102"/>
        <v>1.5961747355694305</v>
      </c>
      <c r="N500">
        <v>5.8639999999999999</v>
      </c>
      <c r="O500">
        <f t="shared" si="103"/>
        <v>-6.5999999999999837E-2</v>
      </c>
      <c r="P500">
        <f t="shared" si="104"/>
        <v>0.76819396163307152</v>
      </c>
      <c r="Q500">
        <f t="shared" si="105"/>
        <v>2.2744658106842941</v>
      </c>
      <c r="S500">
        <v>5.5659999999999998</v>
      </c>
      <c r="T500">
        <f t="shared" si="106"/>
        <v>-4.3999999999999595E-2</v>
      </c>
      <c r="U500">
        <f t="shared" si="107"/>
        <v>0.74554320199802415</v>
      </c>
      <c r="V500">
        <f t="shared" si="108"/>
        <v>1.5947977587753113</v>
      </c>
      <c r="X500">
        <v>5.3179999999999996</v>
      </c>
      <c r="Y500">
        <f t="shared" si="109"/>
        <v>-3.5999999999999588E-2</v>
      </c>
      <c r="Z500">
        <f t="shared" si="110"/>
        <v>0.7257483329955482</v>
      </c>
      <c r="AA500">
        <f t="shared" si="111"/>
        <v>1.3649042406601339</v>
      </c>
    </row>
    <row r="501" spans="3:27" x14ac:dyDescent="0.2">
      <c r="C501">
        <v>135</v>
      </c>
      <c r="D501">
        <v>394.83</v>
      </c>
      <c r="E501">
        <f t="shared" si="98"/>
        <v>1.910000000000025</v>
      </c>
      <c r="F501">
        <f t="shared" si="99"/>
        <v>2.5964101438442699</v>
      </c>
      <c r="I501">
        <v>5.7679999999999998</v>
      </c>
      <c r="J501">
        <f t="shared" si="100"/>
        <v>-5.9000000000000163E-2</v>
      </c>
      <c r="K501">
        <f t="shared" si="101"/>
        <v>0.76102525171137259</v>
      </c>
      <c r="L501">
        <f t="shared" si="102"/>
        <v>2.1305050698219374</v>
      </c>
      <c r="N501">
        <v>5.798</v>
      </c>
      <c r="O501">
        <f t="shared" si="103"/>
        <v>-6.0999999999999943E-2</v>
      </c>
      <c r="P501">
        <f t="shared" si="104"/>
        <v>0.76327821101897864</v>
      </c>
      <c r="Q501">
        <f t="shared" si="105"/>
        <v>2.1916510147976536</v>
      </c>
      <c r="S501">
        <v>5.5220000000000002</v>
      </c>
      <c r="T501">
        <f t="shared" si="106"/>
        <v>-3.8000000000000256E-2</v>
      </c>
      <c r="U501">
        <f t="shared" si="107"/>
        <v>0.74209640230324436</v>
      </c>
      <c r="V501">
        <f t="shared" si="108"/>
        <v>1.4309054246993687</v>
      </c>
      <c r="X501">
        <v>5.282</v>
      </c>
      <c r="Y501">
        <f t="shared" si="109"/>
        <v>-3.6999999999999922E-2</v>
      </c>
      <c r="Z501">
        <f t="shared" si="110"/>
        <v>0.72279839687090519</v>
      </c>
      <c r="AA501">
        <f t="shared" si="111"/>
        <v>1.4566459502890967</v>
      </c>
    </row>
    <row r="502" spans="3:27" x14ac:dyDescent="0.2">
      <c r="C502">
        <v>136</v>
      </c>
      <c r="D502">
        <v>396.74</v>
      </c>
      <c r="E502">
        <f t="shared" si="98"/>
        <v>1.8700000000000045</v>
      </c>
      <c r="F502">
        <f t="shared" si="99"/>
        <v>2.598505988988193</v>
      </c>
      <c r="I502">
        <v>5.7089999999999996</v>
      </c>
      <c r="J502">
        <f t="shared" si="100"/>
        <v>-6.1999999999999389E-2</v>
      </c>
      <c r="K502">
        <f t="shared" si="101"/>
        <v>0.75656004300668289</v>
      </c>
      <c r="L502">
        <f t="shared" si="102"/>
        <v>2.3221298408434388</v>
      </c>
      <c r="N502">
        <v>5.7370000000000001</v>
      </c>
      <c r="O502">
        <f t="shared" si="103"/>
        <v>-6.0000000000000497E-2</v>
      </c>
      <c r="P502">
        <f t="shared" si="104"/>
        <v>0.758684849882441</v>
      </c>
      <c r="Q502">
        <f t="shared" si="105"/>
        <v>2.2358015922647989</v>
      </c>
      <c r="S502">
        <v>5.484</v>
      </c>
      <c r="T502">
        <f t="shared" si="106"/>
        <v>-3.0999999999999694E-2</v>
      </c>
      <c r="U502">
        <f t="shared" si="107"/>
        <v>0.73909744611747508</v>
      </c>
      <c r="V502">
        <f t="shared" si="108"/>
        <v>1.2055369422733322</v>
      </c>
      <c r="X502">
        <v>5.2450000000000001</v>
      </c>
      <c r="Y502">
        <f t="shared" si="109"/>
        <v>-3.3000000000000362E-2</v>
      </c>
      <c r="Z502">
        <f t="shared" si="110"/>
        <v>0.71974549252957665</v>
      </c>
      <c r="AA502">
        <f t="shared" si="111"/>
        <v>1.3422213795425162</v>
      </c>
    </row>
    <row r="503" spans="3:27" x14ac:dyDescent="0.2">
      <c r="C503">
        <v>137</v>
      </c>
      <c r="D503">
        <v>398.61</v>
      </c>
      <c r="E503">
        <f t="shared" si="98"/>
        <v>1.8199999999999932</v>
      </c>
      <c r="F503">
        <f t="shared" si="99"/>
        <v>2.6005481897240834</v>
      </c>
      <c r="I503">
        <v>5.6470000000000002</v>
      </c>
      <c r="J503">
        <f t="shared" si="100"/>
        <v>-6.5999999999999837E-2</v>
      </c>
      <c r="K503">
        <f t="shared" si="101"/>
        <v>0.75181778773687924</v>
      </c>
      <c r="L503">
        <f t="shared" si="102"/>
        <v>2.5807320498907513</v>
      </c>
      <c r="N503">
        <v>5.6769999999999996</v>
      </c>
      <c r="O503">
        <f t="shared" si="103"/>
        <v>-6.1999999999999389E-2</v>
      </c>
      <c r="P503">
        <f t="shared" si="104"/>
        <v>0.75411889422541278</v>
      </c>
      <c r="Q503">
        <f t="shared" si="105"/>
        <v>2.4105800938687301</v>
      </c>
      <c r="S503">
        <v>5.4530000000000003</v>
      </c>
      <c r="T503">
        <f t="shared" si="106"/>
        <v>-3.4000000000000696E-2</v>
      </c>
      <c r="U503">
        <f t="shared" si="107"/>
        <v>0.73663549768682135</v>
      </c>
      <c r="V503">
        <f t="shared" si="108"/>
        <v>1.3729896732338223</v>
      </c>
      <c r="X503">
        <v>5.2119999999999997</v>
      </c>
      <c r="Y503">
        <f t="shared" si="109"/>
        <v>-3.2000000000000028E-2</v>
      </c>
      <c r="Z503">
        <f t="shared" si="110"/>
        <v>0.71700440704054702</v>
      </c>
      <c r="AA503">
        <f t="shared" si="111"/>
        <v>1.3519125340578459</v>
      </c>
    </row>
    <row r="504" spans="3:27" x14ac:dyDescent="0.2">
      <c r="C504">
        <v>138</v>
      </c>
      <c r="D504">
        <v>400.43</v>
      </c>
      <c r="E504">
        <f t="shared" si="98"/>
        <v>1.7900000000000205</v>
      </c>
      <c r="F504">
        <f t="shared" si="99"/>
        <v>2.6025266071349242</v>
      </c>
      <c r="I504">
        <v>5.5810000000000004</v>
      </c>
      <c r="J504">
        <f t="shared" si="100"/>
        <v>-6.3000000000000611E-2</v>
      </c>
      <c r="K504">
        <f t="shared" si="101"/>
        <v>0.74671202251666047</v>
      </c>
      <c r="L504">
        <f t="shared" si="102"/>
        <v>2.5452697813839298</v>
      </c>
      <c r="N504">
        <v>5.6150000000000002</v>
      </c>
      <c r="O504">
        <f t="shared" si="103"/>
        <v>-6.4000000000000057E-2</v>
      </c>
      <c r="P504">
        <f t="shared" si="104"/>
        <v>0.7493497605974766</v>
      </c>
      <c r="Q504">
        <f t="shared" si="105"/>
        <v>2.5701564798452314</v>
      </c>
      <c r="S504">
        <v>5.4189999999999996</v>
      </c>
      <c r="T504">
        <f t="shared" si="106"/>
        <v>-3.6999999999999922E-2</v>
      </c>
      <c r="U504">
        <f t="shared" si="107"/>
        <v>0.73391915101239091</v>
      </c>
      <c r="V504">
        <f t="shared" si="108"/>
        <v>1.5360732134748865</v>
      </c>
      <c r="X504">
        <v>5.18</v>
      </c>
      <c r="Y504">
        <f t="shared" si="109"/>
        <v>-2.4000000000000021E-2</v>
      </c>
      <c r="Z504">
        <f t="shared" si="110"/>
        <v>0.71432975974523305</v>
      </c>
      <c r="AA504">
        <f t="shared" si="111"/>
        <v>1.0411947764781708</v>
      </c>
    </row>
    <row r="505" spans="3:27" x14ac:dyDescent="0.2">
      <c r="C505">
        <v>139</v>
      </c>
      <c r="D505">
        <v>402.22</v>
      </c>
      <c r="E505">
        <f t="shared" si="98"/>
        <v>1.7399999999999523</v>
      </c>
      <c r="F505">
        <f t="shared" si="99"/>
        <v>2.6044636616701857</v>
      </c>
      <c r="I505">
        <v>5.5179999999999998</v>
      </c>
      <c r="J505">
        <f t="shared" si="100"/>
        <v>-6.899999999999995E-2</v>
      </c>
      <c r="K505">
        <f t="shared" si="101"/>
        <v>0.74178169614316669</v>
      </c>
      <c r="L505">
        <f t="shared" si="102"/>
        <v>2.915070583578077</v>
      </c>
      <c r="N505">
        <v>5.5510000000000002</v>
      </c>
      <c r="O505">
        <f t="shared" si="103"/>
        <v>-5.9000000000000163E-2</v>
      </c>
      <c r="P505">
        <f t="shared" si="104"/>
        <v>0.74437122733186067</v>
      </c>
      <c r="Q505">
        <f t="shared" si="105"/>
        <v>2.4754329588409139</v>
      </c>
      <c r="S505">
        <v>5.3819999999999997</v>
      </c>
      <c r="T505">
        <f t="shared" si="106"/>
        <v>-3.4999999999999254E-2</v>
      </c>
      <c r="U505">
        <f t="shared" si="107"/>
        <v>0.73094369342773569</v>
      </c>
      <c r="V505">
        <f t="shared" si="108"/>
        <v>1.5114453081674102</v>
      </c>
      <c r="X505">
        <v>5.1559999999999997</v>
      </c>
      <c r="Y505">
        <f t="shared" si="109"/>
        <v>-2.7999999999999581E-2</v>
      </c>
      <c r="Z505">
        <f t="shared" si="110"/>
        <v>0.71231290868136543</v>
      </c>
      <c r="AA505">
        <f t="shared" si="111"/>
        <v>1.2614764105498937</v>
      </c>
    </row>
    <row r="506" spans="3:27" x14ac:dyDescent="0.2">
      <c r="C506">
        <v>140</v>
      </c>
      <c r="D506">
        <v>403.96</v>
      </c>
      <c r="E506">
        <f t="shared" si="98"/>
        <v>1.7000000000000455</v>
      </c>
      <c r="F506">
        <f t="shared" si="99"/>
        <v>2.606338363528125</v>
      </c>
      <c r="I506">
        <v>5.4489999999999998</v>
      </c>
      <c r="J506">
        <f t="shared" si="100"/>
        <v>-7.5000000000000178E-2</v>
      </c>
      <c r="K506">
        <f t="shared" si="101"/>
        <v>0.73631680790410881</v>
      </c>
      <c r="L506">
        <f t="shared" si="102"/>
        <v>3.3002909244040173</v>
      </c>
      <c r="N506">
        <v>5.492</v>
      </c>
      <c r="O506">
        <f t="shared" si="103"/>
        <v>-5.7000000000000384E-2</v>
      </c>
      <c r="P506">
        <f t="shared" si="104"/>
        <v>0.73973052856471755</v>
      </c>
      <c r="Q506">
        <f t="shared" si="105"/>
        <v>2.4843313523561363</v>
      </c>
      <c r="S506">
        <v>5.3470000000000004</v>
      </c>
      <c r="T506">
        <f t="shared" si="106"/>
        <v>-3.700000000000081E-2</v>
      </c>
      <c r="U506">
        <f t="shared" si="107"/>
        <v>0.72811018410034067</v>
      </c>
      <c r="V506">
        <f t="shared" si="108"/>
        <v>1.6534846656706934</v>
      </c>
      <c r="X506">
        <v>5.1280000000000001</v>
      </c>
      <c r="Y506">
        <f t="shared" si="109"/>
        <v>-3.3000000000000362E-2</v>
      </c>
      <c r="Z506">
        <f t="shared" si="110"/>
        <v>0.709948016510761</v>
      </c>
      <c r="AA506">
        <f t="shared" si="111"/>
        <v>1.537335853665887</v>
      </c>
    </row>
    <row r="507" spans="3:27" x14ac:dyDescent="0.2">
      <c r="C507">
        <v>141</v>
      </c>
      <c r="D507">
        <v>405.66</v>
      </c>
      <c r="E507">
        <f t="shared" si="98"/>
        <v>1.6499999999999773</v>
      </c>
      <c r="F507">
        <f t="shared" si="99"/>
        <v>2.6081621863197615</v>
      </c>
      <c r="I507">
        <v>5.3739999999999997</v>
      </c>
      <c r="J507">
        <f t="shared" si="100"/>
        <v>-8.0999999999999517E-2</v>
      </c>
      <c r="K507">
        <f t="shared" si="101"/>
        <v>0.73029766209714964</v>
      </c>
      <c r="L507">
        <f t="shared" si="102"/>
        <v>3.7414595170572729</v>
      </c>
      <c r="N507">
        <v>5.4349999999999996</v>
      </c>
      <c r="O507">
        <f t="shared" si="103"/>
        <v>-5.4999999999999716E-2</v>
      </c>
      <c r="P507">
        <f t="shared" si="104"/>
        <v>0.73519954842231328</v>
      </c>
      <c r="Q507">
        <f t="shared" si="105"/>
        <v>2.5057047074398908</v>
      </c>
      <c r="S507">
        <v>5.31</v>
      </c>
      <c r="T507">
        <f t="shared" si="106"/>
        <v>-4.5999999999999375E-2</v>
      </c>
      <c r="U507">
        <f t="shared" si="107"/>
        <v>0.72509452108146899</v>
      </c>
      <c r="V507">
        <f t="shared" si="108"/>
        <v>2.1434395724512179</v>
      </c>
      <c r="X507">
        <v>5.0949999999999998</v>
      </c>
      <c r="Y507">
        <f t="shared" si="109"/>
        <v>-3.5000000000000142E-2</v>
      </c>
      <c r="Z507">
        <f t="shared" si="110"/>
        <v>0.70714418834244519</v>
      </c>
      <c r="AA507">
        <f t="shared" si="111"/>
        <v>1.6981647254290217</v>
      </c>
    </row>
    <row r="508" spans="3:27" x14ac:dyDescent="0.2">
      <c r="C508">
        <v>142</v>
      </c>
      <c r="D508">
        <v>407.31</v>
      </c>
      <c r="E508">
        <f t="shared" si="98"/>
        <v>1.6100000000000136</v>
      </c>
      <c r="F508">
        <f t="shared" si="99"/>
        <v>2.6099250727216621</v>
      </c>
      <c r="I508">
        <v>5.2930000000000001</v>
      </c>
      <c r="J508">
        <f t="shared" si="100"/>
        <v>-7.8999999999999737E-2</v>
      </c>
      <c r="K508">
        <f t="shared" si="101"/>
        <v>0.72370189399126783</v>
      </c>
      <c r="L508">
        <f t="shared" si="102"/>
        <v>3.811910162315614</v>
      </c>
      <c r="N508">
        <v>5.38</v>
      </c>
      <c r="O508">
        <f t="shared" si="103"/>
        <v>-5.9000000000000163E-2</v>
      </c>
      <c r="P508">
        <f t="shared" si="104"/>
        <v>0.7307822756663892</v>
      </c>
      <c r="Q508">
        <f t="shared" si="105"/>
        <v>2.79523394684584</v>
      </c>
      <c r="S508">
        <v>5.2640000000000002</v>
      </c>
      <c r="T508">
        <f t="shared" si="106"/>
        <v>-4.4000000000000483E-2</v>
      </c>
      <c r="U508">
        <f t="shared" si="107"/>
        <v>0.72131588060589913</v>
      </c>
      <c r="V508">
        <f t="shared" si="108"/>
        <v>2.1277192744186095</v>
      </c>
      <c r="X508">
        <v>5.0599999999999996</v>
      </c>
      <c r="Y508">
        <f t="shared" si="109"/>
        <v>-2.9999999999999361E-2</v>
      </c>
      <c r="Z508">
        <f t="shared" si="110"/>
        <v>0.70415051683979912</v>
      </c>
      <c r="AA508">
        <f t="shared" si="111"/>
        <v>1.5073617196364351</v>
      </c>
    </row>
    <row r="509" spans="3:27" x14ac:dyDescent="0.2">
      <c r="C509">
        <v>143</v>
      </c>
      <c r="D509">
        <v>408.92</v>
      </c>
      <c r="E509">
        <f t="shared" si="98"/>
        <v>1.5699999999999932</v>
      </c>
      <c r="F509">
        <f t="shared" si="99"/>
        <v>2.6116383521225046</v>
      </c>
      <c r="I509">
        <v>5.2140000000000004</v>
      </c>
      <c r="J509">
        <f t="shared" si="100"/>
        <v>-7.6000000000000512E-2</v>
      </c>
      <c r="K509">
        <f t="shared" si="101"/>
        <v>0.71717102683231015</v>
      </c>
      <c r="L509">
        <f t="shared" si="102"/>
        <v>3.8317591898630763</v>
      </c>
      <c r="N509">
        <v>5.3209999999999997</v>
      </c>
      <c r="O509">
        <f t="shared" si="103"/>
        <v>-5.7999999999999829E-2</v>
      </c>
      <c r="P509">
        <f t="shared" si="104"/>
        <v>0.72599325892472244</v>
      </c>
      <c r="Q509">
        <f t="shared" si="105"/>
        <v>2.8601155923801667</v>
      </c>
      <c r="S509">
        <v>5.22</v>
      </c>
      <c r="T509">
        <f t="shared" si="106"/>
        <v>-4.9999999999999822E-2</v>
      </c>
      <c r="U509">
        <f t="shared" si="107"/>
        <v>0.71767050300226209</v>
      </c>
      <c r="V509">
        <f t="shared" si="108"/>
        <v>2.5116486417591832</v>
      </c>
      <c r="X509">
        <v>5.03</v>
      </c>
      <c r="Y509">
        <f t="shared" si="109"/>
        <v>-2.6000000000000689E-2</v>
      </c>
      <c r="Z509">
        <f t="shared" si="110"/>
        <v>0.70156798505592743</v>
      </c>
      <c r="AA509">
        <f t="shared" si="111"/>
        <v>1.3523879707896267</v>
      </c>
    </row>
    <row r="510" spans="3:27" x14ac:dyDescent="0.2">
      <c r="C510">
        <v>144</v>
      </c>
      <c r="D510">
        <v>410.49</v>
      </c>
      <c r="E510">
        <f t="shared" si="98"/>
        <v>1.5299999999999727</v>
      </c>
      <c r="F510">
        <f t="shared" si="99"/>
        <v>2.6133025816802631</v>
      </c>
      <c r="I510">
        <v>5.1379999999999999</v>
      </c>
      <c r="J510">
        <f t="shared" si="100"/>
        <v>-7.5000000000000178E-2</v>
      </c>
      <c r="K510">
        <f t="shared" si="101"/>
        <v>0.71079409993032738</v>
      </c>
      <c r="L510">
        <f t="shared" si="102"/>
        <v>3.9525338350150987</v>
      </c>
      <c r="N510">
        <v>5.2629999999999999</v>
      </c>
      <c r="O510">
        <f t="shared" si="103"/>
        <v>-5.400000000000027E-2</v>
      </c>
      <c r="P510">
        <f t="shared" si="104"/>
        <v>0.7212333700172775</v>
      </c>
      <c r="Q510">
        <f t="shared" si="105"/>
        <v>2.7721532212700439</v>
      </c>
      <c r="S510">
        <v>5.17</v>
      </c>
      <c r="T510">
        <f t="shared" si="106"/>
        <v>-5.400000000000027E-2</v>
      </c>
      <c r="U510">
        <f t="shared" si="107"/>
        <v>0.71349054309394255</v>
      </c>
      <c r="V510">
        <f t="shared" si="108"/>
        <v>2.8222825124660273</v>
      </c>
      <c r="X510">
        <v>5.0039999999999996</v>
      </c>
      <c r="Y510">
        <f t="shared" si="109"/>
        <v>-2.5999999999999801E-2</v>
      </c>
      <c r="Z510">
        <f t="shared" si="110"/>
        <v>0.69931730102138234</v>
      </c>
      <c r="AA510">
        <f t="shared" si="111"/>
        <v>1.400251413096868</v>
      </c>
    </row>
    <row r="511" spans="3:27" x14ac:dyDescent="0.2">
      <c r="C511">
        <v>145</v>
      </c>
      <c r="D511">
        <v>412.02</v>
      </c>
      <c r="E511">
        <f t="shared" si="98"/>
        <v>1.4800000000000182</v>
      </c>
      <c r="F511">
        <f t="shared" si="99"/>
        <v>2.6149182977778489</v>
      </c>
      <c r="I511">
        <v>5.0629999999999997</v>
      </c>
      <c r="J511">
        <f t="shared" si="100"/>
        <v>-6.899999999999995E-2</v>
      </c>
      <c r="K511">
        <f t="shared" si="101"/>
        <v>0.70440792738684088</v>
      </c>
      <c r="L511">
        <f t="shared" si="102"/>
        <v>3.8269507555827285</v>
      </c>
      <c r="N511">
        <v>5.2089999999999996</v>
      </c>
      <c r="O511">
        <f t="shared" si="103"/>
        <v>-5.8999999999999275E-2</v>
      </c>
      <c r="P511">
        <f t="shared" si="104"/>
        <v>0.71675435743269711</v>
      </c>
      <c r="Q511">
        <f t="shared" si="105"/>
        <v>3.1769054773199583</v>
      </c>
      <c r="S511">
        <v>5.1159999999999997</v>
      </c>
      <c r="T511">
        <f t="shared" si="106"/>
        <v>-3.8999999999999702E-2</v>
      </c>
      <c r="U511">
        <f t="shared" si="107"/>
        <v>0.70893053580661625</v>
      </c>
      <c r="V511">
        <f t="shared" si="108"/>
        <v>2.1341754552501602</v>
      </c>
      <c r="X511">
        <v>4.9779999999999998</v>
      </c>
      <c r="Y511">
        <f t="shared" si="109"/>
        <v>-2.4999999999999467E-2</v>
      </c>
      <c r="Z511">
        <f t="shared" si="110"/>
        <v>0.69705489227257444</v>
      </c>
      <c r="AA511">
        <f t="shared" si="111"/>
        <v>1.404149542938069</v>
      </c>
    </row>
    <row r="512" spans="3:27" x14ac:dyDescent="0.2">
      <c r="C512">
        <v>146</v>
      </c>
      <c r="D512">
        <v>413.5</v>
      </c>
      <c r="E512">
        <f t="shared" si="98"/>
        <v>1.4399999999999977</v>
      </c>
      <c r="F512">
        <f t="shared" si="99"/>
        <v>2.6164755138885654</v>
      </c>
      <c r="I512">
        <v>4.9939999999999998</v>
      </c>
      <c r="J512">
        <f t="shared" si="100"/>
        <v>-5.9000000000000163E-2</v>
      </c>
      <c r="K512">
        <f t="shared" si="101"/>
        <v>0.69844853801532891</v>
      </c>
      <c r="L512">
        <f t="shared" si="102"/>
        <v>3.4186114519263495</v>
      </c>
      <c r="N512">
        <v>5.15</v>
      </c>
      <c r="O512">
        <f t="shared" si="103"/>
        <v>-6.2000000000000277E-2</v>
      </c>
      <c r="P512">
        <f t="shared" si="104"/>
        <v>0.71180722904119109</v>
      </c>
      <c r="Q512">
        <f t="shared" si="105"/>
        <v>3.4840149019743949</v>
      </c>
      <c r="S512">
        <v>5.077</v>
      </c>
      <c r="T512">
        <f t="shared" si="106"/>
        <v>-4.9000000000000377E-2</v>
      </c>
      <c r="U512">
        <f t="shared" si="107"/>
        <v>0.70560716340460505</v>
      </c>
      <c r="V512">
        <f t="shared" si="108"/>
        <v>2.7897243724719361</v>
      </c>
      <c r="X512">
        <v>4.9530000000000003</v>
      </c>
      <c r="Y512">
        <f t="shared" si="109"/>
        <v>-2.8999999999999915E-2</v>
      </c>
      <c r="Z512">
        <f t="shared" si="110"/>
        <v>0.69486832798245612</v>
      </c>
      <c r="AA512">
        <f t="shared" si="111"/>
        <v>1.6891659665069008</v>
      </c>
    </row>
    <row r="513" spans="3:27" x14ac:dyDescent="0.2">
      <c r="C513">
        <v>147</v>
      </c>
      <c r="D513">
        <v>414.94</v>
      </c>
      <c r="E513">
        <f t="shared" si="98"/>
        <v>1.3899999999999864</v>
      </c>
      <c r="F513">
        <f t="shared" si="99"/>
        <v>2.6179853026090019</v>
      </c>
      <c r="I513">
        <v>4.9349999999999996</v>
      </c>
      <c r="J513">
        <f t="shared" si="100"/>
        <v>-4.2999999999999261E-2</v>
      </c>
      <c r="K513">
        <f t="shared" si="101"/>
        <v>0.69328715700565546</v>
      </c>
      <c r="L513">
        <f t="shared" si="102"/>
        <v>2.6168400244205916</v>
      </c>
      <c r="N513">
        <v>5.0880000000000001</v>
      </c>
      <c r="O513">
        <f t="shared" si="103"/>
        <v>-6.4000000000000057E-2</v>
      </c>
      <c r="P513">
        <f t="shared" si="104"/>
        <v>0.70654710264035747</v>
      </c>
      <c r="Q513">
        <f t="shared" si="105"/>
        <v>3.7850848059415436</v>
      </c>
      <c r="S513">
        <v>5.0279999999999996</v>
      </c>
      <c r="T513">
        <f t="shared" si="106"/>
        <v>-5.7999999999999829E-2</v>
      </c>
      <c r="U513">
        <f t="shared" si="107"/>
        <v>0.70139526901392013</v>
      </c>
      <c r="V513">
        <f t="shared" si="108"/>
        <v>3.4693381788989668</v>
      </c>
      <c r="X513">
        <v>4.9240000000000004</v>
      </c>
      <c r="Y513">
        <f t="shared" si="109"/>
        <v>-2.7000000000000135E-2</v>
      </c>
      <c r="Z513">
        <f t="shared" si="110"/>
        <v>0.69231804425927879</v>
      </c>
      <c r="AA513">
        <f t="shared" si="111"/>
        <v>1.6441296053722136</v>
      </c>
    </row>
    <row r="514" spans="3:27" x14ac:dyDescent="0.2">
      <c r="C514">
        <v>148</v>
      </c>
      <c r="D514">
        <v>416.33</v>
      </c>
      <c r="E514">
        <f t="shared" si="98"/>
        <v>1.3600000000000136</v>
      </c>
      <c r="F514">
        <f t="shared" si="99"/>
        <v>2.6194377065029881</v>
      </c>
      <c r="I514">
        <v>4.8920000000000003</v>
      </c>
      <c r="J514">
        <f t="shared" si="100"/>
        <v>-3.6999999999999922E-2</v>
      </c>
      <c r="K514">
        <f t="shared" si="101"/>
        <v>0.68948644836424788</v>
      </c>
      <c r="L514">
        <f t="shared" si="102"/>
        <v>2.3279305301754092</v>
      </c>
      <c r="N514">
        <v>5.024</v>
      </c>
      <c r="O514">
        <f t="shared" si="103"/>
        <v>-7.099999999999973E-2</v>
      </c>
      <c r="P514">
        <f t="shared" si="104"/>
        <v>0.70104963072913973</v>
      </c>
      <c r="Q514">
        <f t="shared" si="105"/>
        <v>4.3641822628381108</v>
      </c>
      <c r="S514">
        <v>4.97</v>
      </c>
      <c r="T514">
        <f t="shared" si="106"/>
        <v>-4.8999999999999488E-2</v>
      </c>
      <c r="U514">
        <f t="shared" si="107"/>
        <v>0.69635638873333205</v>
      </c>
      <c r="V514">
        <f t="shared" si="108"/>
        <v>3.0380617928671927</v>
      </c>
      <c r="X514">
        <v>4.8970000000000002</v>
      </c>
      <c r="Y514">
        <f t="shared" si="109"/>
        <v>-3.5000000000000142E-2</v>
      </c>
      <c r="Z514">
        <f t="shared" si="110"/>
        <v>0.68993010401821808</v>
      </c>
      <c r="AA514">
        <f t="shared" si="111"/>
        <v>2.1993875399256004</v>
      </c>
    </row>
    <row r="515" spans="3:27" x14ac:dyDescent="0.2">
      <c r="C515">
        <v>149</v>
      </c>
      <c r="D515">
        <v>417.69</v>
      </c>
      <c r="E515">
        <f t="shared" si="98"/>
        <v>1.3100000000000023</v>
      </c>
      <c r="F515">
        <f t="shared" si="99"/>
        <v>2.6208540778583549</v>
      </c>
      <c r="I515">
        <v>4.8550000000000004</v>
      </c>
      <c r="J515">
        <f t="shared" si="100"/>
        <v>-4.2000000000000703E-2</v>
      </c>
      <c r="K515">
        <f t="shared" si="101"/>
        <v>0.68618923424402367</v>
      </c>
      <c r="L515">
        <f t="shared" si="102"/>
        <v>2.7746506418779817</v>
      </c>
      <c r="N515">
        <v>4.9530000000000003</v>
      </c>
      <c r="O515">
        <f t="shared" si="103"/>
        <v>-7.8000000000000291E-2</v>
      </c>
      <c r="P515">
        <f t="shared" si="104"/>
        <v>0.69486832798245612</v>
      </c>
      <c r="Q515">
        <f t="shared" si="105"/>
        <v>5.0691075012149494</v>
      </c>
      <c r="S515">
        <v>4.9210000000000003</v>
      </c>
      <c r="T515">
        <f t="shared" si="106"/>
        <v>-4.9999999999999822E-2</v>
      </c>
      <c r="U515">
        <f t="shared" si="107"/>
        <v>0.69205336503408077</v>
      </c>
      <c r="V515">
        <f t="shared" si="108"/>
        <v>3.2613341791628629</v>
      </c>
      <c r="X515">
        <v>4.8620000000000001</v>
      </c>
      <c r="Y515">
        <f t="shared" si="109"/>
        <v>-3.0000000000000249E-2</v>
      </c>
      <c r="Z515">
        <f t="shared" si="110"/>
        <v>0.68681495450731689</v>
      </c>
      <c r="AA515">
        <f t="shared" si="111"/>
        <v>1.9765716120062582</v>
      </c>
    </row>
    <row r="516" spans="3:27" x14ac:dyDescent="0.2">
      <c r="C516">
        <v>150</v>
      </c>
      <c r="D516">
        <v>419</v>
      </c>
      <c r="E516">
        <f t="shared" si="98"/>
        <v>1.2599999999999909</v>
      </c>
      <c r="F516">
        <f t="shared" si="99"/>
        <v>2.6222140229662951</v>
      </c>
      <c r="I516">
        <v>4.8129999999999997</v>
      </c>
      <c r="J516">
        <f t="shared" si="100"/>
        <v>-2.5999999999999801E-2</v>
      </c>
      <c r="K516">
        <f t="shared" si="101"/>
        <v>0.68241586167735846</v>
      </c>
      <c r="L516">
        <f t="shared" si="102"/>
        <v>1.8039680024802416</v>
      </c>
      <c r="N516">
        <v>4.875</v>
      </c>
      <c r="O516">
        <f t="shared" si="103"/>
        <v>-7.3999999999999844E-2</v>
      </c>
      <c r="P516">
        <f t="shared" si="104"/>
        <v>0.68797462003455567</v>
      </c>
      <c r="Q516">
        <f t="shared" si="105"/>
        <v>5.0941294938544797</v>
      </c>
      <c r="S516">
        <v>4.8710000000000004</v>
      </c>
      <c r="T516">
        <f t="shared" si="106"/>
        <v>-5.200000000000049E-2</v>
      </c>
      <c r="U516">
        <f t="shared" si="107"/>
        <v>0.68761812957176993</v>
      </c>
      <c r="V516">
        <f t="shared" si="108"/>
        <v>3.5744513362186425</v>
      </c>
      <c r="X516">
        <v>4.8319999999999999</v>
      </c>
      <c r="Y516">
        <f t="shared" si="109"/>
        <v>-2.2999999999999687E-2</v>
      </c>
      <c r="Z516">
        <f t="shared" si="110"/>
        <v>0.68412692561307542</v>
      </c>
      <c r="AA516">
        <f t="shared" si="111"/>
        <v>1.589030489575364</v>
      </c>
    </row>
    <row r="517" spans="3:27" x14ac:dyDescent="0.2">
      <c r="C517">
        <v>151</v>
      </c>
      <c r="D517">
        <v>420.26</v>
      </c>
      <c r="E517">
        <f t="shared" si="98"/>
        <v>1.2300000000000182</v>
      </c>
      <c r="F517">
        <f t="shared" si="99"/>
        <v>2.6235180561820592</v>
      </c>
      <c r="I517">
        <v>4.7869999999999999</v>
      </c>
      <c r="J517">
        <f t="shared" si="100"/>
        <v>-1.1000000000000121E-2</v>
      </c>
      <c r="K517">
        <f t="shared" si="101"/>
        <v>0.68006342748194859</v>
      </c>
      <c r="L517">
        <f t="shared" si="102"/>
        <v>0.78718430310911702</v>
      </c>
      <c r="N517">
        <v>4.8010000000000002</v>
      </c>
      <c r="O517">
        <f t="shared" si="103"/>
        <v>-7.6999999999999957E-2</v>
      </c>
      <c r="P517">
        <f t="shared" si="104"/>
        <v>0.68133170596916581</v>
      </c>
      <c r="Q517">
        <f t="shared" si="105"/>
        <v>5.5323915091560654</v>
      </c>
      <c r="S517">
        <v>4.819</v>
      </c>
      <c r="T517">
        <f t="shared" si="106"/>
        <v>-4.8000000000000043E-2</v>
      </c>
      <c r="U517">
        <f t="shared" si="107"/>
        <v>0.68295692630120841</v>
      </c>
      <c r="V517">
        <f t="shared" si="108"/>
        <v>3.4253421713116241</v>
      </c>
      <c r="X517">
        <v>4.8090000000000002</v>
      </c>
      <c r="Y517">
        <f t="shared" si="109"/>
        <v>-1.6000000000000014E-2</v>
      </c>
      <c r="Z517">
        <f t="shared" si="110"/>
        <v>0.68205477707380724</v>
      </c>
      <c r="AA517">
        <f t="shared" si="111"/>
        <v>1.1403453277381546</v>
      </c>
    </row>
    <row r="518" spans="3:27" x14ac:dyDescent="0.2">
      <c r="C518">
        <v>152</v>
      </c>
      <c r="D518">
        <v>421.49</v>
      </c>
      <c r="E518">
        <f t="shared" si="98"/>
        <v>1.1800000000000068</v>
      </c>
      <c r="F518">
        <f t="shared" si="99"/>
        <v>2.6247872752921073</v>
      </c>
      <c r="I518">
        <v>4.7759999999999998</v>
      </c>
      <c r="J518">
        <f t="shared" si="100"/>
        <v>-1.2999999999999901E-2</v>
      </c>
      <c r="K518">
        <f t="shared" si="101"/>
        <v>0.67906431812131263</v>
      </c>
      <c r="L518">
        <f t="shared" si="102"/>
        <v>0.97495203867964442</v>
      </c>
      <c r="N518">
        <v>4.7240000000000002</v>
      </c>
      <c r="O518">
        <f t="shared" si="103"/>
        <v>-7.5000000000000178E-2</v>
      </c>
      <c r="P518">
        <f t="shared" si="104"/>
        <v>0.67430988894147725</v>
      </c>
      <c r="Q518">
        <f t="shared" si="105"/>
        <v>5.7244582841830702</v>
      </c>
      <c r="S518">
        <v>4.7709999999999999</v>
      </c>
      <c r="T518">
        <f t="shared" si="106"/>
        <v>-5.4999999999999716E-2</v>
      </c>
      <c r="U518">
        <f t="shared" si="107"/>
        <v>0.67860941655892615</v>
      </c>
      <c r="V518">
        <f t="shared" si="108"/>
        <v>4.1474497596551663</v>
      </c>
      <c r="X518">
        <v>4.7930000000000001</v>
      </c>
      <c r="Y518">
        <f t="shared" si="109"/>
        <v>-2.4000000000000021E-2</v>
      </c>
      <c r="Z518">
        <f t="shared" si="110"/>
        <v>0.68060742899178794</v>
      </c>
      <c r="AA518">
        <f t="shared" si="111"/>
        <v>1.7955846898091845</v>
      </c>
    </row>
    <row r="519" spans="3:27" x14ac:dyDescent="0.2">
      <c r="C519">
        <v>153</v>
      </c>
      <c r="D519">
        <v>422.67</v>
      </c>
      <c r="E519">
        <f t="shared" ref="E519:E582" si="112">D520-D519</f>
        <v>1.1299999999999955</v>
      </c>
      <c r="F519">
        <f t="shared" ref="F519:F582" si="113">LOG(D519)</f>
        <v>2.6260014238478919</v>
      </c>
      <c r="I519">
        <v>4.7629999999999999</v>
      </c>
      <c r="J519">
        <f t="shared" ref="J519:J582" si="114">I520-I519</f>
        <v>-2.2999999999999687E-2</v>
      </c>
      <c r="K519">
        <f t="shared" ref="K519:K582" si="115">LOG10(I519)</f>
        <v>0.67788058151159047</v>
      </c>
      <c r="L519">
        <f t="shared" ref="L519:L582" si="116">(K520-K519)/(F519-F520)</f>
        <v>1.8130126070764241</v>
      </c>
      <c r="N519">
        <v>4.649</v>
      </c>
      <c r="O519">
        <f t="shared" ref="O519:O582" si="117">N520-N519</f>
        <v>-6.899999999999995E-2</v>
      </c>
      <c r="P519">
        <f t="shared" ref="P519:P582" si="118">LOG10(N519)</f>
        <v>0.66735954618308713</v>
      </c>
      <c r="Q519">
        <f t="shared" ref="Q519:Q582" si="119">(P520-P519)/(F519-F520)</f>
        <v>5.6006109626899336</v>
      </c>
      <c r="S519">
        <v>4.7160000000000002</v>
      </c>
      <c r="T519">
        <f t="shared" ref="T519:T582" si="120">S520-S519</f>
        <v>-6.8000000000000504E-2</v>
      </c>
      <c r="U519">
        <f t="shared" ref="U519:U582" si="121">LOG10(S519)</f>
        <v>0.6735737964230516</v>
      </c>
      <c r="V519">
        <f t="shared" ref="V519:V582" si="122">(U520-U519)/(F519-F520)</f>
        <v>5.4398636122633306</v>
      </c>
      <c r="X519">
        <v>4.7690000000000001</v>
      </c>
      <c r="Y519">
        <f t="shared" ref="Y519:Y582" si="123">X520-X519</f>
        <v>-2.5999999999999801E-2</v>
      </c>
      <c r="Z519">
        <f t="shared" ref="Z519:Z582" si="124">LOG10(X519)</f>
        <v>0.67842732243386716</v>
      </c>
      <c r="AA519">
        <f t="shared" ref="AA519:AA582" si="125">(Z520-Z519)/(F519-F520)</f>
        <v>2.0475544386785782</v>
      </c>
    </row>
    <row r="520" spans="3:27" x14ac:dyDescent="0.2">
      <c r="C520">
        <v>154</v>
      </c>
      <c r="D520">
        <v>423.8</v>
      </c>
      <c r="E520">
        <f t="shared" si="112"/>
        <v>1.0999999999999659</v>
      </c>
      <c r="F520">
        <f t="shared" si="113"/>
        <v>2.6271609523747759</v>
      </c>
      <c r="I520">
        <v>4.74</v>
      </c>
      <c r="J520">
        <f t="shared" si="114"/>
        <v>-4.0000000000000036E-2</v>
      </c>
      <c r="K520">
        <f t="shared" si="115"/>
        <v>0.67577834167408513</v>
      </c>
      <c r="L520">
        <f t="shared" si="116"/>
        <v>3.2692781362654184</v>
      </c>
      <c r="N520">
        <v>4.58</v>
      </c>
      <c r="O520">
        <f t="shared" si="117"/>
        <v>-6.8000000000000504E-2</v>
      </c>
      <c r="P520">
        <f t="shared" si="118"/>
        <v>0.66086547800386919</v>
      </c>
      <c r="Q520">
        <f t="shared" si="119"/>
        <v>5.7705719103885205</v>
      </c>
      <c r="S520">
        <v>4.6479999999999997</v>
      </c>
      <c r="T520">
        <f t="shared" si="120"/>
        <v>-6.9999999999999396E-2</v>
      </c>
      <c r="U520">
        <f t="shared" si="121"/>
        <v>0.66726611938227431</v>
      </c>
      <c r="V520">
        <f t="shared" si="122"/>
        <v>5.8540199396831989</v>
      </c>
      <c r="X520">
        <v>4.7430000000000003</v>
      </c>
      <c r="Y520">
        <f t="shared" si="123"/>
        <v>-2.6000000000000689E-2</v>
      </c>
      <c r="Z520">
        <f t="shared" si="124"/>
        <v>0.67605312465187151</v>
      </c>
      <c r="AA520">
        <f t="shared" si="125"/>
        <v>2.1205307712041388</v>
      </c>
    </row>
    <row r="521" spans="3:27" x14ac:dyDescent="0.2">
      <c r="C521">
        <v>155</v>
      </c>
      <c r="D521">
        <v>424.9</v>
      </c>
      <c r="E521">
        <f t="shared" si="112"/>
        <v>1.0500000000000114</v>
      </c>
      <c r="F521">
        <f t="shared" si="113"/>
        <v>2.6282867310895144</v>
      </c>
      <c r="I521">
        <v>4.7</v>
      </c>
      <c r="J521">
        <f t="shared" si="114"/>
        <v>-4.4999999999999929E-2</v>
      </c>
      <c r="K521">
        <f t="shared" si="115"/>
        <v>0.67209785793571752</v>
      </c>
      <c r="L521">
        <f t="shared" si="116"/>
        <v>3.8979436389927891</v>
      </c>
      <c r="N521">
        <v>4.5119999999999996</v>
      </c>
      <c r="O521">
        <f t="shared" si="117"/>
        <v>-7.4999999999999289E-2</v>
      </c>
      <c r="P521">
        <f t="shared" si="118"/>
        <v>0.65436909097528584</v>
      </c>
      <c r="Q521">
        <f t="shared" si="119"/>
        <v>6.7914171546604445</v>
      </c>
      <c r="S521">
        <v>4.5780000000000003</v>
      </c>
      <c r="T521">
        <f t="shared" si="120"/>
        <v>-7.2000000000000064E-2</v>
      </c>
      <c r="U521">
        <f t="shared" si="121"/>
        <v>0.66067578833852414</v>
      </c>
      <c r="V521">
        <f t="shared" si="122"/>
        <v>6.4228525085185693</v>
      </c>
      <c r="X521">
        <v>4.7169999999999996</v>
      </c>
      <c r="Y521">
        <f t="shared" si="123"/>
        <v>-2.4000000000000021E-2</v>
      </c>
      <c r="Z521">
        <f t="shared" si="124"/>
        <v>0.67366587624570184</v>
      </c>
      <c r="AA521">
        <f t="shared" si="125"/>
        <v>2.0667409454849368</v>
      </c>
    </row>
    <row r="522" spans="3:27" x14ac:dyDescent="0.2">
      <c r="C522">
        <v>156</v>
      </c>
      <c r="D522">
        <v>425.95</v>
      </c>
      <c r="E522">
        <f t="shared" si="112"/>
        <v>1.0099999999999909</v>
      </c>
      <c r="F522">
        <f t="shared" si="113"/>
        <v>2.6293586225803405</v>
      </c>
      <c r="I522">
        <v>4.6550000000000002</v>
      </c>
      <c r="J522">
        <f t="shared" si="114"/>
        <v>-4.1999999999999815E-2</v>
      </c>
      <c r="K522">
        <f t="shared" si="115"/>
        <v>0.66791968531736146</v>
      </c>
      <c r="L522">
        <f t="shared" si="116"/>
        <v>3.8269066434956032</v>
      </c>
      <c r="N522">
        <v>4.4370000000000003</v>
      </c>
      <c r="O522">
        <f t="shared" si="117"/>
        <v>-7.2000000000000064E-2</v>
      </c>
      <c r="P522">
        <f t="shared" si="118"/>
        <v>0.64708942871655495</v>
      </c>
      <c r="Q522">
        <f t="shared" si="119"/>
        <v>6.9078428419960414</v>
      </c>
      <c r="S522">
        <v>4.5060000000000002</v>
      </c>
      <c r="T522">
        <f t="shared" si="120"/>
        <v>-8.0000000000000071E-2</v>
      </c>
      <c r="U522">
        <f t="shared" si="121"/>
        <v>0.65379118738781206</v>
      </c>
      <c r="V522">
        <f t="shared" si="122"/>
        <v>7.5637038413003355</v>
      </c>
      <c r="X522">
        <v>4.6929999999999996</v>
      </c>
      <c r="Y522">
        <f t="shared" si="123"/>
        <v>-2.7999999999999581E-2</v>
      </c>
      <c r="Z522">
        <f t="shared" si="124"/>
        <v>0.67145055421249467</v>
      </c>
      <c r="AA522">
        <f t="shared" si="125"/>
        <v>2.52672464336157</v>
      </c>
    </row>
    <row r="523" spans="3:27" x14ac:dyDescent="0.2">
      <c r="C523">
        <v>157</v>
      </c>
      <c r="D523">
        <v>426.96</v>
      </c>
      <c r="E523">
        <f t="shared" si="112"/>
        <v>0.96000000000003638</v>
      </c>
      <c r="F523">
        <f t="shared" si="113"/>
        <v>2.6303871897955311</v>
      </c>
      <c r="I523">
        <v>4.6130000000000004</v>
      </c>
      <c r="J523">
        <f t="shared" si="114"/>
        <v>-4.5000000000000817E-2</v>
      </c>
      <c r="K523">
        <f t="shared" si="115"/>
        <v>0.66398345460826669</v>
      </c>
      <c r="L523">
        <f t="shared" si="116"/>
        <v>4.3647537371083507</v>
      </c>
      <c r="N523">
        <v>4.3650000000000002</v>
      </c>
      <c r="O523">
        <f t="shared" si="117"/>
        <v>-6.899999999999995E-2</v>
      </c>
      <c r="P523">
        <f t="shared" si="118"/>
        <v>0.6399842480415886</v>
      </c>
      <c r="Q523">
        <f t="shared" si="119"/>
        <v>7.0945357536565092</v>
      </c>
      <c r="S523">
        <v>4.4260000000000002</v>
      </c>
      <c r="T523">
        <f t="shared" si="120"/>
        <v>-7.3000000000000398E-2</v>
      </c>
      <c r="U523">
        <f t="shared" si="121"/>
        <v>0.64601140959123915</v>
      </c>
      <c r="V523">
        <f t="shared" si="122"/>
        <v>7.4049403132157989</v>
      </c>
      <c r="X523">
        <v>4.665</v>
      </c>
      <c r="Y523">
        <f t="shared" si="123"/>
        <v>-3.3000000000000362E-2</v>
      </c>
      <c r="Z523">
        <f t="shared" si="124"/>
        <v>0.66885164808251873</v>
      </c>
      <c r="AA523">
        <f t="shared" si="125"/>
        <v>3.1608702875669707</v>
      </c>
    </row>
    <row r="524" spans="3:27" x14ac:dyDescent="0.2">
      <c r="C524">
        <v>158</v>
      </c>
      <c r="D524">
        <v>427.92</v>
      </c>
      <c r="E524">
        <f t="shared" si="112"/>
        <v>0.91999999999995907</v>
      </c>
      <c r="F524">
        <f t="shared" si="113"/>
        <v>2.6313625848869608</v>
      </c>
      <c r="I524">
        <v>4.5679999999999996</v>
      </c>
      <c r="J524">
        <f t="shared" si="114"/>
        <v>-4.8999999999999488E-2</v>
      </c>
      <c r="K524">
        <f t="shared" si="115"/>
        <v>0.65972609523779158</v>
      </c>
      <c r="L524">
        <f t="shared" si="116"/>
        <v>5.0217021412213514</v>
      </c>
      <c r="N524">
        <v>4.2960000000000003</v>
      </c>
      <c r="O524">
        <f t="shared" si="117"/>
        <v>-7.5000000000000178E-2</v>
      </c>
      <c r="P524">
        <f t="shared" si="118"/>
        <v>0.63306427269149923</v>
      </c>
      <c r="Q524">
        <f t="shared" si="119"/>
        <v>8.2008152873062929</v>
      </c>
      <c r="S524">
        <v>4.3529999999999998</v>
      </c>
      <c r="T524">
        <f t="shared" si="120"/>
        <v>-6.9999999999999396E-2</v>
      </c>
      <c r="U524">
        <f t="shared" si="121"/>
        <v>0.63878866715739824</v>
      </c>
      <c r="V524">
        <f t="shared" si="122"/>
        <v>7.5485946630922873</v>
      </c>
      <c r="X524">
        <v>4.6319999999999997</v>
      </c>
      <c r="Y524">
        <f t="shared" si="123"/>
        <v>-2.9999999999999361E-2</v>
      </c>
      <c r="Z524">
        <f t="shared" si="124"/>
        <v>0.66576855071937979</v>
      </c>
      <c r="AA524">
        <f t="shared" si="125"/>
        <v>3.0255483696146519</v>
      </c>
    </row>
    <row r="525" spans="3:27" x14ac:dyDescent="0.2">
      <c r="C525">
        <v>159</v>
      </c>
      <c r="D525">
        <v>428.84</v>
      </c>
      <c r="E525">
        <f t="shared" si="112"/>
        <v>0.8800000000000523</v>
      </c>
      <c r="F525">
        <f t="shared" si="113"/>
        <v>2.6322952873402072</v>
      </c>
      <c r="I525">
        <v>4.5190000000000001</v>
      </c>
      <c r="J525">
        <f t="shared" si="114"/>
        <v>-5.2999999999999936E-2</v>
      </c>
      <c r="K525">
        <f t="shared" si="115"/>
        <v>0.65504234133120176</v>
      </c>
      <c r="L525">
        <f t="shared" si="116"/>
        <v>5.7550705520870196</v>
      </c>
      <c r="N525">
        <v>4.2210000000000001</v>
      </c>
      <c r="O525">
        <f t="shared" si="117"/>
        <v>-8.8000000000000078E-2</v>
      </c>
      <c r="P525">
        <f t="shared" si="118"/>
        <v>0.62541535215440813</v>
      </c>
      <c r="Q525">
        <f t="shared" si="119"/>
        <v>10.277609018974459</v>
      </c>
      <c r="S525">
        <v>4.2830000000000004</v>
      </c>
      <c r="T525">
        <f t="shared" si="120"/>
        <v>-6.899999999999995E-2</v>
      </c>
      <c r="U525">
        <f t="shared" si="121"/>
        <v>0.63174807439656944</v>
      </c>
      <c r="V525">
        <f t="shared" si="122"/>
        <v>7.9228392733357875</v>
      </c>
      <c r="X525">
        <v>4.6020000000000003</v>
      </c>
      <c r="Y525">
        <f t="shared" si="123"/>
        <v>-3.3000000000000362E-2</v>
      </c>
      <c r="Z525">
        <f t="shared" si="124"/>
        <v>0.66294661433262458</v>
      </c>
      <c r="AA525">
        <f t="shared" si="125"/>
        <v>3.5106452602386282</v>
      </c>
    </row>
    <row r="526" spans="3:27" x14ac:dyDescent="0.2">
      <c r="C526">
        <v>160</v>
      </c>
      <c r="D526">
        <v>429.72</v>
      </c>
      <c r="E526">
        <f t="shared" si="112"/>
        <v>0.82999999999998408</v>
      </c>
      <c r="F526">
        <f t="shared" si="113"/>
        <v>2.6331855670595279</v>
      </c>
      <c r="I526">
        <v>4.4660000000000002</v>
      </c>
      <c r="J526">
        <f t="shared" si="114"/>
        <v>-4.6000000000000263E-2</v>
      </c>
      <c r="K526">
        <f t="shared" si="115"/>
        <v>0.64991871873541918</v>
      </c>
      <c r="L526">
        <f t="shared" si="116"/>
        <v>5.3655216700011232</v>
      </c>
      <c r="N526">
        <v>4.133</v>
      </c>
      <c r="O526">
        <f t="shared" si="117"/>
        <v>-8.9999999999999858E-2</v>
      </c>
      <c r="P526">
        <f t="shared" si="118"/>
        <v>0.61626540528170815</v>
      </c>
      <c r="Q526">
        <f t="shared" si="119"/>
        <v>11.409739264595235</v>
      </c>
      <c r="S526">
        <v>4.2140000000000004</v>
      </c>
      <c r="T526">
        <f t="shared" si="120"/>
        <v>-6.9000000000000838E-2</v>
      </c>
      <c r="U526">
        <f t="shared" si="121"/>
        <v>0.62469453127208141</v>
      </c>
      <c r="V526">
        <f t="shared" si="122"/>
        <v>8.5558109691531126</v>
      </c>
      <c r="X526">
        <v>4.569</v>
      </c>
      <c r="Y526">
        <f t="shared" si="123"/>
        <v>-3.8999999999999702E-2</v>
      </c>
      <c r="Z526">
        <f t="shared" si="124"/>
        <v>0.65982115805570496</v>
      </c>
      <c r="AA526">
        <f t="shared" si="125"/>
        <v>4.4425277831967795</v>
      </c>
    </row>
    <row r="527" spans="3:27" x14ac:dyDescent="0.2">
      <c r="C527">
        <v>161</v>
      </c>
      <c r="D527">
        <v>430.55</v>
      </c>
      <c r="E527">
        <f t="shared" si="112"/>
        <v>0.80000000000001137</v>
      </c>
      <c r="F527">
        <f t="shared" si="113"/>
        <v>2.6340235935670839</v>
      </c>
      <c r="I527">
        <v>4.42</v>
      </c>
      <c r="J527">
        <f t="shared" si="114"/>
        <v>-4.6999999999999709E-2</v>
      </c>
      <c r="K527">
        <f t="shared" si="115"/>
        <v>0.64542226934909186</v>
      </c>
      <c r="L527">
        <f t="shared" si="116"/>
        <v>5.758795940936289</v>
      </c>
      <c r="N527">
        <v>4.0430000000000001</v>
      </c>
      <c r="O527">
        <f t="shared" si="117"/>
        <v>-8.8999999999999968E-2</v>
      </c>
      <c r="P527">
        <f t="shared" si="118"/>
        <v>0.60670374133367433</v>
      </c>
      <c r="Q527">
        <f t="shared" si="119"/>
        <v>11.99078486156508</v>
      </c>
      <c r="S527">
        <v>4.1449999999999996</v>
      </c>
      <c r="T527">
        <f t="shared" si="120"/>
        <v>-6.6999999999999282E-2</v>
      </c>
      <c r="U527">
        <f t="shared" si="121"/>
        <v>0.61752453488629233</v>
      </c>
      <c r="V527">
        <f t="shared" si="122"/>
        <v>8.7785117011167042</v>
      </c>
      <c r="X527">
        <v>4.53</v>
      </c>
      <c r="Y527">
        <f t="shared" si="123"/>
        <v>-4.9000000000000377E-2</v>
      </c>
      <c r="Z527">
        <f t="shared" si="124"/>
        <v>0.65609820201283187</v>
      </c>
      <c r="AA527">
        <f t="shared" si="125"/>
        <v>5.8586039495733591</v>
      </c>
    </row>
    <row r="528" spans="3:27" x14ac:dyDescent="0.2">
      <c r="C528">
        <v>162</v>
      </c>
      <c r="D528">
        <v>431.35</v>
      </c>
      <c r="E528">
        <f t="shared" si="112"/>
        <v>0.75</v>
      </c>
      <c r="F528">
        <f t="shared" si="113"/>
        <v>2.6348298023738992</v>
      </c>
      <c r="I528">
        <v>4.3730000000000002</v>
      </c>
      <c r="J528">
        <f t="shared" si="114"/>
        <v>-6.4000000000000057E-2</v>
      </c>
      <c r="K528">
        <f t="shared" si="115"/>
        <v>0.64077947734485707</v>
      </c>
      <c r="L528">
        <f t="shared" si="116"/>
        <v>8.4867982943508302</v>
      </c>
      <c r="N528">
        <v>3.9540000000000002</v>
      </c>
      <c r="O528">
        <f t="shared" si="117"/>
        <v>-9.1000000000000192E-2</v>
      </c>
      <c r="P528">
        <f t="shared" si="118"/>
        <v>0.59703666497765351</v>
      </c>
      <c r="Q528">
        <f t="shared" si="119"/>
        <v>13.402836547239669</v>
      </c>
      <c r="S528">
        <v>4.0780000000000003</v>
      </c>
      <c r="T528">
        <f t="shared" si="120"/>
        <v>-6.5000000000000391E-2</v>
      </c>
      <c r="U528">
        <f t="shared" si="121"/>
        <v>0.61044722144212127</v>
      </c>
      <c r="V528">
        <f t="shared" si="122"/>
        <v>9.2490328072789669</v>
      </c>
      <c r="X528">
        <v>4.4809999999999999</v>
      </c>
      <c r="Y528">
        <f t="shared" si="123"/>
        <v>-5.1000000000000156E-2</v>
      </c>
      <c r="Z528">
        <f t="shared" si="124"/>
        <v>0.65137494391304318</v>
      </c>
      <c r="AA528">
        <f t="shared" si="125"/>
        <v>6.5890726434989535</v>
      </c>
    </row>
    <row r="529" spans="3:27" x14ac:dyDescent="0.2">
      <c r="C529">
        <v>163</v>
      </c>
      <c r="D529">
        <v>432.1</v>
      </c>
      <c r="E529">
        <f t="shared" si="112"/>
        <v>0.69999999999998863</v>
      </c>
      <c r="F529">
        <f t="shared" si="113"/>
        <v>2.6355842663112301</v>
      </c>
      <c r="I529">
        <v>4.3090000000000002</v>
      </c>
      <c r="J529">
        <f t="shared" si="114"/>
        <v>-8.1999999999999851E-2</v>
      </c>
      <c r="K529">
        <f t="shared" si="115"/>
        <v>0.63437649408836783</v>
      </c>
      <c r="L529">
        <f t="shared" si="116"/>
        <v>11.869722560964163</v>
      </c>
      <c r="N529">
        <v>3.863</v>
      </c>
      <c r="O529">
        <f t="shared" si="117"/>
        <v>-9.6000000000000085E-2</v>
      </c>
      <c r="P529">
        <f t="shared" si="118"/>
        <v>0.58692470814482034</v>
      </c>
      <c r="Q529">
        <f t="shared" si="119"/>
        <v>15.546669846334462</v>
      </c>
      <c r="S529">
        <v>4.0129999999999999</v>
      </c>
      <c r="T529">
        <f t="shared" si="120"/>
        <v>-6.5999999999999837E-2</v>
      </c>
      <c r="U529">
        <f t="shared" si="121"/>
        <v>0.60346915973383874</v>
      </c>
      <c r="V529">
        <f t="shared" si="122"/>
        <v>10.244920265258692</v>
      </c>
      <c r="X529">
        <v>4.43</v>
      </c>
      <c r="Y529">
        <f t="shared" si="123"/>
        <v>-5.1000000000000156E-2</v>
      </c>
      <c r="Z529">
        <f t="shared" si="124"/>
        <v>0.64640372622306952</v>
      </c>
      <c r="AA529">
        <f t="shared" si="125"/>
        <v>7.1534604566911186</v>
      </c>
    </row>
    <row r="530" spans="3:27" x14ac:dyDescent="0.2">
      <c r="C530">
        <v>164</v>
      </c>
      <c r="D530">
        <v>432.8</v>
      </c>
      <c r="E530">
        <f t="shared" si="112"/>
        <v>0.67000000000001592</v>
      </c>
      <c r="F530">
        <f t="shared" si="113"/>
        <v>2.636287252098513</v>
      </c>
      <c r="I530">
        <v>4.2270000000000003</v>
      </c>
      <c r="J530">
        <f t="shared" si="114"/>
        <v>-8.7000000000000632E-2</v>
      </c>
      <c r="K530">
        <f t="shared" si="115"/>
        <v>0.6260322478290189</v>
      </c>
      <c r="L530">
        <f t="shared" si="116"/>
        <v>13.444464888881571</v>
      </c>
      <c r="N530">
        <v>3.7669999999999999</v>
      </c>
      <c r="O530">
        <f t="shared" si="117"/>
        <v>-8.9999999999999858E-2</v>
      </c>
      <c r="P530">
        <f t="shared" si="118"/>
        <v>0.57599562020326767</v>
      </c>
      <c r="Q530">
        <f t="shared" si="119"/>
        <v>15.632761151900294</v>
      </c>
      <c r="S530">
        <v>3.9470000000000001</v>
      </c>
      <c r="T530">
        <f t="shared" si="120"/>
        <v>-6.800000000000006E-2</v>
      </c>
      <c r="U530">
        <f t="shared" si="121"/>
        <v>0.59626712639551538</v>
      </c>
      <c r="V530">
        <f t="shared" si="122"/>
        <v>11.234619917468297</v>
      </c>
      <c r="X530">
        <v>4.3789999999999996</v>
      </c>
      <c r="Y530">
        <f t="shared" si="123"/>
        <v>-4.8999999999999488E-2</v>
      </c>
      <c r="Z530">
        <f t="shared" si="124"/>
        <v>0.64137494519212546</v>
      </c>
      <c r="AA530">
        <f t="shared" si="125"/>
        <v>7.2746274564471474</v>
      </c>
    </row>
    <row r="531" spans="3:27" x14ac:dyDescent="0.2">
      <c r="C531">
        <v>165</v>
      </c>
      <c r="D531">
        <v>433.47</v>
      </c>
      <c r="E531">
        <f t="shared" si="112"/>
        <v>0.6199999999999477</v>
      </c>
      <c r="F531">
        <f t="shared" si="113"/>
        <v>2.6369590457907699</v>
      </c>
      <c r="I531">
        <v>4.1399999999999997</v>
      </c>
      <c r="J531">
        <f t="shared" si="114"/>
        <v>-7.2000000000000064E-2</v>
      </c>
      <c r="K531">
        <f t="shared" si="115"/>
        <v>0.61700034112089897</v>
      </c>
      <c r="L531">
        <f t="shared" si="116"/>
        <v>12.274789265777226</v>
      </c>
      <c r="N531">
        <v>3.677</v>
      </c>
      <c r="O531">
        <f t="shared" si="117"/>
        <v>-8.3000000000000185E-2</v>
      </c>
      <c r="P531">
        <f t="shared" si="118"/>
        <v>0.56549362986886242</v>
      </c>
      <c r="Q531">
        <f t="shared" si="119"/>
        <v>15.973885581573457</v>
      </c>
      <c r="S531">
        <v>3.879</v>
      </c>
      <c r="T531">
        <f t="shared" si="120"/>
        <v>-7.3999999999999844E-2</v>
      </c>
      <c r="U531">
        <f t="shared" si="121"/>
        <v>0.5887197796000565</v>
      </c>
      <c r="V531">
        <f t="shared" si="122"/>
        <v>13.476141017438596</v>
      </c>
      <c r="X531">
        <v>4.33</v>
      </c>
      <c r="Y531">
        <f t="shared" si="123"/>
        <v>-5.1000000000000156E-2</v>
      </c>
      <c r="Z531">
        <f t="shared" si="124"/>
        <v>0.63648789635336545</v>
      </c>
      <c r="AA531">
        <f t="shared" si="125"/>
        <v>8.2895375929667683</v>
      </c>
    </row>
    <row r="532" spans="3:27" x14ac:dyDescent="0.2">
      <c r="C532">
        <v>166</v>
      </c>
      <c r="D532">
        <v>434.09</v>
      </c>
      <c r="E532">
        <f t="shared" si="112"/>
        <v>0.57000000000005002</v>
      </c>
      <c r="F532">
        <f t="shared" si="113"/>
        <v>2.6375797812433479</v>
      </c>
      <c r="I532">
        <v>4.0679999999999996</v>
      </c>
      <c r="J532">
        <f t="shared" si="114"/>
        <v>-6.7999999999999616E-2</v>
      </c>
      <c r="K532">
        <f t="shared" si="115"/>
        <v>0.60938094425070699</v>
      </c>
      <c r="L532">
        <f t="shared" si="116"/>
        <v>12.846156447380325</v>
      </c>
      <c r="N532">
        <v>3.5939999999999999</v>
      </c>
      <c r="O532">
        <f t="shared" si="117"/>
        <v>-6.999999999999984E-2</v>
      </c>
      <c r="P532">
        <f t="shared" si="118"/>
        <v>0.55557807277295501</v>
      </c>
      <c r="Q532">
        <f t="shared" si="119"/>
        <v>14.989044778703743</v>
      </c>
      <c r="S532">
        <v>3.8050000000000002</v>
      </c>
      <c r="T532">
        <f t="shared" si="120"/>
        <v>-7.1000000000000174E-2</v>
      </c>
      <c r="U532">
        <f t="shared" si="121"/>
        <v>0.58035466110659162</v>
      </c>
      <c r="V532">
        <f t="shared" si="122"/>
        <v>14.35414553334582</v>
      </c>
      <c r="X532">
        <v>4.2789999999999999</v>
      </c>
      <c r="Y532">
        <f t="shared" si="123"/>
        <v>-5.7999999999999829E-2</v>
      </c>
      <c r="Z532">
        <f t="shared" si="124"/>
        <v>0.63134228648393276</v>
      </c>
      <c r="AA532">
        <f t="shared" si="125"/>
        <v>10.400056721287944</v>
      </c>
    </row>
    <row r="533" spans="3:27" x14ac:dyDescent="0.2">
      <c r="C533">
        <v>167</v>
      </c>
      <c r="D533">
        <v>434.66</v>
      </c>
      <c r="E533">
        <f t="shared" si="112"/>
        <v>0.53999999999996362</v>
      </c>
      <c r="F533">
        <f t="shared" si="113"/>
        <v>2.6381496756668459</v>
      </c>
      <c r="I533">
        <v>4</v>
      </c>
      <c r="J533">
        <f t="shared" si="114"/>
        <v>-7.2000000000000064E-2</v>
      </c>
      <c r="K533">
        <f t="shared" si="115"/>
        <v>0.6020599913279624</v>
      </c>
      <c r="L533">
        <f t="shared" si="116"/>
        <v>14.629730981938879</v>
      </c>
      <c r="N533">
        <v>3.524</v>
      </c>
      <c r="O533">
        <f t="shared" si="117"/>
        <v>-6.3000000000000167E-2</v>
      </c>
      <c r="P533">
        <f t="shared" si="118"/>
        <v>0.54703589974001032</v>
      </c>
      <c r="Q533">
        <f t="shared" si="119"/>
        <v>14.529191926119617</v>
      </c>
      <c r="S533">
        <v>3.734</v>
      </c>
      <c r="T533">
        <f t="shared" si="120"/>
        <v>-7.7999999999999847E-2</v>
      </c>
      <c r="U533">
        <f t="shared" si="121"/>
        <v>0.57217431361305948</v>
      </c>
      <c r="V533">
        <f t="shared" si="122"/>
        <v>17.002854458600549</v>
      </c>
      <c r="X533">
        <v>4.2210000000000001</v>
      </c>
      <c r="Y533">
        <f t="shared" si="123"/>
        <v>-6.4000000000000057E-2</v>
      </c>
      <c r="Z533">
        <f t="shared" si="124"/>
        <v>0.62541535215440813</v>
      </c>
      <c r="AA533">
        <f t="shared" si="125"/>
        <v>12.305623145198222</v>
      </c>
    </row>
    <row r="534" spans="3:27" x14ac:dyDescent="0.2">
      <c r="C534">
        <v>168</v>
      </c>
      <c r="D534">
        <v>435.2</v>
      </c>
      <c r="E534">
        <f t="shared" si="112"/>
        <v>0.49000000000000909</v>
      </c>
      <c r="F534">
        <f t="shared" si="113"/>
        <v>2.6386888866901237</v>
      </c>
      <c r="I534">
        <v>3.9279999999999999</v>
      </c>
      <c r="J534">
        <f t="shared" si="114"/>
        <v>-7.2000000000000064E-2</v>
      </c>
      <c r="K534">
        <f t="shared" si="115"/>
        <v>0.59417147911491208</v>
      </c>
      <c r="L534">
        <f t="shared" si="116"/>
        <v>16.440280887063828</v>
      </c>
      <c r="N534">
        <v>3.4609999999999999</v>
      </c>
      <c r="O534">
        <f t="shared" si="117"/>
        <v>-5.600000000000005E-2</v>
      </c>
      <c r="P534">
        <f t="shared" si="118"/>
        <v>0.5392015992941277</v>
      </c>
      <c r="Q534">
        <f t="shared" si="119"/>
        <v>14.496429114489279</v>
      </c>
      <c r="S534">
        <v>3.6560000000000001</v>
      </c>
      <c r="T534">
        <f t="shared" si="120"/>
        <v>-8.0000000000000071E-2</v>
      </c>
      <c r="U534">
        <f t="shared" si="121"/>
        <v>0.56300618706179384</v>
      </c>
      <c r="V534">
        <f t="shared" si="122"/>
        <v>19.66149163225646</v>
      </c>
      <c r="X534">
        <v>4.157</v>
      </c>
      <c r="Y534">
        <f t="shared" si="123"/>
        <v>-6.7999999999999616E-2</v>
      </c>
      <c r="Z534">
        <f t="shared" si="124"/>
        <v>0.61878002450621472</v>
      </c>
      <c r="AA534">
        <f t="shared" si="125"/>
        <v>14.656916205782469</v>
      </c>
    </row>
    <row r="535" spans="3:27" x14ac:dyDescent="0.2">
      <c r="C535">
        <v>169</v>
      </c>
      <c r="D535">
        <v>435.69</v>
      </c>
      <c r="E535">
        <f t="shared" si="112"/>
        <v>0.44999999999998863</v>
      </c>
      <c r="F535">
        <f t="shared" si="113"/>
        <v>2.6391775920802147</v>
      </c>
      <c r="I535">
        <v>3.8559999999999999</v>
      </c>
      <c r="J535">
        <f t="shared" si="114"/>
        <v>-6.0999999999999943E-2</v>
      </c>
      <c r="K535">
        <f t="shared" si="115"/>
        <v>0.58613702523079314</v>
      </c>
      <c r="L535">
        <f t="shared" si="116"/>
        <v>15.446855796247135</v>
      </c>
      <c r="N535">
        <v>3.4049999999999998</v>
      </c>
      <c r="O535">
        <f t="shared" si="117"/>
        <v>-5.699999999999994E-2</v>
      </c>
      <c r="P535">
        <f t="shared" si="118"/>
        <v>0.53211711624880398</v>
      </c>
      <c r="Q535">
        <f t="shared" si="119"/>
        <v>16.353385589681221</v>
      </c>
      <c r="S535">
        <v>3.5760000000000001</v>
      </c>
      <c r="T535">
        <f t="shared" si="120"/>
        <v>-8.4999999999999964E-2</v>
      </c>
      <c r="U535">
        <f t="shared" si="121"/>
        <v>0.55339751012388005</v>
      </c>
      <c r="V535">
        <f t="shared" si="122"/>
        <v>23.303654625278472</v>
      </c>
      <c r="X535">
        <v>4.0890000000000004</v>
      </c>
      <c r="Y535">
        <f t="shared" si="123"/>
        <v>-7.5000000000000178E-2</v>
      </c>
      <c r="Z535">
        <f t="shared" si="124"/>
        <v>0.61161711055433599</v>
      </c>
      <c r="AA535">
        <f t="shared" si="125"/>
        <v>17.932757837268412</v>
      </c>
    </row>
    <row r="536" spans="3:27" x14ac:dyDescent="0.2">
      <c r="C536">
        <v>170</v>
      </c>
      <c r="D536">
        <v>436.14</v>
      </c>
      <c r="E536">
        <f t="shared" si="112"/>
        <v>0.40000000000003411</v>
      </c>
      <c r="F536">
        <f t="shared" si="113"/>
        <v>2.6396259192408125</v>
      </c>
      <c r="I536">
        <v>3.7949999999999999</v>
      </c>
      <c r="J536">
        <f t="shared" si="114"/>
        <v>-5.2000000000000046E-2</v>
      </c>
      <c r="K536">
        <f t="shared" si="115"/>
        <v>0.57921178023149911</v>
      </c>
      <c r="L536">
        <f t="shared" si="116"/>
        <v>15.050436679230261</v>
      </c>
      <c r="N536">
        <v>3.3479999999999999</v>
      </c>
      <c r="O536">
        <f t="shared" si="117"/>
        <v>-6.899999999999995E-2</v>
      </c>
      <c r="P536">
        <f t="shared" si="118"/>
        <v>0.5247854493212224</v>
      </c>
      <c r="Q536">
        <f t="shared" si="119"/>
        <v>22.716573059246898</v>
      </c>
      <c r="S536">
        <v>3.4910000000000001</v>
      </c>
      <c r="T536">
        <f t="shared" si="120"/>
        <v>-9.0000000000000302E-2</v>
      </c>
      <c r="U536">
        <f t="shared" si="121"/>
        <v>0.54294984881417885</v>
      </c>
      <c r="V536">
        <f t="shared" si="122"/>
        <v>28.49160600515771</v>
      </c>
      <c r="X536">
        <v>4.0140000000000002</v>
      </c>
      <c r="Y536">
        <f t="shared" si="123"/>
        <v>-7.9000000000000181E-2</v>
      </c>
      <c r="Z536">
        <f t="shared" si="124"/>
        <v>0.60357736815146679</v>
      </c>
      <c r="AA536">
        <f t="shared" si="125"/>
        <v>21.683225914959159</v>
      </c>
    </row>
    <row r="537" spans="3:27" x14ac:dyDescent="0.2">
      <c r="C537">
        <v>171</v>
      </c>
      <c r="D537">
        <v>436.54</v>
      </c>
      <c r="E537">
        <f t="shared" si="112"/>
        <v>0.37000000000000455</v>
      </c>
      <c r="F537">
        <f t="shared" si="113"/>
        <v>2.6400240441088667</v>
      </c>
      <c r="I537">
        <v>3.7429999999999999</v>
      </c>
      <c r="J537">
        <f t="shared" si="114"/>
        <v>-5.3999999999999826E-2</v>
      </c>
      <c r="K537">
        <f t="shared" si="115"/>
        <v>0.57321982711442188</v>
      </c>
      <c r="L537">
        <f t="shared" si="116"/>
        <v>17.152680600106418</v>
      </c>
      <c r="N537">
        <v>3.2789999999999999</v>
      </c>
      <c r="O537">
        <f t="shared" si="117"/>
        <v>-7.3999999999999844E-2</v>
      </c>
      <c r="P537">
        <f t="shared" si="118"/>
        <v>0.51574141666936524</v>
      </c>
      <c r="Q537">
        <f t="shared" si="119"/>
        <v>26.942870850625301</v>
      </c>
      <c r="S537">
        <v>3.4009999999999998</v>
      </c>
      <c r="T537">
        <f t="shared" si="120"/>
        <v>-8.6999999999999744E-2</v>
      </c>
      <c r="U537">
        <f t="shared" si="121"/>
        <v>0.53160663193272206</v>
      </c>
      <c r="V537">
        <f t="shared" si="122"/>
        <v>30.586785445077897</v>
      </c>
      <c r="X537">
        <v>3.9350000000000001</v>
      </c>
      <c r="Y537">
        <f t="shared" si="123"/>
        <v>-7.6999999999999957E-2</v>
      </c>
      <c r="Z537">
        <f t="shared" si="124"/>
        <v>0.59494473669508341</v>
      </c>
      <c r="AA537">
        <f t="shared" si="125"/>
        <v>23.325796460383685</v>
      </c>
    </row>
    <row r="538" spans="3:27" x14ac:dyDescent="0.2">
      <c r="C538">
        <v>172</v>
      </c>
      <c r="D538">
        <v>436.91</v>
      </c>
      <c r="E538">
        <f t="shared" si="112"/>
        <v>0.31999999999999318</v>
      </c>
      <c r="F538">
        <f t="shared" si="113"/>
        <v>2.6403919849593236</v>
      </c>
      <c r="I538">
        <v>3.6890000000000001</v>
      </c>
      <c r="J538">
        <f t="shared" si="114"/>
        <v>-5.1000000000000156E-2</v>
      </c>
      <c r="K538">
        <f t="shared" si="115"/>
        <v>0.56690865522680345</v>
      </c>
      <c r="L538">
        <f t="shared" si="116"/>
        <v>19.014372357894612</v>
      </c>
      <c r="N538">
        <v>3.2050000000000001</v>
      </c>
      <c r="O538">
        <f t="shared" si="117"/>
        <v>-7.6999999999999957E-2</v>
      </c>
      <c r="P538">
        <f t="shared" si="118"/>
        <v>0.50582803385483621</v>
      </c>
      <c r="Q538">
        <f t="shared" si="119"/>
        <v>33.214952450897364</v>
      </c>
      <c r="S538">
        <v>3.3140000000000001</v>
      </c>
      <c r="T538">
        <f t="shared" si="120"/>
        <v>-8.7000000000000188E-2</v>
      </c>
      <c r="U538">
        <f t="shared" si="121"/>
        <v>0.5203525040833179</v>
      </c>
      <c r="V538">
        <f t="shared" si="122"/>
        <v>36.335547763787645</v>
      </c>
      <c r="X538">
        <v>3.8580000000000001</v>
      </c>
      <c r="Y538">
        <f t="shared" si="123"/>
        <v>-7.8000000000000291E-2</v>
      </c>
      <c r="Z538">
        <f t="shared" si="124"/>
        <v>0.58636222330786569</v>
      </c>
      <c r="AA538">
        <f t="shared" si="125"/>
        <v>27.897227390323248</v>
      </c>
    </row>
    <row r="539" spans="3:27" x14ac:dyDescent="0.2">
      <c r="C539">
        <v>173</v>
      </c>
      <c r="D539">
        <v>437.23</v>
      </c>
      <c r="E539">
        <f t="shared" si="112"/>
        <v>0.27999999999997272</v>
      </c>
      <c r="F539">
        <f t="shared" si="113"/>
        <v>2.6407099528830362</v>
      </c>
      <c r="I539">
        <v>3.6379999999999999</v>
      </c>
      <c r="J539">
        <f t="shared" si="114"/>
        <v>-4.6999999999999709E-2</v>
      </c>
      <c r="K539">
        <f t="shared" si="115"/>
        <v>0.56086269472746475</v>
      </c>
      <c r="L539">
        <f t="shared" si="116"/>
        <v>20.311719610988774</v>
      </c>
      <c r="N539">
        <v>3.1280000000000001</v>
      </c>
      <c r="O539">
        <f t="shared" si="117"/>
        <v>-7.0000000000000284E-2</v>
      </c>
      <c r="P539">
        <f t="shared" si="118"/>
        <v>0.49526674438781043</v>
      </c>
      <c r="Q539">
        <f t="shared" si="119"/>
        <v>35.35310820906988</v>
      </c>
      <c r="S539">
        <v>3.2269999999999999</v>
      </c>
      <c r="T539">
        <f t="shared" si="120"/>
        <v>-8.0000000000000071E-2</v>
      </c>
      <c r="U539">
        <f t="shared" si="121"/>
        <v>0.50879896540390501</v>
      </c>
      <c r="V539">
        <f t="shared" si="122"/>
        <v>39.212241977609239</v>
      </c>
      <c r="X539">
        <v>3.78</v>
      </c>
      <c r="Y539">
        <f t="shared" si="123"/>
        <v>-7.5999999999999623E-2</v>
      </c>
      <c r="Z539">
        <f t="shared" si="124"/>
        <v>0.57749179983722532</v>
      </c>
      <c r="AA539">
        <f t="shared" si="125"/>
        <v>31.726026526253865</v>
      </c>
    </row>
    <row r="540" spans="3:27" x14ac:dyDescent="0.2">
      <c r="C540">
        <v>174</v>
      </c>
      <c r="D540">
        <v>437.51</v>
      </c>
      <c r="E540">
        <f t="shared" si="112"/>
        <v>0.23000000000001819</v>
      </c>
      <c r="F540">
        <f t="shared" si="113"/>
        <v>2.6409879839759003</v>
      </c>
      <c r="I540">
        <v>3.5910000000000002</v>
      </c>
      <c r="J540">
        <f t="shared" si="114"/>
        <v>-4.5000000000000373E-2</v>
      </c>
      <c r="K540">
        <f t="shared" si="115"/>
        <v>0.55521540512607315</v>
      </c>
      <c r="L540">
        <f t="shared" si="116"/>
        <v>23.994231556011965</v>
      </c>
      <c r="N540">
        <v>3.0579999999999998</v>
      </c>
      <c r="O540">
        <f t="shared" si="117"/>
        <v>-6.4999999999999947E-2</v>
      </c>
      <c r="P540">
        <f t="shared" si="118"/>
        <v>0.4854374810763013</v>
      </c>
      <c r="Q540">
        <f t="shared" si="119"/>
        <v>40.879651290350608</v>
      </c>
      <c r="S540">
        <v>3.1469999999999998</v>
      </c>
      <c r="T540">
        <f t="shared" si="120"/>
        <v>-6.3999999999999613E-2</v>
      </c>
      <c r="U540">
        <f t="shared" si="121"/>
        <v>0.49789674291322028</v>
      </c>
      <c r="V540">
        <f t="shared" si="122"/>
        <v>39.094123335451549</v>
      </c>
      <c r="X540">
        <v>3.7040000000000002</v>
      </c>
      <c r="Y540">
        <f t="shared" si="123"/>
        <v>-8.3000000000000185E-2</v>
      </c>
      <c r="Z540">
        <f t="shared" si="124"/>
        <v>0.56867097800989674</v>
      </c>
      <c r="AA540">
        <f t="shared" si="125"/>
        <v>43.121446881020823</v>
      </c>
    </row>
    <row r="541" spans="3:27" x14ac:dyDescent="0.2">
      <c r="C541">
        <v>175</v>
      </c>
      <c r="D541">
        <v>437.74</v>
      </c>
      <c r="E541">
        <f t="shared" si="112"/>
        <v>0.18999999999999773</v>
      </c>
      <c r="F541">
        <f t="shared" si="113"/>
        <v>2.6412162335803266</v>
      </c>
      <c r="I541">
        <v>3.5459999999999998</v>
      </c>
      <c r="J541">
        <f t="shared" si="114"/>
        <v>-4.4999999999999929E-2</v>
      </c>
      <c r="K541">
        <f t="shared" si="115"/>
        <v>0.54973873126489903</v>
      </c>
      <c r="L541">
        <f t="shared" si="116"/>
        <v>29.430728271232269</v>
      </c>
      <c r="N541">
        <v>2.9929999999999999</v>
      </c>
      <c r="O541">
        <f t="shared" si="117"/>
        <v>-5.4999999999999716E-2</v>
      </c>
      <c r="P541">
        <f t="shared" si="118"/>
        <v>0.4761067168401914</v>
      </c>
      <c r="Q541">
        <f t="shared" si="119"/>
        <v>42.739956751099704</v>
      </c>
      <c r="S541">
        <v>3.0830000000000002</v>
      </c>
      <c r="T541">
        <f t="shared" si="120"/>
        <v>-6.4000000000000057E-2</v>
      </c>
      <c r="U541">
        <f t="shared" si="121"/>
        <v>0.48897352472650829</v>
      </c>
      <c r="V541">
        <f t="shared" si="122"/>
        <v>48.340435637986545</v>
      </c>
      <c r="X541">
        <v>3.621</v>
      </c>
      <c r="Y541">
        <f t="shared" si="123"/>
        <v>-8.5999999999999854E-2</v>
      </c>
      <c r="Z541">
        <f t="shared" si="124"/>
        <v>0.55882852481701162</v>
      </c>
      <c r="AA541">
        <f t="shared" si="125"/>
        <v>55.390577419413624</v>
      </c>
    </row>
    <row r="542" spans="3:27" x14ac:dyDescent="0.2">
      <c r="C542">
        <v>176</v>
      </c>
      <c r="D542">
        <v>437.93</v>
      </c>
      <c r="E542">
        <f t="shared" si="112"/>
        <v>0.14999999999997726</v>
      </c>
      <c r="F542">
        <f t="shared" si="113"/>
        <v>2.6414046971633121</v>
      </c>
      <c r="I542">
        <v>3.5009999999999999</v>
      </c>
      <c r="J542">
        <f t="shared" si="114"/>
        <v>-4.9999999999999822E-2</v>
      </c>
      <c r="K542">
        <f t="shared" si="115"/>
        <v>0.5441921107650326</v>
      </c>
      <c r="L542">
        <f t="shared" si="116"/>
        <v>42.003504817555935</v>
      </c>
      <c r="N542">
        <v>2.9380000000000002</v>
      </c>
      <c r="O542">
        <f t="shared" si="117"/>
        <v>-4.9000000000000377E-2</v>
      </c>
      <c r="P542">
        <f t="shared" si="118"/>
        <v>0.4680517914542377</v>
      </c>
      <c r="Q542">
        <f t="shared" si="119"/>
        <v>49.111036443277648</v>
      </c>
      <c r="S542">
        <v>3.0190000000000001</v>
      </c>
      <c r="T542">
        <f t="shared" si="120"/>
        <v>-6.0999999999999943E-2</v>
      </c>
      <c r="U542">
        <f t="shared" si="121"/>
        <v>0.47986311302309775</v>
      </c>
      <c r="V542">
        <f t="shared" si="122"/>
        <v>59.604556220436891</v>
      </c>
      <c r="X542">
        <v>3.5350000000000001</v>
      </c>
      <c r="Y542">
        <f t="shared" si="123"/>
        <v>-9.2000000000000082E-2</v>
      </c>
      <c r="Z542">
        <f t="shared" si="124"/>
        <v>0.54838941813291819</v>
      </c>
      <c r="AA542">
        <f t="shared" si="125"/>
        <v>77.00161402838576</v>
      </c>
    </row>
    <row r="543" spans="3:27" x14ac:dyDescent="0.2">
      <c r="C543">
        <v>177</v>
      </c>
      <c r="D543">
        <v>438.08</v>
      </c>
      <c r="E543">
        <f t="shared" si="112"/>
        <v>0.11000000000001364</v>
      </c>
      <c r="F543">
        <f t="shared" si="113"/>
        <v>2.6415534264538958</v>
      </c>
      <c r="I543">
        <v>3.4510000000000001</v>
      </c>
      <c r="J543">
        <f t="shared" si="114"/>
        <v>-6.0999999999999943E-2</v>
      </c>
      <c r="K543">
        <f t="shared" si="115"/>
        <v>0.53794495929148689</v>
      </c>
      <c r="L543">
        <f t="shared" si="116"/>
        <v>71.034121076466903</v>
      </c>
      <c r="N543">
        <v>2.8889999999999998</v>
      </c>
      <c r="O543">
        <f t="shared" si="117"/>
        <v>-4.9999999999999822E-2</v>
      </c>
      <c r="P543">
        <f t="shared" si="118"/>
        <v>0.46074754184419692</v>
      </c>
      <c r="Q543">
        <f t="shared" si="119"/>
        <v>69.538173930006408</v>
      </c>
      <c r="S543">
        <v>2.9580000000000002</v>
      </c>
      <c r="T543">
        <f t="shared" si="120"/>
        <v>-6.7000000000000171E-2</v>
      </c>
      <c r="U543">
        <f t="shared" si="121"/>
        <v>0.47099816966087366</v>
      </c>
      <c r="V543">
        <f t="shared" si="122"/>
        <v>91.255160621429638</v>
      </c>
      <c r="X543">
        <v>3.4430000000000001</v>
      </c>
      <c r="Y543">
        <f t="shared" si="123"/>
        <v>-8.8999999999999968E-2</v>
      </c>
      <c r="Z543">
        <f t="shared" si="124"/>
        <v>0.53693702270467358</v>
      </c>
      <c r="AA543">
        <f t="shared" si="125"/>
        <v>104.31405184995454</v>
      </c>
    </row>
    <row r="544" spans="3:27" x14ac:dyDescent="0.2">
      <c r="C544">
        <v>178</v>
      </c>
      <c r="D544">
        <v>438.19</v>
      </c>
      <c r="E544">
        <f t="shared" si="112"/>
        <v>6.0000000000002274E-2</v>
      </c>
      <c r="F544">
        <f t="shared" si="113"/>
        <v>2.6416624622379814</v>
      </c>
      <c r="I544">
        <v>3.39</v>
      </c>
      <c r="J544">
        <f t="shared" si="114"/>
        <v>-6.6000000000000281E-2</v>
      </c>
      <c r="K544">
        <f t="shared" si="115"/>
        <v>0.53019969820308221</v>
      </c>
      <c r="L544">
        <f t="shared" si="116"/>
        <v>143.59771438599978</v>
      </c>
      <c r="N544">
        <v>2.839</v>
      </c>
      <c r="O544">
        <f t="shared" si="117"/>
        <v>-4.4999999999999929E-2</v>
      </c>
      <c r="P544">
        <f t="shared" si="118"/>
        <v>0.45316539252585719</v>
      </c>
      <c r="Q544">
        <f t="shared" si="119"/>
        <v>116.69518600165672</v>
      </c>
      <c r="S544">
        <v>2.891</v>
      </c>
      <c r="T544">
        <f t="shared" si="120"/>
        <v>-7.2000000000000064E-2</v>
      </c>
      <c r="U544">
        <f t="shared" si="121"/>
        <v>0.46104809167065786</v>
      </c>
      <c r="V544">
        <f t="shared" si="122"/>
        <v>184.20030555230511</v>
      </c>
      <c r="X544">
        <v>3.3540000000000001</v>
      </c>
      <c r="Y544">
        <f t="shared" si="123"/>
        <v>-9.1000000000000192E-2</v>
      </c>
      <c r="Z544">
        <f t="shared" si="124"/>
        <v>0.52556305827006689</v>
      </c>
      <c r="AA544">
        <f t="shared" si="125"/>
        <v>200.89937165365865</v>
      </c>
    </row>
    <row r="545" spans="3:27" x14ac:dyDescent="0.2">
      <c r="C545">
        <v>179</v>
      </c>
      <c r="D545">
        <v>438.25</v>
      </c>
      <c r="E545">
        <f t="shared" si="112"/>
        <v>2.9999999999972715E-2</v>
      </c>
      <c r="F545">
        <f t="shared" si="113"/>
        <v>2.6417219247658323</v>
      </c>
      <c r="I545">
        <v>3.3239999999999998</v>
      </c>
      <c r="J545">
        <f t="shared" si="114"/>
        <v>-5.2999999999999936E-2</v>
      </c>
      <c r="K545">
        <f t="shared" si="115"/>
        <v>0.52166101511207341</v>
      </c>
      <c r="L545">
        <f t="shared" si="116"/>
        <v>234.8096543882269</v>
      </c>
      <c r="N545">
        <v>2.794</v>
      </c>
      <c r="O545">
        <f t="shared" si="117"/>
        <v>-4.4000000000000039E-2</v>
      </c>
      <c r="P545">
        <f t="shared" si="118"/>
        <v>0.44622640177816308</v>
      </c>
      <c r="Q545">
        <f t="shared" si="119"/>
        <v>231.89111217469201</v>
      </c>
      <c r="S545">
        <v>2.819</v>
      </c>
      <c r="T545">
        <f t="shared" si="120"/>
        <v>-7.2000000000000064E-2</v>
      </c>
      <c r="U545">
        <f t="shared" si="121"/>
        <v>0.4500950758716023</v>
      </c>
      <c r="V545">
        <f t="shared" si="122"/>
        <v>377.97149623713511</v>
      </c>
      <c r="X545">
        <v>3.2629999999999999</v>
      </c>
      <c r="Y545">
        <f t="shared" si="123"/>
        <v>-9.2999999999999972E-2</v>
      </c>
      <c r="Z545">
        <f t="shared" si="124"/>
        <v>0.51361707378787491</v>
      </c>
      <c r="AA545">
        <f t="shared" si="125"/>
        <v>422.42069340390924</v>
      </c>
    </row>
    <row r="546" spans="3:27" x14ac:dyDescent="0.2">
      <c r="C546">
        <v>180</v>
      </c>
      <c r="D546">
        <v>438.28</v>
      </c>
      <c r="E546">
        <f t="shared" si="112"/>
        <v>-2.9999999999972715E-2</v>
      </c>
      <c r="F546">
        <f t="shared" si="113"/>
        <v>2.6417516529769882</v>
      </c>
      <c r="I546">
        <v>3.2709999999999999</v>
      </c>
      <c r="J546">
        <f t="shared" si="114"/>
        <v>-3.3999999999999808E-2</v>
      </c>
      <c r="K546">
        <f t="shared" si="115"/>
        <v>0.51468054412498165</v>
      </c>
      <c r="L546">
        <f t="shared" si="116"/>
        <v>-152.64439217733951</v>
      </c>
      <c r="N546">
        <v>2.75</v>
      </c>
      <c r="O546">
        <f t="shared" si="117"/>
        <v>-3.6999999999999922E-2</v>
      </c>
      <c r="P546">
        <f t="shared" si="118"/>
        <v>0.43933269383026263</v>
      </c>
      <c r="Q546">
        <f t="shared" si="119"/>
        <v>-197.88947400232334</v>
      </c>
      <c r="S546">
        <v>2.7469999999999999</v>
      </c>
      <c r="T546">
        <f t="shared" si="120"/>
        <v>-7.2999999999999954E-2</v>
      </c>
      <c r="U546">
        <f t="shared" si="121"/>
        <v>0.4388586594205619</v>
      </c>
      <c r="V546">
        <f t="shared" si="122"/>
        <v>-393.47327134023772</v>
      </c>
      <c r="X546">
        <v>3.17</v>
      </c>
      <c r="Y546">
        <f t="shared" si="123"/>
        <v>-9.6000000000000085E-2</v>
      </c>
      <c r="Z546">
        <f t="shared" si="124"/>
        <v>0.50105926221775143</v>
      </c>
      <c r="AA546">
        <f t="shared" si="125"/>
        <v>-449.25000646682952</v>
      </c>
    </row>
    <row r="547" spans="3:27" x14ac:dyDescent="0.2">
      <c r="C547">
        <v>181</v>
      </c>
      <c r="D547">
        <v>438.25</v>
      </c>
      <c r="E547">
        <f t="shared" si="112"/>
        <v>-6.0000000000002274E-2</v>
      </c>
      <c r="F547">
        <f t="shared" si="113"/>
        <v>2.6417219247658323</v>
      </c>
      <c r="I547">
        <v>3.2370000000000001</v>
      </c>
      <c r="J547">
        <f t="shared" si="114"/>
        <v>-2.0999999999999908E-2</v>
      </c>
      <c r="K547">
        <f t="shared" si="115"/>
        <v>0.51014269940257317</v>
      </c>
      <c r="L547">
        <f t="shared" si="116"/>
        <v>-47.536817359081873</v>
      </c>
      <c r="N547">
        <v>2.7130000000000001</v>
      </c>
      <c r="O547">
        <f t="shared" si="117"/>
        <v>-3.9000000000000146E-2</v>
      </c>
      <c r="P547">
        <f t="shared" si="118"/>
        <v>0.43344979376159609</v>
      </c>
      <c r="Q547">
        <f t="shared" si="119"/>
        <v>-105.75384301512099</v>
      </c>
      <c r="S547">
        <v>2.6739999999999999</v>
      </c>
      <c r="T547">
        <f t="shared" si="120"/>
        <v>-6.4000000000000057E-2</v>
      </c>
      <c r="U547">
        <f t="shared" si="121"/>
        <v>0.42716140292596555</v>
      </c>
      <c r="V547">
        <f t="shared" si="122"/>
        <v>-176.93320428721606</v>
      </c>
      <c r="X547">
        <v>3.0739999999999998</v>
      </c>
      <c r="Y547">
        <f t="shared" si="123"/>
        <v>-9.2999999999999972E-2</v>
      </c>
      <c r="Z547">
        <f t="shared" si="124"/>
        <v>0.48770386316372633</v>
      </c>
      <c r="AA547">
        <f t="shared" si="125"/>
        <v>-224.37470476433367</v>
      </c>
    </row>
    <row r="548" spans="3:27" x14ac:dyDescent="0.2">
      <c r="C548">
        <v>182</v>
      </c>
      <c r="D548">
        <v>438.19</v>
      </c>
      <c r="E548">
        <f t="shared" si="112"/>
        <v>-0.11000000000001364</v>
      </c>
      <c r="F548">
        <f t="shared" si="113"/>
        <v>2.6416624622379814</v>
      </c>
      <c r="I548">
        <v>3.2160000000000002</v>
      </c>
      <c r="J548">
        <f t="shared" si="114"/>
        <v>-2.3000000000000131E-2</v>
      </c>
      <c r="K548">
        <f t="shared" si="115"/>
        <v>0.50731604007641373</v>
      </c>
      <c r="L548">
        <f t="shared" si="116"/>
        <v>-28.588059994335936</v>
      </c>
      <c r="N548">
        <v>2.6739999999999999</v>
      </c>
      <c r="O548">
        <f t="shared" si="117"/>
        <v>-4.0999999999999925E-2</v>
      </c>
      <c r="P548">
        <f t="shared" si="118"/>
        <v>0.42716140292596555</v>
      </c>
      <c r="Q548">
        <f t="shared" si="119"/>
        <v>-61.544417515525083</v>
      </c>
      <c r="S548">
        <v>2.61</v>
      </c>
      <c r="T548">
        <f t="shared" si="120"/>
        <v>-5.600000000000005E-2</v>
      </c>
      <c r="U548">
        <f t="shared" si="121"/>
        <v>0.41664050733828095</v>
      </c>
      <c r="V548">
        <f t="shared" si="122"/>
        <v>-86.390119444536793</v>
      </c>
      <c r="X548">
        <v>2.9809999999999999</v>
      </c>
      <c r="Y548">
        <f t="shared" si="123"/>
        <v>-9.6999999999999975E-2</v>
      </c>
      <c r="Z548">
        <f t="shared" si="124"/>
        <v>0.47436197603263075</v>
      </c>
      <c r="AA548">
        <f t="shared" si="125"/>
        <v>-131.76151394444366</v>
      </c>
    </row>
    <row r="549" spans="3:27" x14ac:dyDescent="0.2">
      <c r="C549">
        <v>183</v>
      </c>
      <c r="D549">
        <v>438.08</v>
      </c>
      <c r="E549">
        <f t="shared" si="112"/>
        <v>-0.14999999999997726</v>
      </c>
      <c r="F549">
        <f t="shared" si="113"/>
        <v>2.6415534264538958</v>
      </c>
      <c r="I549">
        <v>3.1930000000000001</v>
      </c>
      <c r="J549">
        <f t="shared" si="114"/>
        <v>-3.0000000000000249E-2</v>
      </c>
      <c r="K549">
        <f t="shared" si="115"/>
        <v>0.50419891853944487</v>
      </c>
      <c r="L549">
        <f t="shared" si="116"/>
        <v>-27.565025070927831</v>
      </c>
      <c r="N549">
        <v>2.633</v>
      </c>
      <c r="O549">
        <f t="shared" si="117"/>
        <v>-4.5999999999999819E-2</v>
      </c>
      <c r="P549">
        <f t="shared" si="118"/>
        <v>0.42045085910606816</v>
      </c>
      <c r="Q549">
        <f t="shared" si="119"/>
        <v>-51.465520742298729</v>
      </c>
      <c r="S549">
        <v>2.5539999999999998</v>
      </c>
      <c r="T549">
        <f t="shared" si="120"/>
        <v>-5.3999999999999826E-2</v>
      </c>
      <c r="U549">
        <f t="shared" si="121"/>
        <v>0.40722089292739644</v>
      </c>
      <c r="V549">
        <f t="shared" si="122"/>
        <v>-62.401186874037386</v>
      </c>
      <c r="X549">
        <v>2.8839999999999999</v>
      </c>
      <c r="Y549">
        <f t="shared" si="123"/>
        <v>-8.8000000000000078E-2</v>
      </c>
      <c r="Z549">
        <f t="shared" si="124"/>
        <v>0.45999525604739139</v>
      </c>
      <c r="AA549">
        <f t="shared" si="125"/>
        <v>-90.487145611512332</v>
      </c>
    </row>
    <row r="550" spans="3:27" x14ac:dyDescent="0.2">
      <c r="C550">
        <v>184</v>
      </c>
      <c r="D550">
        <v>437.93</v>
      </c>
      <c r="E550">
        <f t="shared" si="112"/>
        <v>-0.18999999999999773</v>
      </c>
      <c r="F550">
        <f t="shared" si="113"/>
        <v>2.6414046971633121</v>
      </c>
      <c r="I550">
        <v>3.1629999999999998</v>
      </c>
      <c r="J550">
        <f t="shared" si="114"/>
        <v>-3.6000000000000032E-2</v>
      </c>
      <c r="K550">
        <f t="shared" si="115"/>
        <v>0.50009919191572283</v>
      </c>
      <c r="L550">
        <f t="shared" si="116"/>
        <v>-26.378096999113463</v>
      </c>
      <c r="N550">
        <v>2.5870000000000002</v>
      </c>
      <c r="O550">
        <f t="shared" si="117"/>
        <v>-4.8000000000000043E-2</v>
      </c>
      <c r="P550">
        <f t="shared" si="118"/>
        <v>0.41279642871654343</v>
      </c>
      <c r="Q550">
        <f t="shared" si="119"/>
        <v>-43.15808770042787</v>
      </c>
      <c r="S550">
        <v>2.5</v>
      </c>
      <c r="T550">
        <f t="shared" si="120"/>
        <v>-6.0999999999999943E-2</v>
      </c>
      <c r="U550">
        <f t="shared" si="121"/>
        <v>0.3979400086720376</v>
      </c>
      <c r="V550">
        <f t="shared" si="122"/>
        <v>-56.924569661490274</v>
      </c>
      <c r="X550">
        <v>2.7959999999999998</v>
      </c>
      <c r="Y550">
        <f t="shared" si="123"/>
        <v>-9.7999999999999865E-2</v>
      </c>
      <c r="Z550">
        <f t="shared" si="124"/>
        <v>0.44653716707364377</v>
      </c>
      <c r="AA550">
        <f t="shared" si="125"/>
        <v>-82.218651966082732</v>
      </c>
    </row>
    <row r="551" spans="3:27" x14ac:dyDescent="0.2">
      <c r="C551">
        <v>185</v>
      </c>
      <c r="D551">
        <v>437.74</v>
      </c>
      <c r="E551">
        <f t="shared" si="112"/>
        <v>-0.23000000000001819</v>
      </c>
      <c r="F551">
        <f t="shared" si="113"/>
        <v>2.6412162335803266</v>
      </c>
      <c r="I551">
        <v>3.1269999999999998</v>
      </c>
      <c r="J551">
        <f t="shared" si="114"/>
        <v>-3.9999999999999591E-2</v>
      </c>
      <c r="K551">
        <f t="shared" si="115"/>
        <v>0.49512788124293322</v>
      </c>
      <c r="L551">
        <f t="shared" si="116"/>
        <v>-24.4962166523351</v>
      </c>
      <c r="N551">
        <v>2.5390000000000001</v>
      </c>
      <c r="O551">
        <f t="shared" si="117"/>
        <v>-5.2000000000000046E-2</v>
      </c>
      <c r="P551">
        <f t="shared" si="118"/>
        <v>0.40466270087372225</v>
      </c>
      <c r="Q551">
        <f t="shared" si="119"/>
        <v>-39.373192459073138</v>
      </c>
      <c r="S551">
        <v>2.4390000000000001</v>
      </c>
      <c r="T551">
        <f t="shared" si="120"/>
        <v>-6.0999999999999943E-2</v>
      </c>
      <c r="U551">
        <f t="shared" si="121"/>
        <v>0.38721180031373059</v>
      </c>
      <c r="V551">
        <f t="shared" si="122"/>
        <v>-48.192635683655269</v>
      </c>
      <c r="X551">
        <v>2.698</v>
      </c>
      <c r="Y551">
        <f t="shared" si="123"/>
        <v>-0.10400000000000009</v>
      </c>
      <c r="Z551">
        <f t="shared" si="124"/>
        <v>0.43104194533588541</v>
      </c>
      <c r="AA551">
        <f t="shared" si="125"/>
        <v>-74.795194632341008</v>
      </c>
    </row>
    <row r="552" spans="3:27" x14ac:dyDescent="0.2">
      <c r="C552">
        <v>186</v>
      </c>
      <c r="D552">
        <v>437.51</v>
      </c>
      <c r="E552">
        <f t="shared" si="112"/>
        <v>-0.27999999999997272</v>
      </c>
      <c r="F552">
        <f t="shared" si="113"/>
        <v>2.6409879839759003</v>
      </c>
      <c r="I552">
        <v>3.0870000000000002</v>
      </c>
      <c r="J552">
        <f t="shared" si="114"/>
        <v>-4.6000000000000263E-2</v>
      </c>
      <c r="K552">
        <f t="shared" si="115"/>
        <v>0.48953662948209542</v>
      </c>
      <c r="L552">
        <f t="shared" si="116"/>
        <v>-23.451367510004381</v>
      </c>
      <c r="N552">
        <v>2.4870000000000001</v>
      </c>
      <c r="O552">
        <f t="shared" si="117"/>
        <v>-5.600000000000005E-2</v>
      </c>
      <c r="P552">
        <f t="shared" si="118"/>
        <v>0.39567578526993602</v>
      </c>
      <c r="Q552">
        <f t="shared" si="119"/>
        <v>-35.574533498079717</v>
      </c>
      <c r="S552">
        <v>2.3780000000000001</v>
      </c>
      <c r="T552">
        <f t="shared" si="120"/>
        <v>-6.2000000000000277E-2</v>
      </c>
      <c r="U552">
        <f t="shared" si="121"/>
        <v>0.37621185028267279</v>
      </c>
      <c r="V552">
        <f t="shared" si="122"/>
        <v>-41.26623072651774</v>
      </c>
      <c r="X552">
        <v>2.5939999999999999</v>
      </c>
      <c r="Y552">
        <f t="shared" si="123"/>
        <v>-0.10099999999999998</v>
      </c>
      <c r="Z552">
        <f t="shared" si="124"/>
        <v>0.41396997174806127</v>
      </c>
      <c r="AA552">
        <f t="shared" si="125"/>
        <v>-62.035123721650898</v>
      </c>
    </row>
    <row r="553" spans="3:27" x14ac:dyDescent="0.2">
      <c r="C553">
        <v>187</v>
      </c>
      <c r="D553">
        <v>437.23</v>
      </c>
      <c r="E553">
        <f t="shared" si="112"/>
        <v>-0.31999999999999318</v>
      </c>
      <c r="F553">
        <f t="shared" si="113"/>
        <v>2.6407099528830362</v>
      </c>
      <c r="I553">
        <v>3.0409999999999999</v>
      </c>
      <c r="J553">
        <f t="shared" si="114"/>
        <v>-5.0999999999999712E-2</v>
      </c>
      <c r="K553">
        <f t="shared" si="115"/>
        <v>0.48301642014413215</v>
      </c>
      <c r="L553">
        <f t="shared" si="116"/>
        <v>-23.100543394247318</v>
      </c>
      <c r="N553">
        <v>2.431</v>
      </c>
      <c r="O553">
        <f t="shared" si="117"/>
        <v>-5.600000000000005E-2</v>
      </c>
      <c r="P553">
        <f t="shared" si="118"/>
        <v>0.38578495884333575</v>
      </c>
      <c r="Q553">
        <f t="shared" si="119"/>
        <v>-31.831339351064646</v>
      </c>
      <c r="S553">
        <v>2.3159999999999998</v>
      </c>
      <c r="T553">
        <f t="shared" si="120"/>
        <v>-6.0000000000000053E-2</v>
      </c>
      <c r="U553">
        <f t="shared" si="121"/>
        <v>0.36473855505539854</v>
      </c>
      <c r="V553">
        <f t="shared" si="122"/>
        <v>-35.850973931559714</v>
      </c>
      <c r="X553">
        <v>2.4929999999999999</v>
      </c>
      <c r="Y553">
        <f t="shared" si="123"/>
        <v>-9.3999999999999861E-2</v>
      </c>
      <c r="Z553">
        <f t="shared" si="124"/>
        <v>0.3967222785037734</v>
      </c>
      <c r="AA553">
        <f t="shared" si="125"/>
        <v>-52.495957268407302</v>
      </c>
    </row>
    <row r="554" spans="3:27" x14ac:dyDescent="0.2">
      <c r="C554">
        <v>188</v>
      </c>
      <c r="D554">
        <v>436.91</v>
      </c>
      <c r="E554">
        <f t="shared" si="112"/>
        <v>-0.37000000000000455</v>
      </c>
      <c r="F554">
        <f t="shared" si="113"/>
        <v>2.6403919849593236</v>
      </c>
      <c r="I554">
        <v>2.99</v>
      </c>
      <c r="J554">
        <f t="shared" si="114"/>
        <v>-4.4000000000000039E-2</v>
      </c>
      <c r="K554">
        <f t="shared" si="115"/>
        <v>0.47567118832442967</v>
      </c>
      <c r="L554">
        <f t="shared" si="116"/>
        <v>-17.498589270049109</v>
      </c>
      <c r="N554">
        <v>2.375</v>
      </c>
      <c r="O554">
        <f t="shared" si="117"/>
        <v>-5.600000000000005E-2</v>
      </c>
      <c r="P554">
        <f t="shared" si="118"/>
        <v>0.37566361396088538</v>
      </c>
      <c r="Q554">
        <f t="shared" si="119"/>
        <v>-28.164487063695635</v>
      </c>
      <c r="S554">
        <v>2.2559999999999998</v>
      </c>
      <c r="T554">
        <f t="shared" si="120"/>
        <v>-6.3999999999999613E-2</v>
      </c>
      <c r="U554">
        <f t="shared" si="121"/>
        <v>0.35333909531130464</v>
      </c>
      <c r="V554">
        <f t="shared" si="122"/>
        <v>-33.968898760366663</v>
      </c>
      <c r="X554">
        <v>2.399</v>
      </c>
      <c r="Y554">
        <f t="shared" si="123"/>
        <v>-9.2000000000000082E-2</v>
      </c>
      <c r="Z554">
        <f t="shared" si="124"/>
        <v>0.38003024796783064</v>
      </c>
      <c r="AA554">
        <f t="shared" si="125"/>
        <v>-46.155933557389233</v>
      </c>
    </row>
    <row r="555" spans="3:27" x14ac:dyDescent="0.2">
      <c r="C555">
        <v>189</v>
      </c>
      <c r="D555">
        <v>436.54</v>
      </c>
      <c r="E555">
        <f t="shared" si="112"/>
        <v>-0.40000000000003411</v>
      </c>
      <c r="F555">
        <f t="shared" si="113"/>
        <v>2.6400240441088667</v>
      </c>
      <c r="I555">
        <v>2.9460000000000002</v>
      </c>
      <c r="J555">
        <f t="shared" si="114"/>
        <v>-5.600000000000005E-2</v>
      </c>
      <c r="K555">
        <f t="shared" si="115"/>
        <v>0.46923274250661212</v>
      </c>
      <c r="L555">
        <f t="shared" si="116"/>
        <v>-20.935390925966271</v>
      </c>
      <c r="N555">
        <v>2.319</v>
      </c>
      <c r="O555">
        <f t="shared" si="117"/>
        <v>-5.1000000000000156E-2</v>
      </c>
      <c r="P555">
        <f t="shared" si="118"/>
        <v>0.36530074863798734</v>
      </c>
      <c r="Q555">
        <f t="shared" si="119"/>
        <v>-24.257963247356486</v>
      </c>
      <c r="S555">
        <v>2.1920000000000002</v>
      </c>
      <c r="T555">
        <f t="shared" si="120"/>
        <v>-6.6000000000000281E-2</v>
      </c>
      <c r="U555">
        <f t="shared" si="121"/>
        <v>0.34084054981233158</v>
      </c>
      <c r="V555">
        <f t="shared" si="122"/>
        <v>-33.349561131269972</v>
      </c>
      <c r="X555">
        <v>2.3069999999999999</v>
      </c>
      <c r="Y555">
        <f t="shared" si="123"/>
        <v>-9.4999999999999751E-2</v>
      </c>
      <c r="Z555">
        <f t="shared" si="124"/>
        <v>0.36304759452109348</v>
      </c>
      <c r="AA555">
        <f t="shared" si="125"/>
        <v>-45.871216178198523</v>
      </c>
    </row>
    <row r="556" spans="3:27" x14ac:dyDescent="0.2">
      <c r="C556">
        <v>190</v>
      </c>
      <c r="D556">
        <v>436.14</v>
      </c>
      <c r="E556">
        <f t="shared" si="112"/>
        <v>-0.44999999999998863</v>
      </c>
      <c r="F556">
        <f t="shared" si="113"/>
        <v>2.6396259192408125</v>
      </c>
      <c r="I556">
        <v>2.89</v>
      </c>
      <c r="J556">
        <f t="shared" si="114"/>
        <v>-7.6999999999999957E-2</v>
      </c>
      <c r="K556">
        <f t="shared" si="115"/>
        <v>0.46089784275654788</v>
      </c>
      <c r="L556">
        <f t="shared" si="116"/>
        <v>-26.159714650592523</v>
      </c>
      <c r="N556">
        <v>2.2679999999999998</v>
      </c>
      <c r="O556">
        <f t="shared" si="117"/>
        <v>-4.4999999999999929E-2</v>
      </c>
      <c r="P556">
        <f t="shared" si="118"/>
        <v>0.35564305022086895</v>
      </c>
      <c r="Q556">
        <f t="shared" si="119"/>
        <v>-19.413473656769781</v>
      </c>
      <c r="S556">
        <v>2.1259999999999999</v>
      </c>
      <c r="T556">
        <f t="shared" si="120"/>
        <v>-6.1999999999999833E-2</v>
      </c>
      <c r="U556">
        <f t="shared" si="121"/>
        <v>0.32756326018727794</v>
      </c>
      <c r="V556">
        <f t="shared" si="122"/>
        <v>-28.670061423375024</v>
      </c>
      <c r="X556">
        <v>2.2120000000000002</v>
      </c>
      <c r="Y556">
        <f t="shared" si="123"/>
        <v>-8.7000000000000188E-2</v>
      </c>
      <c r="Z556">
        <f t="shared" si="124"/>
        <v>0.3447851226326607</v>
      </c>
      <c r="AA556">
        <f t="shared" si="125"/>
        <v>-38.869356527713052</v>
      </c>
    </row>
    <row r="557" spans="3:27" x14ac:dyDescent="0.2">
      <c r="C557">
        <v>191</v>
      </c>
      <c r="D557">
        <v>435.69</v>
      </c>
      <c r="E557">
        <f t="shared" si="112"/>
        <v>-0.49000000000000909</v>
      </c>
      <c r="F557">
        <f t="shared" si="113"/>
        <v>2.6391775920802147</v>
      </c>
      <c r="I557">
        <v>2.8130000000000002</v>
      </c>
      <c r="J557">
        <f t="shared" si="114"/>
        <v>-8.3000000000000185E-2</v>
      </c>
      <c r="K557">
        <f t="shared" si="115"/>
        <v>0.44916973216520095</v>
      </c>
      <c r="L557">
        <f t="shared" si="116"/>
        <v>-26.615391170581585</v>
      </c>
      <c r="N557">
        <v>2.2229999999999999</v>
      </c>
      <c r="O557">
        <f t="shared" si="117"/>
        <v>-4.4999999999999929E-2</v>
      </c>
      <c r="P557">
        <f t="shared" si="118"/>
        <v>0.34693946269899056</v>
      </c>
      <c r="Q557">
        <f t="shared" si="119"/>
        <v>-18.173704361189355</v>
      </c>
      <c r="S557">
        <v>2.0640000000000001</v>
      </c>
      <c r="T557">
        <f t="shared" si="120"/>
        <v>-6.0999999999999943E-2</v>
      </c>
      <c r="U557">
        <f t="shared" si="121"/>
        <v>0.31470969295517376</v>
      </c>
      <c r="V557">
        <f t="shared" si="122"/>
        <v>-26.659709358168069</v>
      </c>
      <c r="X557">
        <v>2.125</v>
      </c>
      <c r="Y557">
        <f t="shared" si="123"/>
        <v>-8.7000000000000188E-2</v>
      </c>
      <c r="Z557">
        <f t="shared" si="124"/>
        <v>0.32735893438633035</v>
      </c>
      <c r="AA557">
        <f t="shared" si="125"/>
        <v>-37.148668879098054</v>
      </c>
    </row>
    <row r="558" spans="3:27" x14ac:dyDescent="0.2">
      <c r="C558">
        <v>192</v>
      </c>
      <c r="D558">
        <v>435.2</v>
      </c>
      <c r="E558">
        <f t="shared" si="112"/>
        <v>-0.53999999999996362</v>
      </c>
      <c r="F558">
        <f t="shared" si="113"/>
        <v>2.6386888866901237</v>
      </c>
      <c r="I558">
        <v>2.73</v>
      </c>
      <c r="J558">
        <f t="shared" si="114"/>
        <v>-6.999999999999984E-2</v>
      </c>
      <c r="K558">
        <f t="shared" si="115"/>
        <v>0.43616264704075602</v>
      </c>
      <c r="L558">
        <f t="shared" si="116"/>
        <v>-20.921327500155591</v>
      </c>
      <c r="N558">
        <v>2.1779999999999999</v>
      </c>
      <c r="O558">
        <f t="shared" si="117"/>
        <v>-4.9999999999999822E-2</v>
      </c>
      <c r="P558">
        <f t="shared" si="118"/>
        <v>0.33805787541975613</v>
      </c>
      <c r="Q558">
        <f t="shared" si="119"/>
        <v>-18.705574183985089</v>
      </c>
      <c r="S558">
        <v>2.0030000000000001</v>
      </c>
      <c r="T558">
        <f t="shared" si="120"/>
        <v>-5.7000000000000162E-2</v>
      </c>
      <c r="U558">
        <f t="shared" si="121"/>
        <v>0.30168094929357625</v>
      </c>
      <c r="V558">
        <f t="shared" si="122"/>
        <v>-23.252702225976893</v>
      </c>
      <c r="X558">
        <v>2.0379999999999998</v>
      </c>
      <c r="Y558">
        <f t="shared" si="123"/>
        <v>-8.6999999999999744E-2</v>
      </c>
      <c r="Z558">
        <f t="shared" si="124"/>
        <v>0.30920417967040753</v>
      </c>
      <c r="AA558">
        <f t="shared" si="125"/>
        <v>-35.138210195913942</v>
      </c>
    </row>
    <row r="559" spans="3:27" x14ac:dyDescent="0.2">
      <c r="C559">
        <v>193</v>
      </c>
      <c r="D559">
        <v>434.66</v>
      </c>
      <c r="E559">
        <f t="shared" si="112"/>
        <v>-0.57000000000005002</v>
      </c>
      <c r="F559">
        <f t="shared" si="113"/>
        <v>2.6381496756668459</v>
      </c>
      <c r="I559">
        <v>2.66</v>
      </c>
      <c r="J559">
        <f t="shared" si="114"/>
        <v>-6.0000000000000053E-2</v>
      </c>
      <c r="K559">
        <f t="shared" si="115"/>
        <v>0.42488163663106698</v>
      </c>
      <c r="L559">
        <f t="shared" si="116"/>
        <v>-17.386182864244557</v>
      </c>
      <c r="N559">
        <v>2.1280000000000001</v>
      </c>
      <c r="O559">
        <f t="shared" si="117"/>
        <v>-5.400000000000027E-2</v>
      </c>
      <c r="P559">
        <f t="shared" si="118"/>
        <v>0.32797162362301058</v>
      </c>
      <c r="Q559">
        <f t="shared" si="119"/>
        <v>-19.5876132661055</v>
      </c>
      <c r="S559">
        <v>1.946</v>
      </c>
      <c r="T559">
        <f t="shared" si="120"/>
        <v>-5.2000000000000046E-2</v>
      </c>
      <c r="U559">
        <f t="shared" si="121"/>
        <v>0.28914283593233309</v>
      </c>
      <c r="V559">
        <f t="shared" si="122"/>
        <v>-20.640421769489883</v>
      </c>
      <c r="X559">
        <v>1.9510000000000001</v>
      </c>
      <c r="Y559">
        <f t="shared" si="123"/>
        <v>-8.2000000000000073E-2</v>
      </c>
      <c r="Z559">
        <f t="shared" si="124"/>
        <v>0.29025726939451807</v>
      </c>
      <c r="AA559">
        <f t="shared" si="125"/>
        <v>-32.721794154829652</v>
      </c>
    </row>
    <row r="560" spans="3:27" x14ac:dyDescent="0.2">
      <c r="C560">
        <v>194</v>
      </c>
      <c r="D560">
        <v>434.09</v>
      </c>
      <c r="E560">
        <f t="shared" si="112"/>
        <v>-0.6199999999999477</v>
      </c>
      <c r="F560">
        <f t="shared" si="113"/>
        <v>2.6375797812433479</v>
      </c>
      <c r="I560">
        <v>2.6</v>
      </c>
      <c r="J560">
        <f t="shared" si="114"/>
        <v>-5.0000000000000266E-2</v>
      </c>
      <c r="K560">
        <f t="shared" si="115"/>
        <v>0.41497334797081797</v>
      </c>
      <c r="L560">
        <f t="shared" si="116"/>
        <v>-13.585767498599528</v>
      </c>
      <c r="N560">
        <v>2.0739999999999998</v>
      </c>
      <c r="O560">
        <f t="shared" si="117"/>
        <v>-5.4999999999999716E-2</v>
      </c>
      <c r="P560">
        <f t="shared" si="118"/>
        <v>0.31680875205302211</v>
      </c>
      <c r="Q560">
        <f t="shared" si="119"/>
        <v>-18.804199213860478</v>
      </c>
      <c r="S560">
        <v>1.8939999999999999</v>
      </c>
      <c r="T560">
        <f t="shared" si="120"/>
        <v>-4.5999999999999819E-2</v>
      </c>
      <c r="U560">
        <f t="shared" si="121"/>
        <v>0.27737997466725461</v>
      </c>
      <c r="V560">
        <f t="shared" si="122"/>
        <v>-17.202187725574891</v>
      </c>
      <c r="X560">
        <v>1.869</v>
      </c>
      <c r="Y560">
        <f t="shared" si="123"/>
        <v>-7.6000000000000068E-2</v>
      </c>
      <c r="Z560">
        <f t="shared" si="124"/>
        <v>0.27160930137883205</v>
      </c>
      <c r="AA560">
        <f t="shared" si="125"/>
        <v>-29.044598212929277</v>
      </c>
    </row>
    <row r="561" spans="3:27" x14ac:dyDescent="0.2">
      <c r="C561">
        <v>195</v>
      </c>
      <c r="D561">
        <v>433.47</v>
      </c>
      <c r="E561">
        <f t="shared" si="112"/>
        <v>-0.67000000000001592</v>
      </c>
      <c r="F561">
        <f t="shared" si="113"/>
        <v>2.6369590457907699</v>
      </c>
      <c r="I561">
        <v>2.5499999999999998</v>
      </c>
      <c r="J561">
        <f t="shared" si="114"/>
        <v>-3.2999999999999918E-2</v>
      </c>
      <c r="K561">
        <f t="shared" si="115"/>
        <v>0.40654018043395512</v>
      </c>
      <c r="L561">
        <f t="shared" si="116"/>
        <v>-8.4206877063519538</v>
      </c>
      <c r="N561">
        <v>2.0190000000000001</v>
      </c>
      <c r="O561">
        <f t="shared" si="117"/>
        <v>-5.7000000000000162E-2</v>
      </c>
      <c r="P561">
        <f t="shared" si="118"/>
        <v>0.3051363189436393</v>
      </c>
      <c r="Q561">
        <f t="shared" si="119"/>
        <v>-18.513594341629435</v>
      </c>
      <c r="S561">
        <v>1.8480000000000001</v>
      </c>
      <c r="T561">
        <f t="shared" si="120"/>
        <v>-4.5000000000000151E-2</v>
      </c>
      <c r="U561">
        <f t="shared" si="121"/>
        <v>0.26670196688408793</v>
      </c>
      <c r="V561">
        <f t="shared" si="122"/>
        <v>-15.936797688168676</v>
      </c>
      <c r="X561">
        <v>1.7929999999999999</v>
      </c>
      <c r="Y561">
        <f t="shared" si="123"/>
        <v>-7.2999999999999954E-2</v>
      </c>
      <c r="Z561">
        <f t="shared" si="124"/>
        <v>0.25358028956218281</v>
      </c>
      <c r="AA561">
        <f t="shared" si="125"/>
        <v>-26.871110673856808</v>
      </c>
    </row>
    <row r="562" spans="3:27" x14ac:dyDescent="0.2">
      <c r="C562">
        <v>196</v>
      </c>
      <c r="D562">
        <v>432.8</v>
      </c>
      <c r="E562">
        <f t="shared" si="112"/>
        <v>-0.69999999999998863</v>
      </c>
      <c r="F562">
        <f t="shared" si="113"/>
        <v>2.636287252098513</v>
      </c>
      <c r="I562">
        <v>2.5169999999999999</v>
      </c>
      <c r="J562">
        <f t="shared" si="114"/>
        <v>-2.2999999999999687E-2</v>
      </c>
      <c r="K562">
        <f t="shared" si="115"/>
        <v>0.4008832155483627</v>
      </c>
      <c r="L562">
        <f t="shared" si="116"/>
        <v>-5.6711906242771404</v>
      </c>
      <c r="N562">
        <v>1.962</v>
      </c>
      <c r="O562">
        <f t="shared" si="117"/>
        <v>-5.0999999999999934E-2</v>
      </c>
      <c r="P562">
        <f t="shared" si="118"/>
        <v>0.29269900304392971</v>
      </c>
      <c r="Q562">
        <f t="shared" si="119"/>
        <v>-16.271048712274773</v>
      </c>
      <c r="S562">
        <v>1.8029999999999999</v>
      </c>
      <c r="T562">
        <f t="shared" si="120"/>
        <v>-4.0000000000000036E-2</v>
      </c>
      <c r="U562">
        <f t="shared" si="121"/>
        <v>0.25599572672240195</v>
      </c>
      <c r="V562">
        <f t="shared" si="122"/>
        <v>-13.860044682751218</v>
      </c>
      <c r="X562">
        <v>1.72</v>
      </c>
      <c r="Y562">
        <f t="shared" si="123"/>
        <v>-7.2000000000000064E-2</v>
      </c>
      <c r="Z562">
        <f t="shared" si="124"/>
        <v>0.2355284469075489</v>
      </c>
      <c r="AA562">
        <f t="shared" si="125"/>
        <v>-26.417660047198805</v>
      </c>
    </row>
    <row r="563" spans="3:27" x14ac:dyDescent="0.2">
      <c r="C563">
        <v>197</v>
      </c>
      <c r="D563">
        <v>432.1</v>
      </c>
      <c r="E563">
        <f t="shared" si="112"/>
        <v>-0.75</v>
      </c>
      <c r="F563">
        <f t="shared" si="113"/>
        <v>2.6355842663112301</v>
      </c>
      <c r="I563">
        <v>2.4940000000000002</v>
      </c>
      <c r="J563">
        <f t="shared" si="114"/>
        <v>-8.0000000000000071E-3</v>
      </c>
      <c r="K563">
        <f t="shared" si="115"/>
        <v>0.39689644914252387</v>
      </c>
      <c r="L563">
        <f t="shared" si="116"/>
        <v>-1.849425489883755</v>
      </c>
      <c r="N563">
        <v>1.911</v>
      </c>
      <c r="O563">
        <f t="shared" si="117"/>
        <v>-4.4999999999999929E-2</v>
      </c>
      <c r="P563">
        <f t="shared" si="118"/>
        <v>0.28126068705501289</v>
      </c>
      <c r="Q563">
        <f t="shared" si="119"/>
        <v>-13.717087235665279</v>
      </c>
      <c r="S563">
        <v>1.7629999999999999</v>
      </c>
      <c r="T563">
        <f t="shared" si="120"/>
        <v>-2.9999999999999805E-2</v>
      </c>
      <c r="U563">
        <f t="shared" si="121"/>
        <v>0.24625231229932198</v>
      </c>
      <c r="V563">
        <f t="shared" si="122"/>
        <v>-9.8795306396939697</v>
      </c>
      <c r="X563">
        <v>1.6479999999999999</v>
      </c>
      <c r="Y563">
        <f t="shared" si="123"/>
        <v>-6.7999999999999838E-2</v>
      </c>
      <c r="Z563">
        <f t="shared" si="124"/>
        <v>0.21695720736109697</v>
      </c>
      <c r="AA563">
        <f t="shared" si="125"/>
        <v>-24.255792094470454</v>
      </c>
    </row>
    <row r="564" spans="3:27" x14ac:dyDescent="0.2">
      <c r="C564">
        <v>198</v>
      </c>
      <c r="D564">
        <v>431.35</v>
      </c>
      <c r="E564">
        <f t="shared" si="112"/>
        <v>-0.80000000000001137</v>
      </c>
      <c r="F564">
        <f t="shared" si="113"/>
        <v>2.6348298023738992</v>
      </c>
      <c r="I564">
        <v>2.4860000000000002</v>
      </c>
      <c r="J564">
        <f t="shared" si="114"/>
        <v>-3.0000000000001137E-3</v>
      </c>
      <c r="K564">
        <f t="shared" si="115"/>
        <v>0.39550112430562601</v>
      </c>
      <c r="L564">
        <f t="shared" si="116"/>
        <v>-0.65045773083679448</v>
      </c>
      <c r="N564">
        <v>1.8660000000000001</v>
      </c>
      <c r="O564">
        <f t="shared" si="117"/>
        <v>-3.8000000000000034E-2</v>
      </c>
      <c r="P564">
        <f t="shared" si="118"/>
        <v>0.27091163941048119</v>
      </c>
      <c r="Q564">
        <f t="shared" si="119"/>
        <v>-11.083292488413756</v>
      </c>
      <c r="S564">
        <v>1.7330000000000001</v>
      </c>
      <c r="T564">
        <f t="shared" si="120"/>
        <v>-2.100000000000013E-2</v>
      </c>
      <c r="U564">
        <f t="shared" si="121"/>
        <v>0.23879856271391703</v>
      </c>
      <c r="V564">
        <f t="shared" si="122"/>
        <v>-6.5675322919114878</v>
      </c>
      <c r="X564">
        <v>1.58</v>
      </c>
      <c r="Y564">
        <f t="shared" si="123"/>
        <v>-6.7000000000000171E-2</v>
      </c>
      <c r="Z564">
        <f t="shared" si="124"/>
        <v>0.19865708695442263</v>
      </c>
      <c r="AA564">
        <f t="shared" si="125"/>
        <v>-23.341544736496729</v>
      </c>
    </row>
    <row r="565" spans="3:27" x14ac:dyDescent="0.2">
      <c r="C565">
        <v>199</v>
      </c>
      <c r="D565">
        <v>430.55</v>
      </c>
      <c r="E565">
        <f t="shared" si="112"/>
        <v>-0.82999999999998408</v>
      </c>
      <c r="F565">
        <f t="shared" si="113"/>
        <v>2.6340235935670839</v>
      </c>
      <c r="I565">
        <v>2.4830000000000001</v>
      </c>
      <c r="J565">
        <f t="shared" si="114"/>
        <v>-8.999999999999897E-3</v>
      </c>
      <c r="K565">
        <f t="shared" si="115"/>
        <v>0.39497671955456432</v>
      </c>
      <c r="L565">
        <f t="shared" si="116"/>
        <v>-1.8818310008612456</v>
      </c>
      <c r="N565">
        <v>1.8280000000000001</v>
      </c>
      <c r="O565">
        <f t="shared" si="117"/>
        <v>-2.7000000000000135E-2</v>
      </c>
      <c r="P565">
        <f t="shared" si="118"/>
        <v>0.26197619139781264</v>
      </c>
      <c r="Q565">
        <f t="shared" si="119"/>
        <v>-7.7115443485504755</v>
      </c>
      <c r="S565">
        <v>1.712</v>
      </c>
      <c r="T565">
        <f t="shared" si="120"/>
        <v>-1.8999999999999906E-2</v>
      </c>
      <c r="U565">
        <f t="shared" si="121"/>
        <v>0.2335037603411344</v>
      </c>
      <c r="V565">
        <f t="shared" si="122"/>
        <v>-5.7835906006529205</v>
      </c>
      <c r="X565">
        <v>1.5129999999999999</v>
      </c>
      <c r="Y565">
        <f t="shared" si="123"/>
        <v>-5.8999999999999941E-2</v>
      </c>
      <c r="Z565">
        <f t="shared" si="124"/>
        <v>0.17983892802318668</v>
      </c>
      <c r="AA565">
        <f t="shared" si="125"/>
        <v>-20.613335430815603</v>
      </c>
    </row>
    <row r="566" spans="3:27" x14ac:dyDescent="0.2">
      <c r="C566">
        <v>200</v>
      </c>
      <c r="D566">
        <v>429.72</v>
      </c>
      <c r="E566">
        <f t="shared" si="112"/>
        <v>-0.8800000000000523</v>
      </c>
      <c r="F566">
        <f t="shared" si="113"/>
        <v>2.6331855670595279</v>
      </c>
      <c r="I566">
        <v>2.4740000000000002</v>
      </c>
      <c r="J566">
        <f t="shared" si="114"/>
        <v>-9.0000000000003411E-3</v>
      </c>
      <c r="K566">
        <f t="shared" si="115"/>
        <v>0.39339969529310187</v>
      </c>
      <c r="L566">
        <f t="shared" si="116"/>
        <v>-1.7778363872658696</v>
      </c>
      <c r="N566">
        <v>1.8009999999999999</v>
      </c>
      <c r="O566">
        <f t="shared" si="117"/>
        <v>-2.200000000000002E-2</v>
      </c>
      <c r="P566">
        <f t="shared" si="118"/>
        <v>0.25551371281953333</v>
      </c>
      <c r="Q566">
        <f t="shared" si="119"/>
        <v>-5.9956041003398557</v>
      </c>
      <c r="S566">
        <v>1.6930000000000001</v>
      </c>
      <c r="T566">
        <f t="shared" si="120"/>
        <v>-1.3000000000000123E-2</v>
      </c>
      <c r="U566">
        <f t="shared" si="121"/>
        <v>0.22865695810893527</v>
      </c>
      <c r="V566">
        <f t="shared" si="122"/>
        <v>-3.7602523234236394</v>
      </c>
      <c r="X566">
        <v>1.454</v>
      </c>
      <c r="Y566">
        <f t="shared" si="123"/>
        <v>-5.2000000000000046E-2</v>
      </c>
      <c r="Z566">
        <f t="shared" si="124"/>
        <v>0.16256440652301901</v>
      </c>
      <c r="AA566">
        <f t="shared" si="125"/>
        <v>-17.765644380227183</v>
      </c>
    </row>
    <row r="567" spans="3:27" x14ac:dyDescent="0.2">
      <c r="C567">
        <v>201</v>
      </c>
      <c r="D567">
        <v>428.84</v>
      </c>
      <c r="E567">
        <f t="shared" si="112"/>
        <v>-0.91999999999995907</v>
      </c>
      <c r="F567">
        <f t="shared" si="113"/>
        <v>2.6322952873402072</v>
      </c>
      <c r="I567">
        <v>2.4649999999999999</v>
      </c>
      <c r="J567">
        <f t="shared" si="114"/>
        <v>-1.8999999999999684E-2</v>
      </c>
      <c r="K567">
        <f t="shared" si="115"/>
        <v>0.39181692361324877</v>
      </c>
      <c r="L567">
        <f t="shared" si="116"/>
        <v>-3.6029399314706705</v>
      </c>
      <c r="N567">
        <v>1.7789999999999999</v>
      </c>
      <c r="O567">
        <f t="shared" si="117"/>
        <v>-1.4000000000000012E-2</v>
      </c>
      <c r="P567">
        <f t="shared" si="118"/>
        <v>0.25017594808392501</v>
      </c>
      <c r="Q567">
        <f t="shared" si="119"/>
        <v>-3.6788134824142347</v>
      </c>
      <c r="S567">
        <v>1.68</v>
      </c>
      <c r="T567">
        <f t="shared" si="120"/>
        <v>-1.4000000000000012E-2</v>
      </c>
      <c r="U567">
        <f t="shared" si="121"/>
        <v>0.22530928172586284</v>
      </c>
      <c r="V567">
        <f t="shared" si="122"/>
        <v>-3.8965102347961849</v>
      </c>
      <c r="X567">
        <v>1.4019999999999999</v>
      </c>
      <c r="Y567">
        <f t="shared" si="123"/>
        <v>-4.9999999999999822E-2</v>
      </c>
      <c r="Z567">
        <f t="shared" si="124"/>
        <v>0.14674801363063983</v>
      </c>
      <c r="AA567">
        <f t="shared" si="125"/>
        <v>-16.9092747318596</v>
      </c>
    </row>
    <row r="568" spans="3:27" x14ac:dyDescent="0.2">
      <c r="C568">
        <v>202</v>
      </c>
      <c r="D568">
        <v>427.92</v>
      </c>
      <c r="E568">
        <f t="shared" si="112"/>
        <v>-0.96000000000003638</v>
      </c>
      <c r="F568">
        <f t="shared" si="113"/>
        <v>2.6313625848869608</v>
      </c>
      <c r="I568">
        <v>2.4460000000000002</v>
      </c>
      <c r="J568">
        <f t="shared" si="114"/>
        <v>-3.4000000000000252E-2</v>
      </c>
      <c r="K568">
        <f t="shared" si="115"/>
        <v>0.38845645270026669</v>
      </c>
      <c r="L568">
        <f t="shared" si="116"/>
        <v>-6.2324993077852735</v>
      </c>
      <c r="N568">
        <v>1.7649999999999999</v>
      </c>
      <c r="O568">
        <f t="shared" si="117"/>
        <v>-6.0000000000000053E-3</v>
      </c>
      <c r="P568">
        <f t="shared" si="118"/>
        <v>0.24674470972384135</v>
      </c>
      <c r="Q568">
        <f t="shared" si="119"/>
        <v>-1.5161756291108299</v>
      </c>
      <c r="S568">
        <v>1.6659999999999999</v>
      </c>
      <c r="T568">
        <f t="shared" si="120"/>
        <v>-1.8000000000000016E-2</v>
      </c>
      <c r="U568">
        <f t="shared" si="121"/>
        <v>0.22167499707076876</v>
      </c>
      <c r="V568">
        <f t="shared" si="122"/>
        <v>-4.8367986994443619</v>
      </c>
      <c r="X568">
        <v>1.3520000000000001</v>
      </c>
      <c r="Y568">
        <f t="shared" si="123"/>
        <v>-4.8000000000000043E-2</v>
      </c>
      <c r="Z568">
        <f t="shared" si="124"/>
        <v>0.13097669160561715</v>
      </c>
      <c r="AA568">
        <f t="shared" si="125"/>
        <v>-16.09511914469844</v>
      </c>
    </row>
    <row r="569" spans="3:27" x14ac:dyDescent="0.2">
      <c r="C569">
        <v>203</v>
      </c>
      <c r="D569">
        <v>426.96</v>
      </c>
      <c r="E569">
        <f t="shared" si="112"/>
        <v>-1.0099999999999909</v>
      </c>
      <c r="F569">
        <f t="shared" si="113"/>
        <v>2.6303871897955311</v>
      </c>
      <c r="I569">
        <v>2.4119999999999999</v>
      </c>
      <c r="J569">
        <f t="shared" si="114"/>
        <v>-3.2000000000000028E-2</v>
      </c>
      <c r="K569">
        <f t="shared" si="115"/>
        <v>0.38237730346811366</v>
      </c>
      <c r="L569">
        <f t="shared" si="116"/>
        <v>-5.6392487782402601</v>
      </c>
      <c r="N569">
        <v>1.7589999999999999</v>
      </c>
      <c r="O569">
        <f t="shared" si="117"/>
        <v>-6.9999999999998952E-3</v>
      </c>
      <c r="P569">
        <f t="shared" si="118"/>
        <v>0.24526583945746125</v>
      </c>
      <c r="Q569">
        <f t="shared" si="119"/>
        <v>-1.6836406992404336</v>
      </c>
      <c r="S569">
        <v>1.6479999999999999</v>
      </c>
      <c r="T569">
        <f t="shared" si="120"/>
        <v>-2.4999999999999911E-2</v>
      </c>
      <c r="U569">
        <f t="shared" si="121"/>
        <v>0.21695720736109697</v>
      </c>
      <c r="V569">
        <f t="shared" si="122"/>
        <v>-6.454305986833111</v>
      </c>
      <c r="X569">
        <v>1.304</v>
      </c>
      <c r="Y569">
        <f t="shared" si="123"/>
        <v>-4.2000000000000037E-2</v>
      </c>
      <c r="Z569">
        <f t="shared" si="124"/>
        <v>0.11527759139590141</v>
      </c>
      <c r="AA569">
        <f t="shared" si="125"/>
        <v>-13.823342099379319</v>
      </c>
    </row>
    <row r="570" spans="3:27" x14ac:dyDescent="0.2">
      <c r="C570">
        <v>204</v>
      </c>
      <c r="D570">
        <v>425.95</v>
      </c>
      <c r="E570">
        <f t="shared" si="112"/>
        <v>-1.0500000000000114</v>
      </c>
      <c r="F570">
        <f t="shared" si="113"/>
        <v>2.6293586225803405</v>
      </c>
      <c r="I570">
        <v>2.38</v>
      </c>
      <c r="J570">
        <f t="shared" si="114"/>
        <v>-2.4999999999999911E-2</v>
      </c>
      <c r="K570">
        <f t="shared" si="115"/>
        <v>0.37657695705651195</v>
      </c>
      <c r="L570">
        <f t="shared" si="116"/>
        <v>-4.2784606752149585</v>
      </c>
      <c r="N570">
        <v>1.752</v>
      </c>
      <c r="O570">
        <f t="shared" si="117"/>
        <v>-2.0000000000000018E-3</v>
      </c>
      <c r="P570">
        <f t="shared" si="118"/>
        <v>0.24353410183206192</v>
      </c>
      <c r="Q570">
        <f t="shared" si="119"/>
        <v>-0.46278298690959446</v>
      </c>
      <c r="S570">
        <v>1.623</v>
      </c>
      <c r="T570">
        <f t="shared" si="120"/>
        <v>-2.8999999999999915E-2</v>
      </c>
      <c r="U570">
        <f t="shared" si="121"/>
        <v>0.21031851982623187</v>
      </c>
      <c r="V570">
        <f t="shared" si="122"/>
        <v>-7.3050330496640665</v>
      </c>
      <c r="X570">
        <v>1.262</v>
      </c>
      <c r="Y570">
        <f t="shared" si="123"/>
        <v>-3.8000000000000034E-2</v>
      </c>
      <c r="Z570">
        <f t="shared" si="124"/>
        <v>0.10105935490811552</v>
      </c>
      <c r="AA570">
        <f t="shared" si="125"/>
        <v>-12.387389220097267</v>
      </c>
    </row>
    <row r="571" spans="3:27" x14ac:dyDescent="0.2">
      <c r="C571">
        <v>205</v>
      </c>
      <c r="D571">
        <v>424.9</v>
      </c>
      <c r="E571">
        <f t="shared" si="112"/>
        <v>-1.0999999999999659</v>
      </c>
      <c r="F571">
        <f t="shared" si="113"/>
        <v>2.6282867310895144</v>
      </c>
      <c r="I571">
        <v>2.355</v>
      </c>
      <c r="J571">
        <f t="shared" si="114"/>
        <v>-2.5999999999999801E-2</v>
      </c>
      <c r="K571">
        <f t="shared" si="115"/>
        <v>0.37199091146491498</v>
      </c>
      <c r="L571">
        <f t="shared" si="116"/>
        <v>-4.2827447944369137</v>
      </c>
      <c r="N571">
        <v>1.75</v>
      </c>
      <c r="O571">
        <f t="shared" si="117"/>
        <v>2.9999999999998916E-3</v>
      </c>
      <c r="P571">
        <f t="shared" si="118"/>
        <v>0.24303804868629444</v>
      </c>
      <c r="Q571">
        <f t="shared" si="119"/>
        <v>0.66075810260210799</v>
      </c>
      <c r="S571">
        <v>1.5940000000000001</v>
      </c>
      <c r="T571">
        <f t="shared" si="120"/>
        <v>-3.0000000000000027E-2</v>
      </c>
      <c r="U571">
        <f t="shared" si="121"/>
        <v>0.20248831706009357</v>
      </c>
      <c r="V571">
        <f t="shared" si="122"/>
        <v>-7.3296538904459378</v>
      </c>
      <c r="X571">
        <v>1.224</v>
      </c>
      <c r="Y571">
        <f t="shared" si="123"/>
        <v>-3.499999999999992E-2</v>
      </c>
      <c r="Z571">
        <f t="shared" si="124"/>
        <v>8.7781417809542378E-2</v>
      </c>
      <c r="AA571">
        <f t="shared" si="125"/>
        <v>-11.191864818457958</v>
      </c>
    </row>
    <row r="572" spans="3:27" x14ac:dyDescent="0.2">
      <c r="C572">
        <v>206</v>
      </c>
      <c r="D572">
        <v>423.8</v>
      </c>
      <c r="E572">
        <f t="shared" si="112"/>
        <v>-1.1299999999999955</v>
      </c>
      <c r="F572">
        <f t="shared" si="113"/>
        <v>2.6271609523747759</v>
      </c>
      <c r="I572">
        <v>2.3290000000000002</v>
      </c>
      <c r="J572">
        <f t="shared" si="114"/>
        <v>-2.0000000000000018E-2</v>
      </c>
      <c r="K572">
        <f t="shared" si="115"/>
        <v>0.36716948853468073</v>
      </c>
      <c r="L572">
        <f t="shared" si="116"/>
        <v>-3.2302401628444097</v>
      </c>
      <c r="N572">
        <v>1.7529999999999999</v>
      </c>
      <c r="O572">
        <f t="shared" si="117"/>
        <v>-9.9999999999988987E-4</v>
      </c>
      <c r="P572">
        <f t="shared" si="118"/>
        <v>0.2437819160937949</v>
      </c>
      <c r="Q572">
        <f t="shared" si="119"/>
        <v>-0.21371984904842664</v>
      </c>
      <c r="S572">
        <v>1.5640000000000001</v>
      </c>
      <c r="T572">
        <f t="shared" si="120"/>
        <v>-3.300000000000014E-2</v>
      </c>
      <c r="U572">
        <f t="shared" si="121"/>
        <v>0.19423674872382921</v>
      </c>
      <c r="V572">
        <f t="shared" si="122"/>
        <v>-7.987348142660359</v>
      </c>
      <c r="X572">
        <v>1.1890000000000001</v>
      </c>
      <c r="Y572">
        <f t="shared" si="123"/>
        <v>-3.1000000000000139E-2</v>
      </c>
      <c r="Z572">
        <f t="shared" si="124"/>
        <v>7.5181854618691604E-2</v>
      </c>
      <c r="AA572">
        <f t="shared" si="125"/>
        <v>-9.8947934106519533</v>
      </c>
    </row>
    <row r="573" spans="3:27" x14ac:dyDescent="0.2">
      <c r="C573">
        <v>207</v>
      </c>
      <c r="D573">
        <v>422.67</v>
      </c>
      <c r="E573">
        <f t="shared" si="112"/>
        <v>-1.1800000000000068</v>
      </c>
      <c r="F573">
        <f t="shared" si="113"/>
        <v>2.6260014238478919</v>
      </c>
      <c r="I573">
        <v>2.3090000000000002</v>
      </c>
      <c r="J573">
        <f t="shared" si="114"/>
        <v>-2.8000000000000025E-2</v>
      </c>
      <c r="K573">
        <f t="shared" si="115"/>
        <v>0.3634239329171764</v>
      </c>
      <c r="L573">
        <f t="shared" si="116"/>
        <v>-4.3640851156831282</v>
      </c>
      <c r="N573">
        <v>1.752</v>
      </c>
      <c r="O573">
        <f t="shared" si="117"/>
        <v>-4.9999999999998934E-3</v>
      </c>
      <c r="P573">
        <f t="shared" si="118"/>
        <v>0.24353410183206192</v>
      </c>
      <c r="Q573">
        <f t="shared" si="119"/>
        <v>-1.022277581452024</v>
      </c>
      <c r="S573">
        <v>1.5309999999999999</v>
      </c>
      <c r="T573">
        <f t="shared" si="120"/>
        <v>-3.1999999999999806E-2</v>
      </c>
      <c r="U573">
        <f t="shared" si="121"/>
        <v>0.18497519069826102</v>
      </c>
      <c r="V573">
        <f t="shared" si="122"/>
        <v>-7.5555481298195524</v>
      </c>
      <c r="X573">
        <v>1.1579999999999999</v>
      </c>
      <c r="Y573">
        <f t="shared" si="123"/>
        <v>-2.8000000000000025E-2</v>
      </c>
      <c r="Z573">
        <f t="shared" si="124"/>
        <v>6.3708559391417369E-2</v>
      </c>
      <c r="AA573">
        <f t="shared" si="125"/>
        <v>-8.7552020363177547</v>
      </c>
    </row>
    <row r="574" spans="3:27" x14ac:dyDescent="0.2">
      <c r="C574">
        <v>208</v>
      </c>
      <c r="D574">
        <v>421.49</v>
      </c>
      <c r="E574">
        <f t="shared" si="112"/>
        <v>-1.2300000000000182</v>
      </c>
      <c r="F574">
        <f t="shared" si="113"/>
        <v>2.6247872752921073</v>
      </c>
      <c r="I574">
        <v>2.2810000000000001</v>
      </c>
      <c r="J574">
        <f t="shared" si="114"/>
        <v>-3.8000000000000256E-2</v>
      </c>
      <c r="K574">
        <f t="shared" si="115"/>
        <v>0.35812528527664861</v>
      </c>
      <c r="L574">
        <f t="shared" si="116"/>
        <v>-5.7484256547354979</v>
      </c>
      <c r="N574">
        <v>1.7470000000000001</v>
      </c>
      <c r="O574">
        <f t="shared" si="117"/>
        <v>6.9999999999998952E-3</v>
      </c>
      <c r="P574">
        <f t="shared" si="118"/>
        <v>0.24229290498293096</v>
      </c>
      <c r="Q574">
        <f t="shared" si="119"/>
        <v>1.3683090912687168</v>
      </c>
      <c r="S574">
        <v>1.4990000000000001</v>
      </c>
      <c r="T574">
        <f t="shared" si="120"/>
        <v>-2.8000000000000025E-2</v>
      </c>
      <c r="U574">
        <f t="shared" si="121"/>
        <v>0.17580163284827949</v>
      </c>
      <c r="V574">
        <f t="shared" si="122"/>
        <v>-6.4519672418414853</v>
      </c>
      <c r="X574">
        <v>1.1299999999999999</v>
      </c>
      <c r="Y574">
        <f t="shared" si="123"/>
        <v>-2.3999999999999799E-2</v>
      </c>
      <c r="Z574">
        <f t="shared" si="124"/>
        <v>5.3078443483419682E-2</v>
      </c>
      <c r="AA574">
        <f t="shared" si="125"/>
        <v>-7.3457107925101175</v>
      </c>
    </row>
    <row r="575" spans="3:27" x14ac:dyDescent="0.2">
      <c r="C575">
        <v>209</v>
      </c>
      <c r="D575">
        <v>420.26</v>
      </c>
      <c r="E575">
        <f t="shared" si="112"/>
        <v>-1.2599999999999909</v>
      </c>
      <c r="F575">
        <f t="shared" si="113"/>
        <v>2.6235180561820592</v>
      </c>
      <c r="I575">
        <v>2.2429999999999999</v>
      </c>
      <c r="J575">
        <f t="shared" si="114"/>
        <v>-2.6999999999999691E-2</v>
      </c>
      <c r="K575">
        <f t="shared" si="115"/>
        <v>0.35082927358296773</v>
      </c>
      <c r="L575">
        <f t="shared" si="116"/>
        <v>-4.0332696000336821</v>
      </c>
      <c r="N575">
        <v>1.754</v>
      </c>
      <c r="O575">
        <f t="shared" si="117"/>
        <v>4.9999999999998934E-3</v>
      </c>
      <c r="P575">
        <f t="shared" si="118"/>
        <v>0.24402958903002173</v>
      </c>
      <c r="Q575">
        <f t="shared" si="119"/>
        <v>0.94802065813571279</v>
      </c>
      <c r="S575">
        <v>1.4710000000000001</v>
      </c>
      <c r="T575">
        <f t="shared" si="120"/>
        <v>-2.3000000000000131E-2</v>
      </c>
      <c r="U575">
        <f t="shared" si="121"/>
        <v>0.16761267272753014</v>
      </c>
      <c r="V575">
        <f t="shared" si="122"/>
        <v>-5.2484175891115425</v>
      </c>
      <c r="X575">
        <v>1.1060000000000001</v>
      </c>
      <c r="Y575">
        <f t="shared" si="123"/>
        <v>-2.5000000000000133E-2</v>
      </c>
      <c r="Z575">
        <f t="shared" si="124"/>
        <v>4.3755126968679489E-2</v>
      </c>
      <c r="AA575">
        <f t="shared" si="125"/>
        <v>-7.614401915024005</v>
      </c>
    </row>
    <row r="576" spans="3:27" x14ac:dyDescent="0.2">
      <c r="C576">
        <v>210</v>
      </c>
      <c r="D576">
        <v>419</v>
      </c>
      <c r="E576">
        <f t="shared" si="112"/>
        <v>-1.3100000000000023</v>
      </c>
      <c r="F576">
        <f t="shared" si="113"/>
        <v>2.6222140229662951</v>
      </c>
      <c r="I576">
        <v>2.2160000000000002</v>
      </c>
      <c r="J576">
        <f t="shared" si="114"/>
        <v>-2.7000000000000135E-2</v>
      </c>
      <c r="K576">
        <f t="shared" si="115"/>
        <v>0.34556975605639217</v>
      </c>
      <c r="L576">
        <f t="shared" si="116"/>
        <v>-3.914859840574124</v>
      </c>
      <c r="N576">
        <v>1.7589999999999999</v>
      </c>
      <c r="O576">
        <f t="shared" si="117"/>
        <v>-2.9999999999998916E-3</v>
      </c>
      <c r="P576">
        <f t="shared" si="118"/>
        <v>0.24526583945746125</v>
      </c>
      <c r="Q576">
        <f t="shared" si="119"/>
        <v>-0.54511603670555375</v>
      </c>
      <c r="S576">
        <v>1.448</v>
      </c>
      <c r="T576">
        <f t="shared" si="120"/>
        <v>-3.499999999999992E-2</v>
      </c>
      <c r="U576">
        <f t="shared" si="121"/>
        <v>0.16076856186112809</v>
      </c>
      <c r="V576">
        <f t="shared" si="122"/>
        <v>-7.8138448019156561</v>
      </c>
      <c r="X576">
        <v>1.081</v>
      </c>
      <c r="Y576">
        <f t="shared" si="123"/>
        <v>-2.4999999999999911E-2</v>
      </c>
      <c r="Z576">
        <f t="shared" si="124"/>
        <v>3.382569395331033E-2</v>
      </c>
      <c r="AA576">
        <f t="shared" si="125"/>
        <v>-7.4721955292061564</v>
      </c>
    </row>
    <row r="577" spans="3:27" x14ac:dyDescent="0.2">
      <c r="C577">
        <v>211</v>
      </c>
      <c r="D577">
        <v>417.69</v>
      </c>
      <c r="E577">
        <f t="shared" si="112"/>
        <v>-1.3600000000000136</v>
      </c>
      <c r="F577">
        <f t="shared" si="113"/>
        <v>2.6208540778583549</v>
      </c>
      <c r="I577">
        <v>2.1890000000000001</v>
      </c>
      <c r="J577">
        <f t="shared" si="114"/>
        <v>-1.2000000000000011E-2</v>
      </c>
      <c r="K577">
        <f t="shared" si="115"/>
        <v>0.34024576156793168</v>
      </c>
      <c r="L577">
        <f t="shared" si="116"/>
        <v>-1.6855272579408569</v>
      </c>
      <c r="N577">
        <v>1.756</v>
      </c>
      <c r="O577">
        <f t="shared" si="117"/>
        <v>-1.2000000000000011E-2</v>
      </c>
      <c r="P577">
        <f t="shared" si="118"/>
        <v>0.24452451157008376</v>
      </c>
      <c r="Q577">
        <f t="shared" si="119"/>
        <v>-2.1025778036609668</v>
      </c>
      <c r="S577">
        <v>1.413</v>
      </c>
      <c r="T577">
        <f t="shared" si="120"/>
        <v>-4.2000000000000037E-2</v>
      </c>
      <c r="U577">
        <f t="shared" si="121"/>
        <v>0.15014216184855861</v>
      </c>
      <c r="V577">
        <f t="shared" si="122"/>
        <v>-9.2523101440812088</v>
      </c>
      <c r="X577">
        <v>1.056</v>
      </c>
      <c r="Y577">
        <f t="shared" si="123"/>
        <v>-2.4000000000000021E-2</v>
      </c>
      <c r="Z577">
        <f t="shared" si="124"/>
        <v>2.3663918197793475E-2</v>
      </c>
      <c r="AA577">
        <f t="shared" si="125"/>
        <v>-7.0491547776434258</v>
      </c>
    </row>
    <row r="578" spans="3:27" x14ac:dyDescent="0.2">
      <c r="C578">
        <v>212</v>
      </c>
      <c r="D578">
        <v>416.33</v>
      </c>
      <c r="E578">
        <f t="shared" si="112"/>
        <v>-1.3899999999999864</v>
      </c>
      <c r="F578">
        <f t="shared" si="113"/>
        <v>2.6194377065029881</v>
      </c>
      <c r="I578">
        <v>2.177</v>
      </c>
      <c r="J578">
        <f t="shared" si="114"/>
        <v>-8.0000000000000071E-3</v>
      </c>
      <c r="K578">
        <f t="shared" si="115"/>
        <v>0.33785842904109437</v>
      </c>
      <c r="L578">
        <f t="shared" si="116"/>
        <v>-1.100848760817362</v>
      </c>
      <c r="N578">
        <v>1.744</v>
      </c>
      <c r="O578">
        <f t="shared" si="117"/>
        <v>-1.8000000000000016E-2</v>
      </c>
      <c r="P578">
        <f t="shared" si="118"/>
        <v>0.2415464805965484</v>
      </c>
      <c r="Q578">
        <f t="shared" si="119"/>
        <v>-3.1022288194169634</v>
      </c>
      <c r="S578">
        <v>1.371</v>
      </c>
      <c r="T578">
        <f t="shared" si="120"/>
        <v>-2.8000000000000025E-2</v>
      </c>
      <c r="U578">
        <f t="shared" si="121"/>
        <v>0.13703745478951265</v>
      </c>
      <c r="V578">
        <f t="shared" si="122"/>
        <v>-6.1700758018499569</v>
      </c>
      <c r="X578">
        <v>1.032</v>
      </c>
      <c r="Y578">
        <f t="shared" si="123"/>
        <v>-2.100000000000013E-2</v>
      </c>
      <c r="Z578">
        <f t="shared" si="124"/>
        <v>1.3679697291192561E-2</v>
      </c>
      <c r="AA578">
        <f t="shared" si="125"/>
        <v>-6.1474234110501342</v>
      </c>
    </row>
    <row r="579" spans="3:27" x14ac:dyDescent="0.2">
      <c r="C579">
        <v>213</v>
      </c>
      <c r="D579">
        <v>414.94</v>
      </c>
      <c r="E579">
        <f t="shared" si="112"/>
        <v>-1.4399999999999977</v>
      </c>
      <c r="F579">
        <f t="shared" si="113"/>
        <v>2.6179853026090019</v>
      </c>
      <c r="I579">
        <v>2.169</v>
      </c>
      <c r="J579">
        <f t="shared" si="114"/>
        <v>-1.8000000000000238E-2</v>
      </c>
      <c r="K579">
        <f t="shared" si="115"/>
        <v>0.33625955201419327</v>
      </c>
      <c r="L579">
        <f t="shared" si="116"/>
        <v>-2.3971179395779485</v>
      </c>
      <c r="N579">
        <v>1.726</v>
      </c>
      <c r="O579">
        <f t="shared" si="117"/>
        <v>-3.400000000000003E-2</v>
      </c>
      <c r="P579">
        <f t="shared" si="118"/>
        <v>0.23704079137919079</v>
      </c>
      <c r="Q579">
        <f t="shared" si="119"/>
        <v>-5.7229416005227662</v>
      </c>
      <c r="S579">
        <v>1.343</v>
      </c>
      <c r="T579">
        <f t="shared" si="120"/>
        <v>-2.4000000000000021E-2</v>
      </c>
      <c r="U579">
        <f t="shared" si="121"/>
        <v>0.12807601266871535</v>
      </c>
      <c r="V579">
        <f t="shared" si="122"/>
        <v>-5.18696226587649</v>
      </c>
      <c r="X579">
        <v>1.0109999999999999</v>
      </c>
      <c r="Y579">
        <f t="shared" si="123"/>
        <v>-1.4999999999999902E-2</v>
      </c>
      <c r="Z579">
        <f t="shared" si="124"/>
        <v>4.7511555910010198E-3</v>
      </c>
      <c r="AA579">
        <f t="shared" si="125"/>
        <v>-4.2998182986990514</v>
      </c>
    </row>
    <row r="580" spans="3:27" x14ac:dyDescent="0.2">
      <c r="C580">
        <v>214</v>
      </c>
      <c r="D580">
        <v>413.5</v>
      </c>
      <c r="E580">
        <f t="shared" si="112"/>
        <v>-1.4800000000000182</v>
      </c>
      <c r="F580">
        <f t="shared" si="113"/>
        <v>2.6164755138885654</v>
      </c>
      <c r="I580">
        <v>2.1509999999999998</v>
      </c>
      <c r="J580">
        <f t="shared" si="114"/>
        <v>-2.4000000000000021E-2</v>
      </c>
      <c r="K580">
        <f t="shared" si="115"/>
        <v>0.3326404103874625</v>
      </c>
      <c r="L580">
        <f t="shared" si="116"/>
        <v>-3.1292512652541169</v>
      </c>
      <c r="N580">
        <v>1.6919999999999999</v>
      </c>
      <c r="O580">
        <f t="shared" si="117"/>
        <v>-4.0000000000000036E-2</v>
      </c>
      <c r="P580">
        <f t="shared" si="118"/>
        <v>0.22840035870300471</v>
      </c>
      <c r="Q580">
        <f t="shared" si="119"/>
        <v>-6.6723659273347842</v>
      </c>
      <c r="S580">
        <v>1.319</v>
      </c>
      <c r="T580">
        <f t="shared" si="120"/>
        <v>-2.4000000000000021E-2</v>
      </c>
      <c r="U580">
        <f t="shared" si="121"/>
        <v>0.12024479554636527</v>
      </c>
      <c r="V580">
        <f t="shared" si="122"/>
        <v>-5.1213361293991548</v>
      </c>
      <c r="X580">
        <v>0.996</v>
      </c>
      <c r="Y580">
        <f t="shared" si="123"/>
        <v>-1.0000000000000009E-2</v>
      </c>
      <c r="Z580">
        <f t="shared" si="124"/>
        <v>-1.7406615763012701E-3</v>
      </c>
      <c r="AA580">
        <f t="shared" si="125"/>
        <v>-2.8142680083570437</v>
      </c>
    </row>
    <row r="581" spans="3:27" x14ac:dyDescent="0.2">
      <c r="C581">
        <v>215</v>
      </c>
      <c r="D581">
        <v>412.02</v>
      </c>
      <c r="E581">
        <f t="shared" si="112"/>
        <v>-1.5299999999999727</v>
      </c>
      <c r="F581">
        <f t="shared" si="113"/>
        <v>2.6149182977778489</v>
      </c>
      <c r="I581">
        <v>2.1269999999999998</v>
      </c>
      <c r="J581">
        <f t="shared" si="114"/>
        <v>-3.5999999999999588E-2</v>
      </c>
      <c r="K581">
        <f t="shared" si="115"/>
        <v>0.32776748990272891</v>
      </c>
      <c r="L581">
        <f t="shared" si="116"/>
        <v>-4.5883414147659494</v>
      </c>
      <c r="N581">
        <v>1.6519999999999999</v>
      </c>
      <c r="O581">
        <f t="shared" si="117"/>
        <v>-4.1999999999999815E-2</v>
      </c>
      <c r="P581">
        <f t="shared" si="118"/>
        <v>0.21801004298436338</v>
      </c>
      <c r="Q581">
        <f t="shared" si="119"/>
        <v>-6.9221114830909256</v>
      </c>
      <c r="S581">
        <v>1.2949999999999999</v>
      </c>
      <c r="T581">
        <f t="shared" si="120"/>
        <v>-1.6999999999999904E-2</v>
      </c>
      <c r="U581">
        <f t="shared" si="121"/>
        <v>0.11226976841727061</v>
      </c>
      <c r="V581">
        <f t="shared" si="122"/>
        <v>-3.5519325477194044</v>
      </c>
      <c r="X581">
        <v>0.98599999999999999</v>
      </c>
      <c r="Y581">
        <f t="shared" si="123"/>
        <v>-8.0000000000000071E-3</v>
      </c>
      <c r="Z581">
        <f t="shared" si="124"/>
        <v>-6.1230850587887945E-3</v>
      </c>
      <c r="AA581">
        <f t="shared" si="125"/>
        <v>-2.1897783644640905</v>
      </c>
    </row>
    <row r="582" spans="3:27" x14ac:dyDescent="0.2">
      <c r="C582">
        <v>216</v>
      </c>
      <c r="D582">
        <v>410.49</v>
      </c>
      <c r="E582">
        <f t="shared" si="112"/>
        <v>-1.5699999999999932</v>
      </c>
      <c r="F582">
        <f t="shared" si="113"/>
        <v>2.6133025816802631</v>
      </c>
      <c r="I582">
        <v>2.0910000000000002</v>
      </c>
      <c r="J582">
        <f t="shared" si="114"/>
        <v>-2.3000000000000131E-2</v>
      </c>
      <c r="K582">
        <f t="shared" si="115"/>
        <v>0.32035403281767189</v>
      </c>
      <c r="L582">
        <f t="shared" si="116"/>
        <v>-2.8863196025894231</v>
      </c>
      <c r="N582">
        <v>1.61</v>
      </c>
      <c r="O582">
        <f t="shared" si="117"/>
        <v>-4.2000000000000037E-2</v>
      </c>
      <c r="P582">
        <f t="shared" si="118"/>
        <v>0.20682587603184974</v>
      </c>
      <c r="Q582">
        <f t="shared" si="119"/>
        <v>-6.8979772831893058</v>
      </c>
      <c r="S582">
        <v>1.278</v>
      </c>
      <c r="T582">
        <f t="shared" si="120"/>
        <v>-9.000000000000119E-3</v>
      </c>
      <c r="U582">
        <f t="shared" si="121"/>
        <v>0.10653085382238137</v>
      </c>
      <c r="V582">
        <f t="shared" si="122"/>
        <v>-1.8442357987022735</v>
      </c>
      <c r="X582">
        <v>0.97799999999999998</v>
      </c>
      <c r="Y582">
        <f t="shared" si="123"/>
        <v>-7.0000000000000062E-3</v>
      </c>
      <c r="Z582">
        <f t="shared" si="124"/>
        <v>-9.6611452123985687E-3</v>
      </c>
      <c r="AA582">
        <f t="shared" si="125"/>
        <v>-1.8745159674957146</v>
      </c>
    </row>
    <row r="583" spans="3:27" x14ac:dyDescent="0.2">
      <c r="C583">
        <v>217</v>
      </c>
      <c r="D583">
        <v>408.92</v>
      </c>
      <c r="E583">
        <f t="shared" ref="E583:E646" si="126">D584-D583</f>
        <v>-1.6100000000000136</v>
      </c>
      <c r="F583">
        <f t="shared" ref="F583:F646" si="127">LOG(D583)</f>
        <v>2.6116383521225046</v>
      </c>
      <c r="I583">
        <v>2.0680000000000001</v>
      </c>
      <c r="J583">
        <f t="shared" ref="J583:J646" si="128">I584-I583</f>
        <v>-2.4999999999999911E-2</v>
      </c>
      <c r="K583">
        <f t="shared" ref="K583:K646" si="129">LOG10(I583)</f>
        <v>0.31555053442190489</v>
      </c>
      <c r="L583">
        <f t="shared" ref="L583:L646" si="130">(K584-K583)/(F583-F584)</f>
        <v>-3.0830743583677447</v>
      </c>
      <c r="N583">
        <v>1.5680000000000001</v>
      </c>
      <c r="O583">
        <f t="shared" ref="O583:O646" si="131">N584-N583</f>
        <v>-3.9000000000000146E-2</v>
      </c>
      <c r="P583">
        <f t="shared" ref="P583:P646" si="132">LOG10(N583)</f>
        <v>0.19534605834841964</v>
      </c>
      <c r="Q583">
        <f t="shared" ref="Q583:Q646" si="133">(P584-P583)/(F583-F584)</f>
        <v>-6.3845820656690826</v>
      </c>
      <c r="S583">
        <v>1.2689999999999999</v>
      </c>
      <c r="T583">
        <f t="shared" ref="T583:T646" si="134">S584-S583</f>
        <v>-1.0999999999999899E-2</v>
      </c>
      <c r="U583">
        <f t="shared" ref="U583:U646" si="135">LOG10(S583)</f>
        <v>0.10346162209470475</v>
      </c>
      <c r="V583">
        <f t="shared" ref="V583:V646" si="136">(U584-U583)/(F583-F584)</f>
        <v>-2.2068677085566164</v>
      </c>
      <c r="X583">
        <v>0.97099999999999997</v>
      </c>
      <c r="Y583">
        <f t="shared" ref="Y583:Y646" si="137">X584-X583</f>
        <v>-4.0000000000000036E-3</v>
      </c>
      <c r="Z583">
        <f t="shared" ref="Z583:Z646" si="138">LOG10(X583)</f>
        <v>-1.2780770091995148E-2</v>
      </c>
      <c r="AA583">
        <f t="shared" ref="AA583:AA646" si="139">(Z584-Z583)/(F583-F584)</f>
        <v>-1.0463884782141015</v>
      </c>
    </row>
    <row r="584" spans="3:27" x14ac:dyDescent="0.2">
      <c r="C584">
        <v>218</v>
      </c>
      <c r="D584">
        <v>407.31</v>
      </c>
      <c r="E584">
        <f t="shared" si="126"/>
        <v>-1.6499999999999773</v>
      </c>
      <c r="F584">
        <f t="shared" si="127"/>
        <v>2.6099250727216621</v>
      </c>
      <c r="I584">
        <v>2.0430000000000001</v>
      </c>
      <c r="J584">
        <f t="shared" si="128"/>
        <v>-2.4000000000000021E-2</v>
      </c>
      <c r="K584">
        <f t="shared" si="129"/>
        <v>0.31026836663244761</v>
      </c>
      <c r="L584">
        <f t="shared" si="130"/>
        <v>-2.9111618781989579</v>
      </c>
      <c r="N584">
        <v>1.5289999999999999</v>
      </c>
      <c r="O584">
        <f t="shared" si="131"/>
        <v>-3.7999999999999812E-2</v>
      </c>
      <c r="P584">
        <f t="shared" si="132"/>
        <v>0.1844074854123201</v>
      </c>
      <c r="Q584">
        <f t="shared" si="133"/>
        <v>-6.1999695201811909</v>
      </c>
      <c r="S584">
        <v>1.258</v>
      </c>
      <c r="T584">
        <f t="shared" si="134"/>
        <v>-1.8999999999999906E-2</v>
      </c>
      <c r="U584">
        <f t="shared" si="135"/>
        <v>9.9680641109250123E-2</v>
      </c>
      <c r="V584">
        <f t="shared" si="136"/>
        <v>-3.7491552070859662</v>
      </c>
      <c r="X584">
        <v>0.96699999999999997</v>
      </c>
      <c r="Y584">
        <f t="shared" si="137"/>
        <v>-4.0000000000000036E-3</v>
      </c>
      <c r="Z584">
        <f t="shared" si="138"/>
        <v>-1.4573525916998339E-2</v>
      </c>
      <c r="AA584">
        <f t="shared" si="139"/>
        <v>-1.0211587975982801</v>
      </c>
    </row>
    <row r="585" spans="3:27" x14ac:dyDescent="0.2">
      <c r="C585">
        <v>219</v>
      </c>
      <c r="D585">
        <v>405.66</v>
      </c>
      <c r="E585">
        <f t="shared" si="126"/>
        <v>-1.7000000000000455</v>
      </c>
      <c r="F585">
        <f t="shared" si="127"/>
        <v>2.6081621863197615</v>
      </c>
      <c r="I585">
        <v>2.0190000000000001</v>
      </c>
      <c r="J585">
        <f t="shared" si="128"/>
        <v>-2.4000000000000021E-2</v>
      </c>
      <c r="K585">
        <f t="shared" si="129"/>
        <v>0.3051363189436393</v>
      </c>
      <c r="L585">
        <f t="shared" si="130"/>
        <v>-2.8475457948478549</v>
      </c>
      <c r="N585">
        <v>1.4910000000000001</v>
      </c>
      <c r="O585">
        <f t="shared" si="131"/>
        <v>-3.8000000000000034E-2</v>
      </c>
      <c r="P585">
        <f t="shared" si="132"/>
        <v>0.17347764345299457</v>
      </c>
      <c r="Q585">
        <f t="shared" si="133"/>
        <v>-6.1475430652517007</v>
      </c>
      <c r="S585">
        <v>1.2390000000000001</v>
      </c>
      <c r="T585">
        <f t="shared" si="134"/>
        <v>-1.6000000000000014E-2</v>
      </c>
      <c r="U585">
        <f t="shared" si="135"/>
        <v>9.3071306376063492E-2</v>
      </c>
      <c r="V585">
        <f t="shared" si="136"/>
        <v>-3.0950645894236817</v>
      </c>
      <c r="X585">
        <v>0.96299999999999997</v>
      </c>
      <c r="Y585">
        <f t="shared" si="137"/>
        <v>-4.0000000000000036E-3</v>
      </c>
      <c r="Z585">
        <f t="shared" si="138"/>
        <v>-1.6373712875465501E-2</v>
      </c>
      <c r="AA585">
        <f t="shared" si="139"/>
        <v>-0.99114890007975587</v>
      </c>
    </row>
    <row r="586" spans="3:27" x14ac:dyDescent="0.2">
      <c r="C586">
        <v>220</v>
      </c>
      <c r="D586">
        <v>403.96</v>
      </c>
      <c r="E586">
        <f t="shared" si="126"/>
        <v>-1.7399999999999523</v>
      </c>
      <c r="F586">
        <f t="shared" si="127"/>
        <v>2.606338363528125</v>
      </c>
      <c r="I586">
        <v>1.9950000000000001</v>
      </c>
      <c r="J586">
        <f t="shared" si="128"/>
        <v>-1.7000000000000126E-2</v>
      </c>
      <c r="K586">
        <f t="shared" si="129"/>
        <v>0.29994290002276708</v>
      </c>
      <c r="L586">
        <f t="shared" si="130"/>
        <v>-1.9825087097806344</v>
      </c>
      <c r="N586">
        <v>1.4530000000000001</v>
      </c>
      <c r="O586">
        <f t="shared" si="131"/>
        <v>-2.5000000000000133E-2</v>
      </c>
      <c r="P586">
        <f t="shared" si="132"/>
        <v>0.16226561429802155</v>
      </c>
      <c r="Q586">
        <f t="shared" si="133"/>
        <v>-4.020589634530694</v>
      </c>
      <c r="S586">
        <v>1.2230000000000001</v>
      </c>
      <c r="T586">
        <f t="shared" si="134"/>
        <v>-4.0000000000000036E-3</v>
      </c>
      <c r="U586">
        <f t="shared" si="135"/>
        <v>8.7426457036285488E-2</v>
      </c>
      <c r="V586">
        <f t="shared" si="136"/>
        <v>-0.7589214316283206</v>
      </c>
      <c r="X586">
        <v>0.95899999999999996</v>
      </c>
      <c r="Y586">
        <f t="shared" si="137"/>
        <v>-5.0000000000000044E-3</v>
      </c>
      <c r="Z586">
        <f t="shared" si="138"/>
        <v>-1.8181392829336417E-2</v>
      </c>
      <c r="AA586">
        <f t="shared" si="139"/>
        <v>-1.2109832061851236</v>
      </c>
    </row>
    <row r="587" spans="3:27" x14ac:dyDescent="0.2">
      <c r="C587">
        <v>221</v>
      </c>
      <c r="D587">
        <v>402.22</v>
      </c>
      <c r="E587">
        <f t="shared" si="126"/>
        <v>-1.7900000000000205</v>
      </c>
      <c r="F587">
        <f t="shared" si="127"/>
        <v>2.6044636616701857</v>
      </c>
      <c r="I587">
        <v>1.978</v>
      </c>
      <c r="J587">
        <f t="shared" si="128"/>
        <v>-1.4000000000000012E-2</v>
      </c>
      <c r="K587">
        <f t="shared" si="129"/>
        <v>0.29622628726116057</v>
      </c>
      <c r="L587">
        <f t="shared" si="130"/>
        <v>-1.5925229538327397</v>
      </c>
      <c r="N587">
        <v>1.4279999999999999</v>
      </c>
      <c r="O587">
        <f t="shared" si="131"/>
        <v>-1.8000000000000016E-2</v>
      </c>
      <c r="P587">
        <f t="shared" si="132"/>
        <v>0.15472820744015556</v>
      </c>
      <c r="Q587">
        <f t="shared" si="133"/>
        <v>-2.8440576578975731</v>
      </c>
      <c r="S587">
        <v>1.2190000000000001</v>
      </c>
      <c r="T587">
        <f t="shared" si="134"/>
        <v>-3.0000000000001137E-3</v>
      </c>
      <c r="U587">
        <f t="shared" si="135"/>
        <v>8.6003705618381956E-2</v>
      </c>
      <c r="V587">
        <f t="shared" si="136"/>
        <v>-0.55245253150364892</v>
      </c>
      <c r="X587">
        <v>0.95399999999999996</v>
      </c>
      <c r="Y587">
        <f t="shared" si="137"/>
        <v>0</v>
      </c>
      <c r="Z587">
        <f t="shared" si="138"/>
        <v>-2.0451625295904902E-2</v>
      </c>
      <c r="AA587">
        <f t="shared" si="139"/>
        <v>0</v>
      </c>
    </row>
    <row r="588" spans="3:27" x14ac:dyDescent="0.2">
      <c r="C588">
        <v>222</v>
      </c>
      <c r="D588">
        <v>400.43</v>
      </c>
      <c r="E588">
        <f t="shared" si="126"/>
        <v>-1.8199999999999932</v>
      </c>
      <c r="F588">
        <f t="shared" si="127"/>
        <v>2.6025266071349242</v>
      </c>
      <c r="I588">
        <v>1.964</v>
      </c>
      <c r="J588">
        <f t="shared" si="128"/>
        <v>-6.9999999999998952E-3</v>
      </c>
      <c r="K588">
        <f t="shared" si="129"/>
        <v>0.29314148345093083</v>
      </c>
      <c r="L588">
        <f t="shared" si="130"/>
        <v>-0.78378697257349805</v>
      </c>
      <c r="N588">
        <v>1.41</v>
      </c>
      <c r="O588">
        <f t="shared" si="131"/>
        <v>-1.2999999999999901E-2</v>
      </c>
      <c r="P588">
        <f t="shared" si="132"/>
        <v>0.14921911265537988</v>
      </c>
      <c r="Q588">
        <f t="shared" si="133"/>
        <v>-2.0332951576120308</v>
      </c>
      <c r="S588">
        <v>1.216</v>
      </c>
      <c r="T588">
        <f t="shared" si="134"/>
        <v>2.0000000000000018E-3</v>
      </c>
      <c r="U588">
        <f t="shared" si="135"/>
        <v>8.4933574936716119E-2</v>
      </c>
      <c r="V588">
        <f t="shared" si="136"/>
        <v>0.36074963565807794</v>
      </c>
      <c r="X588">
        <v>0.95399999999999996</v>
      </c>
      <c r="Y588">
        <f t="shared" si="137"/>
        <v>1.0000000000000009E-3</v>
      </c>
      <c r="Z588">
        <f t="shared" si="138"/>
        <v>-2.0451625295904902E-2</v>
      </c>
      <c r="AA588">
        <f t="shared" si="139"/>
        <v>0.22998022417213515</v>
      </c>
    </row>
    <row r="589" spans="3:27" x14ac:dyDescent="0.2">
      <c r="C589">
        <v>223</v>
      </c>
      <c r="D589">
        <v>398.61</v>
      </c>
      <c r="E589">
        <f t="shared" si="126"/>
        <v>-1.8700000000000045</v>
      </c>
      <c r="F589">
        <f t="shared" si="127"/>
        <v>2.6005481897240834</v>
      </c>
      <c r="I589">
        <v>1.9570000000000001</v>
      </c>
      <c r="J589">
        <f t="shared" si="128"/>
        <v>-2.5000000000000133E-2</v>
      </c>
      <c r="K589">
        <f t="shared" si="129"/>
        <v>0.29159082565800121</v>
      </c>
      <c r="L589">
        <f t="shared" si="130"/>
        <v>-2.734160007092556</v>
      </c>
      <c r="N589">
        <v>1.397</v>
      </c>
      <c r="O589">
        <f t="shared" si="131"/>
        <v>-1.1000000000000121E-2</v>
      </c>
      <c r="P589">
        <f t="shared" si="132"/>
        <v>0.14519640611418191</v>
      </c>
      <c r="Q589">
        <f t="shared" si="133"/>
        <v>-1.6811157581416931</v>
      </c>
      <c r="S589">
        <v>1.218</v>
      </c>
      <c r="T589">
        <f t="shared" si="134"/>
        <v>1.0000000000001119E-3</v>
      </c>
      <c r="U589">
        <f t="shared" si="135"/>
        <v>8.5647288296856541E-2</v>
      </c>
      <c r="V589">
        <f t="shared" si="136"/>
        <v>0.17452609592269477</v>
      </c>
      <c r="X589">
        <v>0.95499999999999996</v>
      </c>
      <c r="Y589">
        <f t="shared" si="137"/>
        <v>1.0000000000000009E-3</v>
      </c>
      <c r="Z589">
        <f t="shared" si="138"/>
        <v>-1.9996628416253676E-2</v>
      </c>
      <c r="AA589">
        <f t="shared" si="139"/>
        <v>0.22256416049891894</v>
      </c>
    </row>
    <row r="590" spans="3:27" x14ac:dyDescent="0.2">
      <c r="C590">
        <v>224</v>
      </c>
      <c r="D590">
        <v>396.74</v>
      </c>
      <c r="E590">
        <f t="shared" si="126"/>
        <v>-1.910000000000025</v>
      </c>
      <c r="F590">
        <f t="shared" si="127"/>
        <v>2.598505988988193</v>
      </c>
      <c r="I590">
        <v>1.9319999999999999</v>
      </c>
      <c r="J590">
        <f t="shared" si="128"/>
        <v>-1.2999999999999901E-2</v>
      </c>
      <c r="K590">
        <f t="shared" si="129"/>
        <v>0.28600712207947454</v>
      </c>
      <c r="L590">
        <f t="shared" si="130"/>
        <v>-1.3990286221789097</v>
      </c>
      <c r="N590">
        <v>1.3859999999999999</v>
      </c>
      <c r="O590">
        <f t="shared" si="131"/>
        <v>-1.1999999999999789E-2</v>
      </c>
      <c r="P590">
        <f t="shared" si="132"/>
        <v>0.14176323027578791</v>
      </c>
      <c r="Q590">
        <f t="shared" si="133"/>
        <v>-1.8018972266182653</v>
      </c>
      <c r="S590">
        <v>1.2190000000000001</v>
      </c>
      <c r="T590">
        <f t="shared" si="134"/>
        <v>-4.0000000000000036E-3</v>
      </c>
      <c r="U590">
        <f t="shared" si="135"/>
        <v>8.6003705618381956E-2</v>
      </c>
      <c r="V590">
        <f t="shared" si="136"/>
        <v>-0.68107497740938128</v>
      </c>
      <c r="X590">
        <v>0.95599999999999996</v>
      </c>
      <c r="Y590">
        <f t="shared" si="137"/>
        <v>-2.0000000000000018E-3</v>
      </c>
      <c r="Z590">
        <f t="shared" si="138"/>
        <v>-1.9542107723899943E-2</v>
      </c>
      <c r="AA590">
        <f t="shared" si="139"/>
        <v>-0.43396220118749551</v>
      </c>
    </row>
    <row r="591" spans="3:27" x14ac:dyDescent="0.2">
      <c r="C591">
        <v>225</v>
      </c>
      <c r="D591">
        <v>394.83</v>
      </c>
      <c r="E591">
        <f t="shared" si="126"/>
        <v>-1.9599999999999795</v>
      </c>
      <c r="F591">
        <f t="shared" si="127"/>
        <v>2.5964101438442699</v>
      </c>
      <c r="I591">
        <v>1.919</v>
      </c>
      <c r="J591">
        <f t="shared" si="128"/>
        <v>4.0000000000000036E-3</v>
      </c>
      <c r="K591">
        <f t="shared" si="129"/>
        <v>0.28307497473547155</v>
      </c>
      <c r="L591">
        <f t="shared" si="130"/>
        <v>0.41841444132104738</v>
      </c>
      <c r="N591">
        <v>1.3740000000000001</v>
      </c>
      <c r="O591">
        <f t="shared" si="131"/>
        <v>-9.000000000000119E-3</v>
      </c>
      <c r="P591">
        <f t="shared" si="132"/>
        <v>0.13798673272353165</v>
      </c>
      <c r="Q591">
        <f t="shared" si="133"/>
        <v>-1.3205532488771463</v>
      </c>
      <c r="S591">
        <v>1.2150000000000001</v>
      </c>
      <c r="T591">
        <f t="shared" si="134"/>
        <v>-1.1000000000000121E-2</v>
      </c>
      <c r="U591">
        <f t="shared" si="135"/>
        <v>8.4576277934331021E-2</v>
      </c>
      <c r="V591">
        <f t="shared" si="136"/>
        <v>-1.8275265208901694</v>
      </c>
      <c r="X591">
        <v>0.95399999999999996</v>
      </c>
      <c r="Y591">
        <f t="shared" si="137"/>
        <v>0</v>
      </c>
      <c r="Z591">
        <f t="shared" si="138"/>
        <v>-2.0451625295904902E-2</v>
      </c>
      <c r="AA591">
        <f t="shared" si="139"/>
        <v>0</v>
      </c>
    </row>
    <row r="592" spans="3:27" x14ac:dyDescent="0.2">
      <c r="C592">
        <v>226</v>
      </c>
      <c r="D592">
        <v>392.87</v>
      </c>
      <c r="E592">
        <f t="shared" si="126"/>
        <v>-1.9900000000000091</v>
      </c>
      <c r="F592">
        <f t="shared" si="127"/>
        <v>2.5942488668573831</v>
      </c>
      <c r="I592">
        <v>1.923</v>
      </c>
      <c r="J592">
        <f t="shared" si="128"/>
        <v>-3.0000000000001137E-3</v>
      </c>
      <c r="K592">
        <f t="shared" si="129"/>
        <v>0.28397928423847985</v>
      </c>
      <c r="L592">
        <f t="shared" si="130"/>
        <v>-0.30745000370681519</v>
      </c>
      <c r="N592">
        <v>1.365</v>
      </c>
      <c r="O592">
        <f t="shared" si="131"/>
        <v>-1.2999999999999901E-2</v>
      </c>
      <c r="P592">
        <f t="shared" si="132"/>
        <v>0.13513265137677483</v>
      </c>
      <c r="Q592">
        <f t="shared" si="133"/>
        <v>-1.8844324413326867</v>
      </c>
      <c r="S592">
        <v>1.204</v>
      </c>
      <c r="T592">
        <f t="shared" si="134"/>
        <v>-1.8000000000000016E-2</v>
      </c>
      <c r="U592">
        <f t="shared" si="135"/>
        <v>8.0626486921805726E-2</v>
      </c>
      <c r="V592">
        <f t="shared" si="136"/>
        <v>-2.9662404965570714</v>
      </c>
      <c r="X592">
        <v>0.95399999999999996</v>
      </c>
      <c r="Y592">
        <f t="shared" si="137"/>
        <v>3.0000000000000027E-3</v>
      </c>
      <c r="Z592">
        <f t="shared" si="138"/>
        <v>-2.0451625295904902E-2</v>
      </c>
      <c r="AA592">
        <f t="shared" si="139"/>
        <v>0.61827896119761883</v>
      </c>
    </row>
    <row r="593" spans="3:27" x14ac:dyDescent="0.2">
      <c r="C593">
        <v>227</v>
      </c>
      <c r="D593">
        <v>390.88</v>
      </c>
      <c r="E593">
        <f t="shared" si="126"/>
        <v>-2.0400000000000205</v>
      </c>
      <c r="F593">
        <f t="shared" si="127"/>
        <v>2.5920434496293616</v>
      </c>
      <c r="I593">
        <v>1.92</v>
      </c>
      <c r="J593">
        <f t="shared" si="128"/>
        <v>-4.0000000000000036E-3</v>
      </c>
      <c r="K593">
        <f t="shared" si="129"/>
        <v>0.28330122870354957</v>
      </c>
      <c r="L593">
        <f t="shared" si="130"/>
        <v>-0.39855573795275229</v>
      </c>
      <c r="N593">
        <v>1.3520000000000001</v>
      </c>
      <c r="O593">
        <f t="shared" si="131"/>
        <v>-1.0000000000000009E-2</v>
      </c>
      <c r="P593">
        <f t="shared" si="132"/>
        <v>0.13097669160561715</v>
      </c>
      <c r="Q593">
        <f t="shared" si="133"/>
        <v>-1.4187697462510622</v>
      </c>
      <c r="S593">
        <v>1.1859999999999999</v>
      </c>
      <c r="T593">
        <f t="shared" si="134"/>
        <v>-1.8999999999999906E-2</v>
      </c>
      <c r="U593">
        <f t="shared" si="135"/>
        <v>7.4084689028243778E-2</v>
      </c>
      <c r="V593">
        <f t="shared" si="136"/>
        <v>-3.0863745475014666</v>
      </c>
      <c r="X593">
        <v>0.95699999999999996</v>
      </c>
      <c r="Y593">
        <f t="shared" si="137"/>
        <v>1.0000000000000009E-3</v>
      </c>
      <c r="Z593">
        <f t="shared" si="138"/>
        <v>-1.9088062223156451E-2</v>
      </c>
      <c r="AA593">
        <f t="shared" si="139"/>
        <v>0.19958999942896663</v>
      </c>
    </row>
    <row r="594" spans="3:27" x14ac:dyDescent="0.2">
      <c r="C594">
        <v>228</v>
      </c>
      <c r="D594">
        <v>388.84</v>
      </c>
      <c r="E594">
        <f t="shared" si="126"/>
        <v>-2.0799999999999841</v>
      </c>
      <c r="F594">
        <f t="shared" si="127"/>
        <v>2.5897709344582682</v>
      </c>
      <c r="I594">
        <v>1.9159999999999999</v>
      </c>
      <c r="J594">
        <f t="shared" si="128"/>
        <v>-8.999999999999897E-3</v>
      </c>
      <c r="K594">
        <f t="shared" si="129"/>
        <v>0.28239550474252562</v>
      </c>
      <c r="L594">
        <f t="shared" si="130"/>
        <v>-0.87783408129437679</v>
      </c>
      <c r="N594">
        <v>1.3420000000000001</v>
      </c>
      <c r="O594">
        <f t="shared" si="131"/>
        <v>-1.8000000000000016E-2</v>
      </c>
      <c r="P594">
        <f t="shared" si="132"/>
        <v>0.12775251583297328</v>
      </c>
      <c r="Q594">
        <f t="shared" si="133"/>
        <v>-2.5176327745641292</v>
      </c>
      <c r="S594">
        <v>1.167</v>
      </c>
      <c r="T594">
        <f t="shared" si="134"/>
        <v>-2.3000000000000131E-2</v>
      </c>
      <c r="U594">
        <f t="shared" si="135"/>
        <v>6.7070856045370192E-2</v>
      </c>
      <c r="V594">
        <f t="shared" si="136"/>
        <v>-3.7112110656604278</v>
      </c>
      <c r="X594">
        <v>0.95799999999999996</v>
      </c>
      <c r="Y594">
        <f t="shared" si="137"/>
        <v>1.0000000000000009E-3</v>
      </c>
      <c r="Z594">
        <f t="shared" si="138"/>
        <v>-1.8634490921455603E-2</v>
      </c>
      <c r="AA594">
        <f t="shared" si="139"/>
        <v>0.19451421767030802</v>
      </c>
    </row>
    <row r="595" spans="3:27" x14ac:dyDescent="0.2">
      <c r="C595">
        <v>229</v>
      </c>
      <c r="D595">
        <v>386.76</v>
      </c>
      <c r="E595">
        <f t="shared" si="126"/>
        <v>-2.1299999999999955</v>
      </c>
      <c r="F595">
        <f t="shared" si="127"/>
        <v>2.5874415515599591</v>
      </c>
      <c r="I595">
        <v>1.907</v>
      </c>
      <c r="J595">
        <f t="shared" si="128"/>
        <v>-2.5000000000000133E-2</v>
      </c>
      <c r="K595">
        <f t="shared" si="129"/>
        <v>0.28035069304600563</v>
      </c>
      <c r="L595">
        <f t="shared" si="130"/>
        <v>-2.3895438417859305</v>
      </c>
      <c r="N595">
        <v>1.3240000000000001</v>
      </c>
      <c r="O595">
        <f t="shared" si="131"/>
        <v>-1.2000000000000011E-2</v>
      </c>
      <c r="P595">
        <f t="shared" si="132"/>
        <v>0.12188798510368115</v>
      </c>
      <c r="Q595">
        <f t="shared" si="133"/>
        <v>-1.6486639344731016</v>
      </c>
      <c r="S595">
        <v>1.1439999999999999</v>
      </c>
      <c r="T595">
        <f t="shared" si="134"/>
        <v>-2.8999999999999915E-2</v>
      </c>
      <c r="U595">
        <f t="shared" si="135"/>
        <v>5.8426024457005357E-2</v>
      </c>
      <c r="V595">
        <f t="shared" si="136"/>
        <v>-4.6494215434076267</v>
      </c>
      <c r="X595">
        <v>0.95899999999999996</v>
      </c>
      <c r="Y595">
        <f t="shared" si="137"/>
        <v>4.0000000000000036E-3</v>
      </c>
      <c r="Z595">
        <f t="shared" si="138"/>
        <v>-1.8181392829336417E-2</v>
      </c>
      <c r="AA595">
        <f t="shared" si="139"/>
        <v>0.75370350056271473</v>
      </c>
    </row>
    <row r="596" spans="3:27" x14ac:dyDescent="0.2">
      <c r="C596">
        <v>230</v>
      </c>
      <c r="D596">
        <v>384.63</v>
      </c>
      <c r="E596">
        <f t="shared" si="126"/>
        <v>-2.1599999999999682</v>
      </c>
      <c r="F596">
        <f t="shared" si="127"/>
        <v>2.5850431549059416</v>
      </c>
      <c r="I596">
        <v>1.8819999999999999</v>
      </c>
      <c r="J596">
        <f t="shared" si="128"/>
        <v>-2.5999999999999801E-2</v>
      </c>
      <c r="K596">
        <f t="shared" si="129"/>
        <v>0.27461961909123805</v>
      </c>
      <c r="L596">
        <f t="shared" si="130"/>
        <v>-2.4702342481345254</v>
      </c>
      <c r="N596">
        <v>1.3120000000000001</v>
      </c>
      <c r="O596">
        <f t="shared" si="131"/>
        <v>-9.000000000000119E-3</v>
      </c>
      <c r="P596">
        <f t="shared" si="132"/>
        <v>0.11793383503964149</v>
      </c>
      <c r="Q596">
        <f t="shared" si="133"/>
        <v>-1.2222769302832295</v>
      </c>
      <c r="S596">
        <v>1.115</v>
      </c>
      <c r="T596">
        <f t="shared" si="134"/>
        <v>-2.8999999999999915E-2</v>
      </c>
      <c r="U596">
        <f t="shared" si="135"/>
        <v>4.7274867384179478E-2</v>
      </c>
      <c r="V596">
        <f t="shared" si="136"/>
        <v>-4.6795077681667845</v>
      </c>
      <c r="X596">
        <v>0.96299999999999997</v>
      </c>
      <c r="Y596">
        <f t="shared" si="137"/>
        <v>5.0000000000000044E-3</v>
      </c>
      <c r="Z596">
        <f t="shared" si="138"/>
        <v>-1.6373712875465501E-2</v>
      </c>
      <c r="AA596">
        <f t="shared" si="139"/>
        <v>0.91957209730940448</v>
      </c>
    </row>
    <row r="597" spans="3:27" x14ac:dyDescent="0.2">
      <c r="C597">
        <v>231</v>
      </c>
      <c r="D597">
        <v>382.47</v>
      </c>
      <c r="E597">
        <f t="shared" si="126"/>
        <v>-2.2100000000000364</v>
      </c>
      <c r="F597">
        <f t="shared" si="127"/>
        <v>2.5825973758414835</v>
      </c>
      <c r="I597">
        <v>1.8560000000000001</v>
      </c>
      <c r="J597">
        <f t="shared" si="128"/>
        <v>-3.300000000000014E-2</v>
      </c>
      <c r="K597">
        <f t="shared" si="129"/>
        <v>0.26857797188284327</v>
      </c>
      <c r="L597">
        <f t="shared" si="130"/>
        <v>-3.0958017359420706</v>
      </c>
      <c r="N597">
        <v>1.3029999999999999</v>
      </c>
      <c r="O597">
        <f t="shared" si="131"/>
        <v>1.0000000000001119E-3</v>
      </c>
      <c r="P597">
        <f t="shared" si="132"/>
        <v>0.11494441571258467</v>
      </c>
      <c r="Q597">
        <f t="shared" si="133"/>
        <v>0.13238425313707536</v>
      </c>
      <c r="S597">
        <v>1.0860000000000001</v>
      </c>
      <c r="T597">
        <f t="shared" si="134"/>
        <v>-1.2000000000000011E-2</v>
      </c>
      <c r="U597">
        <f t="shared" si="135"/>
        <v>3.5829825252828171E-2</v>
      </c>
      <c r="V597">
        <f t="shared" si="136"/>
        <v>-1.9173848985752571</v>
      </c>
      <c r="X597">
        <v>0.96799999999999997</v>
      </c>
      <c r="Y597">
        <f t="shared" si="137"/>
        <v>6.0000000000000053E-3</v>
      </c>
      <c r="Z597">
        <f t="shared" si="138"/>
        <v>-1.4124642691606345E-2</v>
      </c>
      <c r="AA597">
        <f t="shared" si="139"/>
        <v>1.0663032826590026</v>
      </c>
    </row>
    <row r="598" spans="3:27" x14ac:dyDescent="0.2">
      <c r="C598">
        <v>232</v>
      </c>
      <c r="D598">
        <v>380.26</v>
      </c>
      <c r="E598">
        <f t="shared" si="126"/>
        <v>-2.25</v>
      </c>
      <c r="F598">
        <f t="shared" si="127"/>
        <v>2.5800806438630075</v>
      </c>
      <c r="I598">
        <v>1.823</v>
      </c>
      <c r="J598">
        <f t="shared" si="128"/>
        <v>-3.2000000000000028E-2</v>
      </c>
      <c r="K598">
        <f t="shared" si="129"/>
        <v>0.26078666865497629</v>
      </c>
      <c r="L598">
        <f t="shared" si="130"/>
        <v>-2.9840992363130163</v>
      </c>
      <c r="N598">
        <v>1.304</v>
      </c>
      <c r="O598">
        <f t="shared" si="131"/>
        <v>-1.0000000000001119E-3</v>
      </c>
      <c r="P598">
        <f t="shared" si="132"/>
        <v>0.11527759139590141</v>
      </c>
      <c r="Q598">
        <f t="shared" si="133"/>
        <v>-0.12927039367916737</v>
      </c>
      <c r="S598">
        <v>1.0740000000000001</v>
      </c>
      <c r="T598">
        <f t="shared" si="134"/>
        <v>-1.1000000000000121E-2</v>
      </c>
      <c r="U598">
        <f t="shared" si="135"/>
        <v>3.1004281363536827E-2</v>
      </c>
      <c r="V598">
        <f t="shared" si="136"/>
        <v>-1.734730762252426</v>
      </c>
      <c r="X598">
        <v>0.97399999999999998</v>
      </c>
      <c r="Y598">
        <f t="shared" si="137"/>
        <v>6.0000000000000053E-3</v>
      </c>
      <c r="Z598">
        <f t="shared" si="138"/>
        <v>-1.1441043121384482E-2</v>
      </c>
      <c r="AA598">
        <f t="shared" si="139"/>
        <v>1.0348279190937297</v>
      </c>
    </row>
    <row r="599" spans="3:27" x14ac:dyDescent="0.2">
      <c r="C599">
        <v>233</v>
      </c>
      <c r="D599">
        <v>378.01</v>
      </c>
      <c r="E599">
        <f t="shared" si="126"/>
        <v>-2.2899999999999636</v>
      </c>
      <c r="F599">
        <f t="shared" si="127"/>
        <v>2.5775032889572613</v>
      </c>
      <c r="I599">
        <v>1.7909999999999999</v>
      </c>
      <c r="J599">
        <f t="shared" si="128"/>
        <v>-3.2999999999999918E-2</v>
      </c>
      <c r="K599">
        <f t="shared" si="129"/>
        <v>0.25309558584903152</v>
      </c>
      <c r="L599">
        <f t="shared" si="130"/>
        <v>-3.0605497268409407</v>
      </c>
      <c r="N599">
        <v>1.3029999999999999</v>
      </c>
      <c r="O599">
        <f t="shared" si="131"/>
        <v>8.0000000000000071E-3</v>
      </c>
      <c r="P599">
        <f t="shared" si="132"/>
        <v>0.11494441571258467</v>
      </c>
      <c r="Q599">
        <f t="shared" si="133"/>
        <v>1.0073137042364284</v>
      </c>
      <c r="S599">
        <v>1.0629999999999999</v>
      </c>
      <c r="T599">
        <f t="shared" si="134"/>
        <v>-4.0000000000000036E-3</v>
      </c>
      <c r="U599">
        <f t="shared" si="135"/>
        <v>2.6533264523296733E-2</v>
      </c>
      <c r="V599">
        <f t="shared" si="136"/>
        <v>-0.62043188518196324</v>
      </c>
      <c r="X599">
        <v>0.98</v>
      </c>
      <c r="Y599">
        <f t="shared" si="137"/>
        <v>3.0000000000000027E-3</v>
      </c>
      <c r="Z599">
        <f t="shared" si="138"/>
        <v>-8.7739243075051505E-3</v>
      </c>
      <c r="AA599">
        <f t="shared" si="139"/>
        <v>0.50301423560198189</v>
      </c>
    </row>
    <row r="600" spans="3:27" x14ac:dyDescent="0.2">
      <c r="C600">
        <v>234</v>
      </c>
      <c r="D600">
        <v>375.72</v>
      </c>
      <c r="E600">
        <f t="shared" si="126"/>
        <v>-2.3300000000000409</v>
      </c>
      <c r="F600">
        <f t="shared" si="127"/>
        <v>2.5748643136645399</v>
      </c>
      <c r="I600">
        <v>1.758</v>
      </c>
      <c r="J600">
        <f t="shared" si="128"/>
        <v>-3.400000000000003E-2</v>
      </c>
      <c r="K600">
        <f t="shared" si="129"/>
        <v>0.24501887073775308</v>
      </c>
      <c r="L600">
        <f t="shared" si="130"/>
        <v>-3.1394402832633306</v>
      </c>
      <c r="N600">
        <v>1.3109999999999999</v>
      </c>
      <c r="O600">
        <f t="shared" si="131"/>
        <v>8.0000000000000071E-3</v>
      </c>
      <c r="P600">
        <f t="shared" si="132"/>
        <v>0.11760269169008426</v>
      </c>
      <c r="Q600">
        <f t="shared" si="133"/>
        <v>0.97796621317990529</v>
      </c>
      <c r="S600">
        <v>1.0589999999999999</v>
      </c>
      <c r="T600">
        <f t="shared" si="134"/>
        <v>1.0000000000001119E-3</v>
      </c>
      <c r="U600">
        <f t="shared" si="135"/>
        <v>2.4895960107484977E-2</v>
      </c>
      <c r="V600">
        <f t="shared" si="136"/>
        <v>0.15172507071598107</v>
      </c>
      <c r="X600">
        <v>0.98299999999999998</v>
      </c>
      <c r="Y600">
        <f t="shared" si="137"/>
        <v>1.0000000000000009E-3</v>
      </c>
      <c r="Z600">
        <f t="shared" si="138"/>
        <v>-7.4464821678643838E-3</v>
      </c>
      <c r="AA600">
        <f t="shared" si="139"/>
        <v>0.16344963328843914</v>
      </c>
    </row>
    <row r="601" spans="3:27" x14ac:dyDescent="0.2">
      <c r="C601">
        <v>235</v>
      </c>
      <c r="D601">
        <v>373.39</v>
      </c>
      <c r="E601">
        <f t="shared" si="126"/>
        <v>-2.3700000000000045</v>
      </c>
      <c r="F601">
        <f t="shared" si="127"/>
        <v>2.5721626826463373</v>
      </c>
      <c r="I601">
        <v>1.724</v>
      </c>
      <c r="J601">
        <f t="shared" si="128"/>
        <v>-2.8999999999999915E-2</v>
      </c>
      <c r="K601">
        <f t="shared" si="129"/>
        <v>0.23653726148869397</v>
      </c>
      <c r="L601">
        <f t="shared" si="130"/>
        <v>-2.6642298981217101</v>
      </c>
      <c r="N601">
        <v>1.319</v>
      </c>
      <c r="O601">
        <f t="shared" si="131"/>
        <v>4.0000000000000036E-3</v>
      </c>
      <c r="P601">
        <f t="shared" si="132"/>
        <v>0.12024479554636527</v>
      </c>
      <c r="Q601">
        <f t="shared" si="133"/>
        <v>0.47554311152021039</v>
      </c>
      <c r="S601">
        <v>1.06</v>
      </c>
      <c r="T601">
        <f t="shared" si="134"/>
        <v>-3.0000000000001137E-3</v>
      </c>
      <c r="U601">
        <f t="shared" si="135"/>
        <v>2.5305865264770262E-2</v>
      </c>
      <c r="V601">
        <f t="shared" si="136"/>
        <v>-0.44510561467256093</v>
      </c>
      <c r="X601">
        <v>0.98399999999999999</v>
      </c>
      <c r="Y601">
        <f t="shared" si="137"/>
        <v>0</v>
      </c>
      <c r="Z601">
        <f t="shared" si="138"/>
        <v>-7.0049015686584892E-3</v>
      </c>
      <c r="AA601">
        <f t="shared" si="139"/>
        <v>0</v>
      </c>
    </row>
    <row r="602" spans="3:27" x14ac:dyDescent="0.2">
      <c r="C602">
        <v>236</v>
      </c>
      <c r="D602">
        <v>371.02</v>
      </c>
      <c r="E602">
        <f t="shared" si="126"/>
        <v>-2.4099999999999682</v>
      </c>
      <c r="F602">
        <f t="shared" si="127"/>
        <v>2.5693973210854648</v>
      </c>
      <c r="I602">
        <v>1.6950000000000001</v>
      </c>
      <c r="J602">
        <f t="shared" si="128"/>
        <v>-3.5000000000000142E-2</v>
      </c>
      <c r="K602">
        <f t="shared" si="129"/>
        <v>0.22916970253910099</v>
      </c>
      <c r="L602">
        <f t="shared" si="130"/>
        <v>-3.2017484950173687</v>
      </c>
      <c r="N602">
        <v>1.323</v>
      </c>
      <c r="O602">
        <f t="shared" si="131"/>
        <v>0</v>
      </c>
      <c r="P602">
        <f t="shared" si="132"/>
        <v>0.12155984418750096</v>
      </c>
      <c r="Q602">
        <f t="shared" si="133"/>
        <v>0</v>
      </c>
      <c r="S602">
        <v>1.0569999999999999</v>
      </c>
      <c r="T602">
        <f t="shared" si="134"/>
        <v>-4.9999999999998934E-3</v>
      </c>
      <c r="U602">
        <f t="shared" si="135"/>
        <v>2.4074987307426243E-2</v>
      </c>
      <c r="V602">
        <f t="shared" si="136"/>
        <v>-0.7275957889985889</v>
      </c>
      <c r="X602">
        <v>0.98399999999999999</v>
      </c>
      <c r="Y602">
        <f t="shared" si="137"/>
        <v>-3.0000000000000027E-3</v>
      </c>
      <c r="Z602">
        <f t="shared" si="138"/>
        <v>-7.0049015686584892E-3</v>
      </c>
      <c r="AA602">
        <f t="shared" si="139"/>
        <v>-0.46854895763890636</v>
      </c>
    </row>
    <row r="603" spans="3:27" x14ac:dyDescent="0.2">
      <c r="C603">
        <v>237</v>
      </c>
      <c r="D603">
        <v>368.61</v>
      </c>
      <c r="E603">
        <f t="shared" si="126"/>
        <v>-2.4499999999999886</v>
      </c>
      <c r="F603">
        <f t="shared" si="127"/>
        <v>2.5665671129934964</v>
      </c>
      <c r="I603">
        <v>1.66</v>
      </c>
      <c r="J603">
        <f t="shared" si="128"/>
        <v>-3.0000000000000027E-2</v>
      </c>
      <c r="K603">
        <f t="shared" si="129"/>
        <v>0.22010808804005508</v>
      </c>
      <c r="L603">
        <f t="shared" si="130"/>
        <v>-2.7347719472448335</v>
      </c>
      <c r="N603">
        <v>1.323</v>
      </c>
      <c r="O603">
        <f t="shared" si="131"/>
        <v>4.0000000000000036E-3</v>
      </c>
      <c r="P603">
        <f t="shared" si="132"/>
        <v>0.12155984418750096</v>
      </c>
      <c r="Q603">
        <f t="shared" si="133"/>
        <v>0.45268715283630923</v>
      </c>
      <c r="S603">
        <v>1.052</v>
      </c>
      <c r="T603">
        <f t="shared" si="134"/>
        <v>2.9999999999998916E-3</v>
      </c>
      <c r="U603">
        <f t="shared" si="135"/>
        <v>2.201573981772028E-2</v>
      </c>
      <c r="V603">
        <f t="shared" si="136"/>
        <v>0.42701264402093181</v>
      </c>
      <c r="X603">
        <v>0.98099999999999998</v>
      </c>
      <c r="Y603">
        <f t="shared" si="137"/>
        <v>-2.0000000000000018E-3</v>
      </c>
      <c r="Z603">
        <f t="shared" si="138"/>
        <v>-8.3309926200514969E-3</v>
      </c>
      <c r="AA603">
        <f t="shared" si="139"/>
        <v>-0.30602562762976898</v>
      </c>
    </row>
    <row r="604" spans="3:27" x14ac:dyDescent="0.2">
      <c r="C604">
        <v>238</v>
      </c>
      <c r="D604">
        <v>366.16</v>
      </c>
      <c r="E604">
        <f t="shared" si="126"/>
        <v>-2.5</v>
      </c>
      <c r="F604">
        <f t="shared" si="127"/>
        <v>2.5636708994192432</v>
      </c>
      <c r="I604">
        <v>1.63</v>
      </c>
      <c r="J604">
        <f t="shared" si="128"/>
        <v>-2.6999999999999913E-2</v>
      </c>
      <c r="K604">
        <f t="shared" si="129"/>
        <v>0.21218760440395779</v>
      </c>
      <c r="L604">
        <f t="shared" si="130"/>
        <v>-2.4380477647026746</v>
      </c>
      <c r="N604">
        <v>1.327</v>
      </c>
      <c r="O604">
        <f t="shared" si="131"/>
        <v>1.0000000000001119E-3</v>
      </c>
      <c r="P604">
        <f t="shared" si="132"/>
        <v>0.1228709228644355</v>
      </c>
      <c r="Q604">
        <f t="shared" si="133"/>
        <v>0.10995362409302864</v>
      </c>
      <c r="S604">
        <v>1.0549999999999999</v>
      </c>
      <c r="T604">
        <f t="shared" si="134"/>
        <v>3.0000000000001137E-3</v>
      </c>
      <c r="U604">
        <f t="shared" si="135"/>
        <v>2.3252459633711444E-2</v>
      </c>
      <c r="V604">
        <f t="shared" si="136"/>
        <v>0.41447286462312466</v>
      </c>
      <c r="X604">
        <v>0.97899999999999998</v>
      </c>
      <c r="Y604">
        <f t="shared" si="137"/>
        <v>0</v>
      </c>
      <c r="Z604">
        <f t="shared" si="138"/>
        <v>-9.2173081968621833E-3</v>
      </c>
      <c r="AA604">
        <f t="shared" si="139"/>
        <v>0</v>
      </c>
    </row>
    <row r="605" spans="3:27" x14ac:dyDescent="0.2">
      <c r="C605">
        <v>239</v>
      </c>
      <c r="D605">
        <v>363.66</v>
      </c>
      <c r="E605">
        <f t="shared" si="126"/>
        <v>-2.5300000000000296</v>
      </c>
      <c r="F605">
        <f t="shared" si="127"/>
        <v>2.5606955343936537</v>
      </c>
      <c r="I605">
        <v>1.603</v>
      </c>
      <c r="J605">
        <f t="shared" si="128"/>
        <v>-2.200000000000002E-2</v>
      </c>
      <c r="K605">
        <f t="shared" si="129"/>
        <v>0.20493352235414483</v>
      </c>
      <c r="L605">
        <f t="shared" si="130"/>
        <v>-1.9794586813158559</v>
      </c>
      <c r="N605">
        <v>1.3280000000000001</v>
      </c>
      <c r="O605">
        <f t="shared" si="131"/>
        <v>6.0000000000000053E-3</v>
      </c>
      <c r="P605">
        <f t="shared" si="132"/>
        <v>0.12319807503199871</v>
      </c>
      <c r="Q605">
        <f t="shared" si="133"/>
        <v>0.64570454343743222</v>
      </c>
      <c r="S605">
        <v>1.0580000000000001</v>
      </c>
      <c r="T605">
        <f t="shared" si="134"/>
        <v>-1.0000000000001119E-3</v>
      </c>
      <c r="U605">
        <f t="shared" si="135"/>
        <v>2.4485667699166973E-2</v>
      </c>
      <c r="V605">
        <f t="shared" si="136"/>
        <v>-0.13545017430635914</v>
      </c>
      <c r="X605">
        <v>0.97899999999999998</v>
      </c>
      <c r="Y605">
        <f t="shared" si="137"/>
        <v>0</v>
      </c>
      <c r="Z605">
        <f t="shared" si="138"/>
        <v>-9.2173081968621833E-3</v>
      </c>
      <c r="AA605">
        <f t="shared" si="139"/>
        <v>0</v>
      </c>
    </row>
    <row r="606" spans="3:27" x14ac:dyDescent="0.2">
      <c r="C606">
        <v>240</v>
      </c>
      <c r="D606">
        <v>361.13</v>
      </c>
      <c r="E606">
        <f t="shared" si="126"/>
        <v>-2.5699999999999932</v>
      </c>
      <c r="F606">
        <f t="shared" si="127"/>
        <v>2.5576635678875652</v>
      </c>
      <c r="I606">
        <v>1.581</v>
      </c>
      <c r="J606">
        <f t="shared" si="128"/>
        <v>-2.0000000000000018E-2</v>
      </c>
      <c r="K606">
        <f t="shared" si="129"/>
        <v>0.19893186993220904</v>
      </c>
      <c r="L606">
        <f t="shared" si="130"/>
        <v>-1.7825436750446535</v>
      </c>
      <c r="N606">
        <v>1.3340000000000001</v>
      </c>
      <c r="O606">
        <f t="shared" si="131"/>
        <v>6.9999999999998952E-3</v>
      </c>
      <c r="P606">
        <f t="shared" si="132"/>
        <v>0.12515582958053018</v>
      </c>
      <c r="Q606">
        <f t="shared" si="133"/>
        <v>0.73280047786757063</v>
      </c>
      <c r="S606">
        <v>1.0569999999999999</v>
      </c>
      <c r="T606">
        <f t="shared" si="134"/>
        <v>-2.9999999999998916E-3</v>
      </c>
      <c r="U606">
        <f t="shared" si="135"/>
        <v>2.4074987307426243E-2</v>
      </c>
      <c r="V606">
        <f t="shared" si="136"/>
        <v>-0.39796402317837015</v>
      </c>
      <c r="X606">
        <v>0.97899999999999998</v>
      </c>
      <c r="Y606">
        <f t="shared" si="137"/>
        <v>-3.0000000000000027E-3</v>
      </c>
      <c r="Z606">
        <f t="shared" si="138"/>
        <v>-9.2173081968621833E-3</v>
      </c>
      <c r="AA606">
        <f t="shared" si="139"/>
        <v>-0.42971976817831981</v>
      </c>
    </row>
    <row r="607" spans="3:27" x14ac:dyDescent="0.2">
      <c r="C607">
        <v>241</v>
      </c>
      <c r="D607">
        <v>358.56</v>
      </c>
      <c r="E607">
        <f t="shared" si="126"/>
        <v>-2.6100000000000136</v>
      </c>
      <c r="F607">
        <f t="shared" si="127"/>
        <v>2.5545618391909861</v>
      </c>
      <c r="I607">
        <v>1.5609999999999999</v>
      </c>
      <c r="J607">
        <f t="shared" si="128"/>
        <v>-2.4000000000000021E-2</v>
      </c>
      <c r="K607">
        <f t="shared" si="129"/>
        <v>0.19340290306241747</v>
      </c>
      <c r="L607">
        <f t="shared" si="130"/>
        <v>-2.1208228259246771</v>
      </c>
      <c r="N607">
        <v>1.341</v>
      </c>
      <c r="O607">
        <f t="shared" si="131"/>
        <v>8.0000000000000071E-3</v>
      </c>
      <c r="P607">
        <f t="shared" si="132"/>
        <v>0.1274287778515989</v>
      </c>
      <c r="Q607">
        <f t="shared" si="133"/>
        <v>0.81415081087983743</v>
      </c>
      <c r="S607">
        <v>1.054</v>
      </c>
      <c r="T607">
        <f t="shared" si="134"/>
        <v>2.0000000000000018E-3</v>
      </c>
      <c r="U607">
        <f t="shared" si="135"/>
        <v>2.2840610876527823E-2</v>
      </c>
      <c r="V607">
        <f t="shared" si="136"/>
        <v>0.25948576782341337</v>
      </c>
      <c r="X607">
        <v>0.97599999999999998</v>
      </c>
      <c r="Y607">
        <f t="shared" si="137"/>
        <v>-6.0000000000000053E-3</v>
      </c>
      <c r="Z607">
        <f t="shared" si="138"/>
        <v>-1.0550182333308195E-2</v>
      </c>
      <c r="AA607">
        <f t="shared" si="139"/>
        <v>-0.84406455464507069</v>
      </c>
    </row>
    <row r="608" spans="3:27" x14ac:dyDescent="0.2">
      <c r="C608">
        <v>242</v>
      </c>
      <c r="D608">
        <v>355.95</v>
      </c>
      <c r="E608">
        <f t="shared" si="126"/>
        <v>-2.6499999999999773</v>
      </c>
      <c r="F608">
        <f t="shared" si="127"/>
        <v>2.5513889972730204</v>
      </c>
      <c r="I608">
        <v>1.5369999999999999</v>
      </c>
      <c r="J608">
        <f t="shared" si="128"/>
        <v>-2.6999999999999913E-2</v>
      </c>
      <c r="K608">
        <f t="shared" si="129"/>
        <v>0.1866738674997451</v>
      </c>
      <c r="L608">
        <f t="shared" si="130"/>
        <v>-2.3716692725525377</v>
      </c>
      <c r="N608">
        <v>1.349</v>
      </c>
      <c r="O608">
        <f t="shared" si="131"/>
        <v>-9.9999999999988987E-4</v>
      </c>
      <c r="P608">
        <f t="shared" si="132"/>
        <v>0.13001194967190424</v>
      </c>
      <c r="Q608">
        <f t="shared" si="133"/>
        <v>-9.9236290785031031E-2</v>
      </c>
      <c r="S608">
        <v>1.056</v>
      </c>
      <c r="T608">
        <f t="shared" si="134"/>
        <v>9.9999999999988987E-4</v>
      </c>
      <c r="U608">
        <f t="shared" si="135"/>
        <v>2.3663918197793475E-2</v>
      </c>
      <c r="V608">
        <f t="shared" si="136"/>
        <v>0.1266636459838402</v>
      </c>
      <c r="X608">
        <v>0.97</v>
      </c>
      <c r="Y608">
        <f t="shared" si="137"/>
        <v>-5.0000000000000044E-3</v>
      </c>
      <c r="Z608">
        <f t="shared" si="138"/>
        <v>-1.322826573375516E-2</v>
      </c>
      <c r="AA608">
        <f t="shared" si="139"/>
        <v>-0.69157844872895058</v>
      </c>
    </row>
    <row r="609" spans="3:27" x14ac:dyDescent="0.2">
      <c r="C609">
        <v>243</v>
      </c>
      <c r="D609">
        <v>353.3</v>
      </c>
      <c r="E609">
        <f t="shared" si="126"/>
        <v>-2.6899999999999977</v>
      </c>
      <c r="F609">
        <f t="shared" si="127"/>
        <v>2.5481436374348454</v>
      </c>
      <c r="I609">
        <v>1.51</v>
      </c>
      <c r="J609">
        <f t="shared" si="128"/>
        <v>-2.0000000000000018E-2</v>
      </c>
      <c r="K609">
        <f t="shared" si="129"/>
        <v>0.17897694729316943</v>
      </c>
      <c r="L609">
        <f t="shared" si="130"/>
        <v>-1.7445278857211783</v>
      </c>
      <c r="N609">
        <v>1.3480000000000001</v>
      </c>
      <c r="O609">
        <f t="shared" si="131"/>
        <v>-8.0000000000000071E-3</v>
      </c>
      <c r="P609">
        <f t="shared" si="132"/>
        <v>0.12968989219930105</v>
      </c>
      <c r="Q609">
        <f t="shared" si="133"/>
        <v>-0.778797853280769</v>
      </c>
      <c r="S609">
        <v>1.0569999999999999</v>
      </c>
      <c r="T609">
        <f t="shared" si="134"/>
        <v>-2.0000000000000018E-3</v>
      </c>
      <c r="U609">
        <f t="shared" si="135"/>
        <v>2.4074987307426243E-2</v>
      </c>
      <c r="V609">
        <f t="shared" si="136"/>
        <v>-0.2477986593777339</v>
      </c>
      <c r="X609">
        <v>0.96499999999999997</v>
      </c>
      <c r="Y609">
        <f t="shared" si="137"/>
        <v>-1.0000000000000009E-3</v>
      </c>
      <c r="Z609">
        <f t="shared" si="138"/>
        <v>-1.5472686656207449E-2</v>
      </c>
      <c r="AA609">
        <f t="shared" si="139"/>
        <v>-0.13565335900707476</v>
      </c>
    </row>
    <row r="610" spans="3:27" x14ac:dyDescent="0.2">
      <c r="C610">
        <v>244</v>
      </c>
      <c r="D610">
        <v>350.61</v>
      </c>
      <c r="E610">
        <f t="shared" si="126"/>
        <v>-2.7200000000000273</v>
      </c>
      <c r="F610">
        <f t="shared" si="127"/>
        <v>2.5448242987597278</v>
      </c>
      <c r="I610">
        <v>1.49</v>
      </c>
      <c r="J610">
        <f t="shared" si="128"/>
        <v>-1.2000000000000011E-2</v>
      </c>
      <c r="K610">
        <f t="shared" si="129"/>
        <v>0.17318626841227402</v>
      </c>
      <c r="L610">
        <f t="shared" si="130"/>
        <v>-1.0382812878860068</v>
      </c>
      <c r="N610">
        <v>1.34</v>
      </c>
      <c r="O610">
        <f t="shared" si="131"/>
        <v>-8.0000000000000071E-3</v>
      </c>
      <c r="P610">
        <f t="shared" si="132"/>
        <v>0.12710479836480765</v>
      </c>
      <c r="Q610">
        <f t="shared" si="133"/>
        <v>-0.76886508950810872</v>
      </c>
      <c r="S610">
        <v>1.0549999999999999</v>
      </c>
      <c r="T610">
        <f t="shared" si="134"/>
        <v>-9.9999999999988987E-4</v>
      </c>
      <c r="U610">
        <f t="shared" si="135"/>
        <v>2.3252459633711444E-2</v>
      </c>
      <c r="V610">
        <f t="shared" si="136"/>
        <v>-0.12176396007992012</v>
      </c>
      <c r="X610">
        <v>0.96399999999999997</v>
      </c>
      <c r="Y610">
        <f t="shared" si="137"/>
        <v>1.0000000000000009E-3</v>
      </c>
      <c r="Z610">
        <f t="shared" si="138"/>
        <v>-1.5922966097169242E-2</v>
      </c>
      <c r="AA610">
        <f t="shared" si="139"/>
        <v>0.13312607338920721</v>
      </c>
    </row>
    <row r="611" spans="3:27" x14ac:dyDescent="0.2">
      <c r="C611">
        <v>245</v>
      </c>
      <c r="D611">
        <v>347.89</v>
      </c>
      <c r="E611">
        <f t="shared" si="126"/>
        <v>-2.7699999999999818</v>
      </c>
      <c r="F611">
        <f t="shared" si="127"/>
        <v>2.5414419452545256</v>
      </c>
      <c r="I611">
        <v>1.478</v>
      </c>
      <c r="J611">
        <f t="shared" si="128"/>
        <v>2.0000000000000018E-3</v>
      </c>
      <c r="K611">
        <f t="shared" si="129"/>
        <v>0.16967443405880692</v>
      </c>
      <c r="L611">
        <f t="shared" si="130"/>
        <v>0.16915674191331317</v>
      </c>
      <c r="N611">
        <v>1.3320000000000001</v>
      </c>
      <c r="O611">
        <f t="shared" si="131"/>
        <v>-1.0000000000001119E-3</v>
      </c>
      <c r="P611">
        <f t="shared" si="132"/>
        <v>0.12450422483428228</v>
      </c>
      <c r="Q611">
        <f t="shared" si="133"/>
        <v>-9.39477262205453E-2</v>
      </c>
      <c r="S611">
        <v>1.054</v>
      </c>
      <c r="T611">
        <f t="shared" si="134"/>
        <v>4.9999999999998934E-3</v>
      </c>
      <c r="U611">
        <f t="shared" si="135"/>
        <v>2.2840610876527823E-2</v>
      </c>
      <c r="V611">
        <f t="shared" si="136"/>
        <v>0.59200958382520463</v>
      </c>
      <c r="X611">
        <v>0.96499999999999997</v>
      </c>
      <c r="Y611">
        <f t="shared" si="137"/>
        <v>-2.0000000000000018E-3</v>
      </c>
      <c r="Z611">
        <f t="shared" si="138"/>
        <v>-1.5472686656207449E-2</v>
      </c>
      <c r="AA611">
        <f t="shared" si="139"/>
        <v>-0.25952580176856399</v>
      </c>
    </row>
    <row r="612" spans="3:27" x14ac:dyDescent="0.2">
      <c r="C612">
        <v>246</v>
      </c>
      <c r="D612">
        <v>345.12</v>
      </c>
      <c r="E612">
        <f t="shared" si="126"/>
        <v>-2.8000000000000114</v>
      </c>
      <c r="F612">
        <f t="shared" si="127"/>
        <v>2.5379701277584696</v>
      </c>
      <c r="I612">
        <v>1.48</v>
      </c>
      <c r="J612">
        <f t="shared" si="128"/>
        <v>1.9000000000000128E-2</v>
      </c>
      <c r="K612">
        <f t="shared" si="129"/>
        <v>0.17026171539495738</v>
      </c>
      <c r="L612">
        <f t="shared" si="130"/>
        <v>1.5658975782522533</v>
      </c>
      <c r="N612">
        <v>1.331</v>
      </c>
      <c r="O612">
        <f t="shared" si="131"/>
        <v>-4.0000000000000036E-3</v>
      </c>
      <c r="P612">
        <f t="shared" si="132"/>
        <v>0.12417805547467511</v>
      </c>
      <c r="Q612">
        <f t="shared" si="133"/>
        <v>-0.36947044898680459</v>
      </c>
      <c r="S612">
        <v>1.0589999999999999</v>
      </c>
      <c r="T612">
        <f t="shared" si="134"/>
        <v>1.0000000000001119E-3</v>
      </c>
      <c r="U612">
        <f t="shared" si="135"/>
        <v>2.4895960107484977E-2</v>
      </c>
      <c r="V612">
        <f t="shared" si="136"/>
        <v>0.11586264570083571</v>
      </c>
      <c r="X612">
        <v>0.96299999999999997</v>
      </c>
      <c r="Y612">
        <f t="shared" si="137"/>
        <v>-4.0000000000000036E-3</v>
      </c>
      <c r="Z612">
        <f t="shared" si="138"/>
        <v>-1.6373712875465501E-2</v>
      </c>
      <c r="AA612">
        <f t="shared" si="139"/>
        <v>-0.51095376165292294</v>
      </c>
    </row>
    <row r="613" spans="3:27" x14ac:dyDescent="0.2">
      <c r="C613">
        <v>247</v>
      </c>
      <c r="D613">
        <v>342.32</v>
      </c>
      <c r="E613">
        <f t="shared" si="126"/>
        <v>-2.8299999999999841</v>
      </c>
      <c r="F613">
        <f t="shared" si="127"/>
        <v>2.5344322734758764</v>
      </c>
      <c r="I613">
        <v>1.4990000000000001</v>
      </c>
      <c r="J613">
        <f t="shared" si="128"/>
        <v>2.5999999999999801E-2</v>
      </c>
      <c r="K613">
        <f t="shared" si="129"/>
        <v>0.17580163284827949</v>
      </c>
      <c r="L613">
        <f t="shared" si="130"/>
        <v>2.0714607088176034</v>
      </c>
      <c r="N613">
        <v>1.327</v>
      </c>
      <c r="O613">
        <f t="shared" si="131"/>
        <v>-4.0000000000000036E-3</v>
      </c>
      <c r="P613">
        <f t="shared" si="132"/>
        <v>0.1228709228644355</v>
      </c>
      <c r="Q613">
        <f t="shared" si="133"/>
        <v>-0.36365443151166305</v>
      </c>
      <c r="S613">
        <v>1.06</v>
      </c>
      <c r="T613">
        <f t="shared" si="134"/>
        <v>9.9999999999988987E-4</v>
      </c>
      <c r="U613">
        <f t="shared" si="135"/>
        <v>2.5305865264770262E-2</v>
      </c>
      <c r="V613">
        <f t="shared" si="136"/>
        <v>0.11358835254924086</v>
      </c>
      <c r="X613">
        <v>0.95899999999999996</v>
      </c>
      <c r="Y613">
        <f t="shared" si="137"/>
        <v>-4.0000000000000036E-3</v>
      </c>
      <c r="Z613">
        <f t="shared" si="138"/>
        <v>-1.8181392829336417E-2</v>
      </c>
      <c r="AA613">
        <f t="shared" si="139"/>
        <v>-0.50349264085628398</v>
      </c>
    </row>
    <row r="614" spans="3:27" x14ac:dyDescent="0.2">
      <c r="C614">
        <v>248</v>
      </c>
      <c r="D614">
        <v>339.49</v>
      </c>
      <c r="E614">
        <f t="shared" si="126"/>
        <v>-2.8799999999999955</v>
      </c>
      <c r="F614">
        <f t="shared" si="127"/>
        <v>2.5308269862489765</v>
      </c>
      <c r="I614">
        <v>1.5249999999999999</v>
      </c>
      <c r="J614">
        <f t="shared" si="128"/>
        <v>1.7000000000000126E-2</v>
      </c>
      <c r="K614">
        <f t="shared" si="129"/>
        <v>0.18326984368280461</v>
      </c>
      <c r="L614">
        <f t="shared" si="130"/>
        <v>1.3012340360649792</v>
      </c>
      <c r="N614">
        <v>1.323</v>
      </c>
      <c r="O614">
        <f t="shared" si="131"/>
        <v>0</v>
      </c>
      <c r="P614">
        <f t="shared" si="132"/>
        <v>0.12155984418750096</v>
      </c>
      <c r="Q614">
        <f t="shared" si="133"/>
        <v>0</v>
      </c>
      <c r="S614">
        <v>1.0609999999999999</v>
      </c>
      <c r="T614">
        <f t="shared" si="134"/>
        <v>8.0000000000000071E-3</v>
      </c>
      <c r="U614">
        <f t="shared" si="135"/>
        <v>2.5715383901340642E-2</v>
      </c>
      <c r="V614">
        <f t="shared" si="136"/>
        <v>0.88171503625168501</v>
      </c>
      <c r="X614">
        <v>0.95499999999999996</v>
      </c>
      <c r="Y614">
        <f t="shared" si="137"/>
        <v>-8.0000000000000071E-3</v>
      </c>
      <c r="Z614">
        <f t="shared" si="138"/>
        <v>-1.9996628416253676E-2</v>
      </c>
      <c r="AA614">
        <f t="shared" si="139"/>
        <v>-0.98741076306297526</v>
      </c>
    </row>
    <row r="615" spans="3:27" x14ac:dyDescent="0.2">
      <c r="C615">
        <v>249</v>
      </c>
      <c r="D615">
        <v>336.61</v>
      </c>
      <c r="E615">
        <f t="shared" si="126"/>
        <v>-2.9000000000000341</v>
      </c>
      <c r="F615">
        <f t="shared" si="127"/>
        <v>2.5271270138391762</v>
      </c>
      <c r="I615">
        <v>1.542</v>
      </c>
      <c r="J615">
        <f t="shared" si="128"/>
        <v>1.6000000000000014E-2</v>
      </c>
      <c r="K615">
        <f t="shared" si="129"/>
        <v>0.18808437371493819</v>
      </c>
      <c r="L615">
        <f t="shared" si="130"/>
        <v>1.1930087121775839</v>
      </c>
      <c r="N615">
        <v>1.323</v>
      </c>
      <c r="O615">
        <f t="shared" si="131"/>
        <v>0</v>
      </c>
      <c r="P615">
        <f t="shared" si="132"/>
        <v>0.12155984418750096</v>
      </c>
      <c r="Q615">
        <f t="shared" si="133"/>
        <v>0</v>
      </c>
      <c r="S615">
        <v>1.069</v>
      </c>
      <c r="T615">
        <f t="shared" si="134"/>
        <v>8.0000000000000071E-3</v>
      </c>
      <c r="U615">
        <f t="shared" si="135"/>
        <v>2.8977705208777998E-2</v>
      </c>
      <c r="V615">
        <f t="shared" si="136"/>
        <v>0.86167551247932539</v>
      </c>
      <c r="X615">
        <v>0.94699999999999995</v>
      </c>
      <c r="Y615">
        <f t="shared" si="137"/>
        <v>-4.0000000000000036E-3</v>
      </c>
      <c r="Z615">
        <f t="shared" si="138"/>
        <v>-2.3650020996726601E-2</v>
      </c>
      <c r="AA615">
        <f t="shared" si="139"/>
        <v>-0.48919308061775701</v>
      </c>
    </row>
    <row r="616" spans="3:27" x14ac:dyDescent="0.2">
      <c r="C616">
        <v>250</v>
      </c>
      <c r="D616">
        <v>333.71</v>
      </c>
      <c r="E616">
        <f t="shared" si="126"/>
        <v>-2.9499999999999886</v>
      </c>
      <c r="F616">
        <f t="shared" si="127"/>
        <v>2.5233692209782803</v>
      </c>
      <c r="I616">
        <v>1.5580000000000001</v>
      </c>
      <c r="J616">
        <f t="shared" si="128"/>
        <v>1.6000000000000014E-2</v>
      </c>
      <c r="K616">
        <f t="shared" si="129"/>
        <v>0.19256745333654565</v>
      </c>
      <c r="L616">
        <f t="shared" si="130"/>
        <v>1.1506745714179989</v>
      </c>
      <c r="N616">
        <v>1.323</v>
      </c>
      <c r="O616">
        <f t="shared" si="131"/>
        <v>3.0000000000001137E-3</v>
      </c>
      <c r="P616">
        <f t="shared" si="132"/>
        <v>0.12155984418750096</v>
      </c>
      <c r="Q616">
        <f t="shared" si="133"/>
        <v>0.25508797758619933</v>
      </c>
      <c r="S616">
        <v>1.077</v>
      </c>
      <c r="T616">
        <f t="shared" si="134"/>
        <v>8.0000000000000071E-3</v>
      </c>
      <c r="U616">
        <f t="shared" si="135"/>
        <v>3.2215703297981568E-2</v>
      </c>
      <c r="V616">
        <f t="shared" si="136"/>
        <v>0.83346388874106259</v>
      </c>
      <c r="X616">
        <v>0.94299999999999995</v>
      </c>
      <c r="Y616">
        <f t="shared" si="137"/>
        <v>-6.9999999999998952E-3</v>
      </c>
      <c r="Z616">
        <f t="shared" si="138"/>
        <v>-2.548830726267165E-2</v>
      </c>
      <c r="AA616">
        <f t="shared" si="139"/>
        <v>-0.83911943029119784</v>
      </c>
    </row>
    <row r="617" spans="3:27" x14ac:dyDescent="0.2">
      <c r="C617">
        <v>251</v>
      </c>
      <c r="D617">
        <v>330.76</v>
      </c>
      <c r="E617">
        <f t="shared" si="126"/>
        <v>-2.9699999999999704</v>
      </c>
      <c r="F617">
        <f t="shared" si="127"/>
        <v>2.5195129832576257</v>
      </c>
      <c r="I617">
        <v>1.5740000000000001</v>
      </c>
      <c r="J617">
        <f t="shared" si="128"/>
        <v>1.4999999999999902E-2</v>
      </c>
      <c r="K617">
        <f t="shared" si="129"/>
        <v>0.19700472802304578</v>
      </c>
      <c r="L617">
        <f t="shared" si="130"/>
        <v>1.0515373016750236</v>
      </c>
      <c r="N617">
        <v>1.3260000000000001</v>
      </c>
      <c r="O617">
        <f t="shared" si="131"/>
        <v>6.0000000000000053E-3</v>
      </c>
      <c r="P617">
        <f t="shared" si="132"/>
        <v>0.12254352406875435</v>
      </c>
      <c r="Q617">
        <f t="shared" si="133"/>
        <v>0.50052568858223601</v>
      </c>
      <c r="S617">
        <v>1.085</v>
      </c>
      <c r="T617">
        <f t="shared" si="134"/>
        <v>4.0000000000000036E-3</v>
      </c>
      <c r="U617">
        <f t="shared" si="135"/>
        <v>3.5429738184548303E-2</v>
      </c>
      <c r="V617">
        <f t="shared" si="136"/>
        <v>0.40797194781261303</v>
      </c>
      <c r="X617">
        <v>0.93600000000000005</v>
      </c>
      <c r="Y617">
        <f t="shared" si="137"/>
        <v>-7.0000000000000062E-3</v>
      </c>
      <c r="Z617">
        <f t="shared" si="138"/>
        <v>-2.8724151261894745E-2</v>
      </c>
      <c r="AA617">
        <f t="shared" si="139"/>
        <v>-0.83224386736243461</v>
      </c>
    </row>
    <row r="618" spans="3:27" x14ac:dyDescent="0.2">
      <c r="C618">
        <v>252</v>
      </c>
      <c r="D618">
        <v>327.79</v>
      </c>
      <c r="E618">
        <f t="shared" si="126"/>
        <v>-3.0200000000000387</v>
      </c>
      <c r="F618">
        <f t="shared" si="127"/>
        <v>2.5155957002684515</v>
      </c>
      <c r="I618">
        <v>1.589</v>
      </c>
      <c r="J618">
        <f t="shared" si="128"/>
        <v>8.0000000000000071E-3</v>
      </c>
      <c r="K618">
        <f t="shared" si="129"/>
        <v>0.20112389720737955</v>
      </c>
      <c r="L618">
        <f t="shared" si="130"/>
        <v>0.54256969661407672</v>
      </c>
      <c r="N618">
        <v>1.3320000000000001</v>
      </c>
      <c r="O618">
        <f t="shared" si="131"/>
        <v>6.9999999999998952E-3</v>
      </c>
      <c r="P618">
        <f t="shared" si="132"/>
        <v>0.12450422483428228</v>
      </c>
      <c r="Q618">
        <f t="shared" si="133"/>
        <v>0.56628564422003158</v>
      </c>
      <c r="S618">
        <v>1.089</v>
      </c>
      <c r="T618">
        <f t="shared" si="134"/>
        <v>8.0000000000000071E-3</v>
      </c>
      <c r="U618">
        <f t="shared" si="135"/>
        <v>3.7027879755774942E-2</v>
      </c>
      <c r="V618">
        <f t="shared" si="136"/>
        <v>0.79077362196959289</v>
      </c>
      <c r="X618">
        <v>0.92900000000000005</v>
      </c>
      <c r="Y618">
        <f t="shared" si="137"/>
        <v>-9.000000000000008E-3</v>
      </c>
      <c r="Z618">
        <f t="shared" si="138"/>
        <v>-3.1984286006358213E-2</v>
      </c>
      <c r="AA618">
        <f t="shared" si="139"/>
        <v>-1.0517667422586345</v>
      </c>
    </row>
    <row r="619" spans="3:27" x14ac:dyDescent="0.2">
      <c r="C619">
        <v>253</v>
      </c>
      <c r="D619">
        <v>324.77</v>
      </c>
      <c r="E619">
        <f t="shared" si="126"/>
        <v>-3.0399999999999636</v>
      </c>
      <c r="F619">
        <f t="shared" si="127"/>
        <v>2.511575905309916</v>
      </c>
      <c r="I619">
        <v>1.597</v>
      </c>
      <c r="J619">
        <f t="shared" si="128"/>
        <v>6.0000000000000053E-3</v>
      </c>
      <c r="K619">
        <f t="shared" si="129"/>
        <v>0.20330491613848292</v>
      </c>
      <c r="L619">
        <f t="shared" si="130"/>
        <v>0.39874341651663553</v>
      </c>
      <c r="N619">
        <v>1.339</v>
      </c>
      <c r="O619">
        <f t="shared" si="131"/>
        <v>5.0000000000001155E-3</v>
      </c>
      <c r="P619">
        <f t="shared" si="132"/>
        <v>0.12678057701200895</v>
      </c>
      <c r="Q619">
        <f t="shared" si="133"/>
        <v>0.39631597549473563</v>
      </c>
      <c r="S619">
        <v>1.097</v>
      </c>
      <c r="T619">
        <f t="shared" si="134"/>
        <v>8.0000000000000071E-3</v>
      </c>
      <c r="U619">
        <f t="shared" si="135"/>
        <v>4.0206627574711121E-2</v>
      </c>
      <c r="V619">
        <f t="shared" si="136"/>
        <v>0.77262067910363763</v>
      </c>
      <c r="X619">
        <v>0.92</v>
      </c>
      <c r="Y619">
        <f t="shared" si="137"/>
        <v>-9.000000000000008E-3</v>
      </c>
      <c r="Z619">
        <f t="shared" si="138"/>
        <v>-3.6212172654444715E-2</v>
      </c>
      <c r="AA619">
        <f t="shared" si="139"/>
        <v>-1.045320355424102</v>
      </c>
    </row>
    <row r="620" spans="3:27" x14ac:dyDescent="0.2">
      <c r="C620">
        <v>254</v>
      </c>
      <c r="D620">
        <v>321.73</v>
      </c>
      <c r="E620">
        <f t="shared" si="126"/>
        <v>-3.0800000000000409</v>
      </c>
      <c r="F620">
        <f t="shared" si="127"/>
        <v>2.507491558965369</v>
      </c>
      <c r="I620">
        <v>1.603</v>
      </c>
      <c r="J620">
        <f t="shared" si="128"/>
        <v>2.0000000000000018E-3</v>
      </c>
      <c r="K620">
        <f t="shared" si="129"/>
        <v>0.20493352235414483</v>
      </c>
      <c r="L620">
        <f t="shared" si="130"/>
        <v>0.12962219958118237</v>
      </c>
      <c r="N620">
        <v>1.3440000000000001</v>
      </c>
      <c r="O620">
        <f t="shared" si="131"/>
        <v>2.0000000000000018E-3</v>
      </c>
      <c r="P620">
        <f t="shared" si="132"/>
        <v>0.12839926871780646</v>
      </c>
      <c r="Q620">
        <f t="shared" si="133"/>
        <v>0.15458291412747333</v>
      </c>
      <c r="S620">
        <v>1.105</v>
      </c>
      <c r="T620">
        <f t="shared" si="134"/>
        <v>9.000000000000119E-3</v>
      </c>
      <c r="U620">
        <f t="shared" si="135"/>
        <v>4.3362278021129498E-2</v>
      </c>
      <c r="V620">
        <f t="shared" si="136"/>
        <v>0.84327899571036902</v>
      </c>
      <c r="X620">
        <v>0.91100000000000003</v>
      </c>
      <c r="Y620">
        <f t="shared" si="137"/>
        <v>-9.000000000000008E-3</v>
      </c>
      <c r="Z620">
        <f t="shared" si="138"/>
        <v>-4.0481623027001735E-2</v>
      </c>
      <c r="AA620">
        <f t="shared" si="139"/>
        <v>-1.0321242149315852</v>
      </c>
    </row>
    <row r="621" spans="3:27" x14ac:dyDescent="0.2">
      <c r="C621">
        <v>255</v>
      </c>
      <c r="D621">
        <v>318.64999999999998</v>
      </c>
      <c r="E621">
        <f t="shared" si="126"/>
        <v>-3.1099999999999568</v>
      </c>
      <c r="F621">
        <f t="shared" si="127"/>
        <v>2.5033139228158845</v>
      </c>
      <c r="I621">
        <v>1.605</v>
      </c>
      <c r="J621">
        <f t="shared" si="128"/>
        <v>-2.0000000000000018E-3</v>
      </c>
      <c r="K621">
        <f t="shared" si="129"/>
        <v>0.20547503674089088</v>
      </c>
      <c r="L621">
        <f t="shared" si="130"/>
        <v>-0.12713092638774076</v>
      </c>
      <c r="N621">
        <v>1.3460000000000001</v>
      </c>
      <c r="O621">
        <f t="shared" si="131"/>
        <v>2.0000000000000018E-3</v>
      </c>
      <c r="P621">
        <f t="shared" si="132"/>
        <v>0.12904505988795806</v>
      </c>
      <c r="Q621">
        <f t="shared" si="133"/>
        <v>0.15138679804684116</v>
      </c>
      <c r="S621">
        <v>1.1140000000000001</v>
      </c>
      <c r="T621">
        <f t="shared" si="134"/>
        <v>1.0999999999999899E-2</v>
      </c>
      <c r="U621">
        <f t="shared" si="135"/>
        <v>4.6885190837710138E-2</v>
      </c>
      <c r="V621">
        <f t="shared" si="136"/>
        <v>1.0018382410874056</v>
      </c>
      <c r="X621">
        <v>0.90200000000000002</v>
      </c>
      <c r="Y621">
        <f t="shared" si="137"/>
        <v>-5.0000000000000044E-3</v>
      </c>
      <c r="Z621">
        <f t="shared" si="138"/>
        <v>-4.4793462458058257E-2</v>
      </c>
      <c r="AA621">
        <f t="shared" si="139"/>
        <v>-0.56675515445373403</v>
      </c>
    </row>
    <row r="622" spans="3:27" x14ac:dyDescent="0.2">
      <c r="C622">
        <v>256</v>
      </c>
      <c r="D622">
        <v>315.54000000000002</v>
      </c>
      <c r="E622">
        <f t="shared" si="126"/>
        <v>-3.1400000000000432</v>
      </c>
      <c r="F622">
        <f t="shared" si="127"/>
        <v>2.4990544211971009</v>
      </c>
      <c r="I622">
        <v>1.603</v>
      </c>
      <c r="J622">
        <f t="shared" si="128"/>
        <v>-4.0000000000000036E-3</v>
      </c>
      <c r="K622">
        <f t="shared" si="129"/>
        <v>0.20493352235414483</v>
      </c>
      <c r="L622">
        <f t="shared" si="130"/>
        <v>-0.24981802487020763</v>
      </c>
      <c r="N622">
        <v>1.3480000000000001</v>
      </c>
      <c r="O622">
        <f t="shared" si="131"/>
        <v>4.0000000000000036E-3</v>
      </c>
      <c r="P622">
        <f t="shared" si="132"/>
        <v>0.12968989219930105</v>
      </c>
      <c r="Q622">
        <f t="shared" si="133"/>
        <v>0.29626573509167159</v>
      </c>
      <c r="S622">
        <v>1.125</v>
      </c>
      <c r="T622">
        <f t="shared" si="134"/>
        <v>2.0000000000000018E-3</v>
      </c>
      <c r="U622">
        <f t="shared" si="135"/>
        <v>5.1152522447381291E-2</v>
      </c>
      <c r="V622">
        <f t="shared" si="136"/>
        <v>0.1776014897501495</v>
      </c>
      <c r="X622">
        <v>0.89700000000000002</v>
      </c>
      <c r="Y622">
        <f t="shared" si="137"/>
        <v>-5.0000000000000044E-3</v>
      </c>
      <c r="Z622">
        <f t="shared" si="138"/>
        <v>-4.7207556955907906E-2</v>
      </c>
      <c r="AA622">
        <f t="shared" si="139"/>
        <v>-0.5589148842359527</v>
      </c>
    </row>
    <row r="623" spans="3:27" x14ac:dyDescent="0.2">
      <c r="C623">
        <v>257</v>
      </c>
      <c r="D623">
        <v>312.39999999999998</v>
      </c>
      <c r="E623">
        <f t="shared" si="126"/>
        <v>-3.1699999999999591</v>
      </c>
      <c r="F623">
        <f t="shared" si="127"/>
        <v>2.4947110252052629</v>
      </c>
      <c r="I623">
        <v>1.599</v>
      </c>
      <c r="J623">
        <f t="shared" si="128"/>
        <v>-4.0000000000000036E-3</v>
      </c>
      <c r="K623">
        <f t="shared" si="129"/>
        <v>0.20384846374623469</v>
      </c>
      <c r="L623">
        <f t="shared" si="130"/>
        <v>-0.2455807069151032</v>
      </c>
      <c r="N623">
        <v>1.3520000000000001</v>
      </c>
      <c r="O623">
        <f t="shared" si="131"/>
        <v>0</v>
      </c>
      <c r="P623">
        <f t="shared" si="132"/>
        <v>0.13097669160561715</v>
      </c>
      <c r="Q623">
        <f t="shared" si="133"/>
        <v>0</v>
      </c>
      <c r="S623">
        <v>1.127</v>
      </c>
      <c r="T623">
        <f t="shared" si="134"/>
        <v>2.9999999999998916E-3</v>
      </c>
      <c r="U623">
        <f t="shared" si="135"/>
        <v>5.1923916046106543E-2</v>
      </c>
      <c r="V623">
        <f t="shared" si="136"/>
        <v>0.26065069664111157</v>
      </c>
      <c r="X623">
        <v>0.89200000000000002</v>
      </c>
      <c r="Y623">
        <f t="shared" si="137"/>
        <v>-4.0000000000000036E-3</v>
      </c>
      <c r="Z623">
        <f t="shared" si="138"/>
        <v>-4.9635145623876928E-2</v>
      </c>
      <c r="AA623">
        <f t="shared" si="139"/>
        <v>-0.44066611694735602</v>
      </c>
    </row>
    <row r="624" spans="3:27" x14ac:dyDescent="0.2">
      <c r="C624">
        <v>258</v>
      </c>
      <c r="D624">
        <v>309.23</v>
      </c>
      <c r="E624">
        <f t="shared" si="126"/>
        <v>-3.2000000000000455</v>
      </c>
      <c r="F624">
        <f t="shared" si="127"/>
        <v>2.4902816204417575</v>
      </c>
      <c r="I624">
        <v>1.595</v>
      </c>
      <c r="J624">
        <f t="shared" si="128"/>
        <v>-6.0000000000000053E-3</v>
      </c>
      <c r="K624">
        <f t="shared" si="129"/>
        <v>0.20276068739319991</v>
      </c>
      <c r="L624">
        <f t="shared" si="130"/>
        <v>-0.36231264551497899</v>
      </c>
      <c r="N624">
        <v>1.3520000000000001</v>
      </c>
      <c r="O624">
        <f t="shared" si="131"/>
        <v>-1.0000000000001119E-3</v>
      </c>
      <c r="P624">
        <f t="shared" si="132"/>
        <v>0.13097669160561715</v>
      </c>
      <c r="Q624">
        <f t="shared" si="133"/>
        <v>-7.1130974870499755E-2</v>
      </c>
      <c r="S624">
        <v>1.1299999999999999</v>
      </c>
      <c r="T624">
        <f t="shared" si="134"/>
        <v>1.0000000000001119E-3</v>
      </c>
      <c r="U624">
        <f t="shared" si="135"/>
        <v>5.3078443483419682E-2</v>
      </c>
      <c r="V624">
        <f t="shared" si="136"/>
        <v>8.5036279893755021E-2</v>
      </c>
      <c r="X624">
        <v>0.88800000000000001</v>
      </c>
      <c r="Y624">
        <f t="shared" si="137"/>
        <v>-7.0000000000000062E-3</v>
      </c>
      <c r="Z624">
        <f t="shared" si="138"/>
        <v>-5.1587034221398972E-2</v>
      </c>
      <c r="AA624">
        <f t="shared" si="139"/>
        <v>-0.76081183651432238</v>
      </c>
    </row>
    <row r="625" spans="3:27" x14ac:dyDescent="0.2">
      <c r="C625">
        <v>259</v>
      </c>
      <c r="D625">
        <v>306.02999999999997</v>
      </c>
      <c r="E625">
        <f t="shared" si="126"/>
        <v>-3.2299999999999613</v>
      </c>
      <c r="F625">
        <f t="shared" si="127"/>
        <v>2.4857640022849474</v>
      </c>
      <c r="I625">
        <v>1.589</v>
      </c>
      <c r="J625">
        <f t="shared" si="128"/>
        <v>6.0000000000000053E-3</v>
      </c>
      <c r="K625">
        <f t="shared" si="129"/>
        <v>0.20112389720737955</v>
      </c>
      <c r="L625">
        <f t="shared" si="130"/>
        <v>0.3551960704951625</v>
      </c>
      <c r="N625">
        <v>1.351</v>
      </c>
      <c r="O625">
        <f t="shared" si="131"/>
        <v>1.0000000000001119E-3</v>
      </c>
      <c r="P625">
        <f t="shared" si="132"/>
        <v>0.13065534902203058</v>
      </c>
      <c r="Q625">
        <f t="shared" si="133"/>
        <v>6.9733814365160268E-2</v>
      </c>
      <c r="S625">
        <v>1.131</v>
      </c>
      <c r="T625">
        <f t="shared" si="134"/>
        <v>2.9999999999998916E-3</v>
      </c>
      <c r="U625">
        <f t="shared" si="135"/>
        <v>5.3462604925455293E-2</v>
      </c>
      <c r="V625">
        <f t="shared" si="136"/>
        <v>0.24965642629547236</v>
      </c>
      <c r="X625">
        <v>0.88100000000000001</v>
      </c>
      <c r="Y625">
        <f t="shared" si="137"/>
        <v>-6.0000000000000053E-3</v>
      </c>
      <c r="Z625">
        <f t="shared" si="138"/>
        <v>-5.5024091587952087E-2</v>
      </c>
      <c r="AA625">
        <f t="shared" si="139"/>
        <v>-0.64404746641567445</v>
      </c>
    </row>
    <row r="626" spans="3:27" x14ac:dyDescent="0.2">
      <c r="C626">
        <v>260</v>
      </c>
      <c r="D626">
        <v>302.8</v>
      </c>
      <c r="E626">
        <f t="shared" si="126"/>
        <v>-3.2599999999999909</v>
      </c>
      <c r="F626">
        <f t="shared" si="127"/>
        <v>2.4811558708280352</v>
      </c>
      <c r="I626">
        <v>1.595</v>
      </c>
      <c r="J626">
        <f t="shared" si="128"/>
        <v>1.0000000000001119E-3</v>
      </c>
      <c r="K626">
        <f t="shared" si="129"/>
        <v>0.20276068739319991</v>
      </c>
      <c r="L626">
        <f t="shared" si="130"/>
        <v>5.7901934542408509E-2</v>
      </c>
      <c r="N626">
        <v>1.3520000000000001</v>
      </c>
      <c r="O626">
        <f t="shared" si="131"/>
        <v>-1.0000000000001119E-3</v>
      </c>
      <c r="P626">
        <f t="shared" si="132"/>
        <v>0.13097669160561715</v>
      </c>
      <c r="Q626">
        <f t="shared" si="133"/>
        <v>-6.8355558825728913E-2</v>
      </c>
      <c r="S626">
        <v>1.1339999999999999</v>
      </c>
      <c r="T626">
        <f t="shared" si="134"/>
        <v>4.0000000000000036E-3</v>
      </c>
      <c r="U626">
        <f t="shared" si="135"/>
        <v>5.4613054556887738E-2</v>
      </c>
      <c r="V626">
        <f t="shared" si="136"/>
        <v>0.325290947138966</v>
      </c>
      <c r="X626">
        <v>0.875</v>
      </c>
      <c r="Y626">
        <f t="shared" si="137"/>
        <v>-6.0000000000000053E-3</v>
      </c>
      <c r="Z626">
        <f t="shared" si="138"/>
        <v>-5.7991946977686754E-2</v>
      </c>
      <c r="AA626">
        <f t="shared" si="139"/>
        <v>-0.6356621423703428</v>
      </c>
    </row>
    <row r="627" spans="3:27" x14ac:dyDescent="0.2">
      <c r="C627">
        <v>261</v>
      </c>
      <c r="D627">
        <v>299.54000000000002</v>
      </c>
      <c r="E627">
        <f t="shared" si="126"/>
        <v>-3.2800000000000296</v>
      </c>
      <c r="F627">
        <f t="shared" si="127"/>
        <v>2.4764548254543031</v>
      </c>
      <c r="I627">
        <v>1.5960000000000001</v>
      </c>
      <c r="J627">
        <f t="shared" si="128"/>
        <v>4.0000000000000036E-3</v>
      </c>
      <c r="K627">
        <f t="shared" si="129"/>
        <v>0.20303288701471064</v>
      </c>
      <c r="L627">
        <f t="shared" si="130"/>
        <v>0.2273399264386097</v>
      </c>
      <c r="N627">
        <v>1.351</v>
      </c>
      <c r="O627">
        <f t="shared" si="131"/>
        <v>-2.9999999999998916E-3</v>
      </c>
      <c r="P627">
        <f t="shared" si="132"/>
        <v>0.13065534902203058</v>
      </c>
      <c r="Q627">
        <f t="shared" si="133"/>
        <v>-0.20190209098239559</v>
      </c>
      <c r="S627">
        <v>1.1379999999999999</v>
      </c>
      <c r="T627">
        <f t="shared" si="134"/>
        <v>5.0000000000001155E-3</v>
      </c>
      <c r="U627">
        <f t="shared" si="135"/>
        <v>5.6142262059052331E-2</v>
      </c>
      <c r="V627">
        <f t="shared" si="136"/>
        <v>0.39816921813466227</v>
      </c>
      <c r="X627">
        <v>0.86899999999999999</v>
      </c>
      <c r="Y627">
        <f t="shared" si="137"/>
        <v>-1.0000000000000009E-3</v>
      </c>
      <c r="Z627">
        <f t="shared" si="138"/>
        <v>-6.0980223551333534E-2</v>
      </c>
      <c r="AA627">
        <f t="shared" si="139"/>
        <v>-0.10457370549727511</v>
      </c>
    </row>
    <row r="628" spans="3:27" x14ac:dyDescent="0.2">
      <c r="C628">
        <v>262</v>
      </c>
      <c r="D628">
        <v>296.26</v>
      </c>
      <c r="E628">
        <f t="shared" si="126"/>
        <v>-3.3199999999999932</v>
      </c>
      <c r="F628">
        <f t="shared" si="127"/>
        <v>2.4716730185000912</v>
      </c>
      <c r="I628">
        <v>1.6</v>
      </c>
      <c r="J628">
        <f t="shared" si="128"/>
        <v>4.0000000000000036E-3</v>
      </c>
      <c r="K628">
        <f t="shared" si="129"/>
        <v>0.20411998265592479</v>
      </c>
      <c r="L628">
        <f t="shared" si="130"/>
        <v>0.22155816910094453</v>
      </c>
      <c r="N628">
        <v>1.3480000000000001</v>
      </c>
      <c r="O628">
        <f t="shared" si="131"/>
        <v>-1.0000000000001119E-3</v>
      </c>
      <c r="P628">
        <f t="shared" si="132"/>
        <v>0.12968989219930105</v>
      </c>
      <c r="Q628">
        <f t="shared" si="133"/>
        <v>-6.5850838365117945E-2</v>
      </c>
      <c r="S628">
        <v>1.143</v>
      </c>
      <c r="T628">
        <f t="shared" si="134"/>
        <v>8.0000000000000071E-3</v>
      </c>
      <c r="U628">
        <f t="shared" si="135"/>
        <v>5.8046230395281742E-2</v>
      </c>
      <c r="V628">
        <f t="shared" si="136"/>
        <v>0.61889702071509878</v>
      </c>
      <c r="X628">
        <v>0.86799999999999999</v>
      </c>
      <c r="Y628">
        <f t="shared" si="137"/>
        <v>1.0000000000000009E-3</v>
      </c>
      <c r="Z628">
        <f t="shared" si="138"/>
        <v>-6.1480274823508103E-2</v>
      </c>
      <c r="AA628">
        <f t="shared" si="139"/>
        <v>0.10216926934693436</v>
      </c>
    </row>
    <row r="629" spans="3:27" x14ac:dyDescent="0.2">
      <c r="C629">
        <v>263</v>
      </c>
      <c r="D629">
        <v>292.94</v>
      </c>
      <c r="E629">
        <f t="shared" si="126"/>
        <v>-3.3299999999999841</v>
      </c>
      <c r="F629">
        <f t="shared" si="127"/>
        <v>2.4667786772233953</v>
      </c>
      <c r="I629">
        <v>1.6040000000000001</v>
      </c>
      <c r="J629">
        <f t="shared" si="128"/>
        <v>-5.0000000000001155E-3</v>
      </c>
      <c r="K629">
        <f t="shared" si="129"/>
        <v>0.20520436394814473</v>
      </c>
      <c r="L629">
        <f t="shared" si="130"/>
        <v>-0.27308488386838936</v>
      </c>
      <c r="N629">
        <v>1.347</v>
      </c>
      <c r="O629">
        <f t="shared" si="131"/>
        <v>-2.0000000000000018E-3</v>
      </c>
      <c r="P629">
        <f t="shared" si="132"/>
        <v>0.12936759572298562</v>
      </c>
      <c r="Q629">
        <f t="shared" si="133"/>
        <v>-0.12996884598361638</v>
      </c>
      <c r="S629">
        <v>1.151</v>
      </c>
      <c r="T629">
        <f t="shared" si="134"/>
        <v>8.0000000000000071E-3</v>
      </c>
      <c r="U629">
        <f t="shared" si="135"/>
        <v>6.107532362979181E-2</v>
      </c>
      <c r="V629">
        <f t="shared" si="136"/>
        <v>0.6058484290973587</v>
      </c>
      <c r="X629">
        <v>0.86899999999999999</v>
      </c>
      <c r="Y629">
        <f t="shared" si="137"/>
        <v>2.0000000000000018E-3</v>
      </c>
      <c r="Z629">
        <f t="shared" si="138"/>
        <v>-6.0980223551333534E-2</v>
      </c>
      <c r="AA629">
        <f t="shared" si="139"/>
        <v>0.20107828913680173</v>
      </c>
    </row>
    <row r="630" spans="3:27" x14ac:dyDescent="0.2">
      <c r="C630">
        <v>264</v>
      </c>
      <c r="D630">
        <v>289.61</v>
      </c>
      <c r="E630">
        <f t="shared" si="126"/>
        <v>-3.3700000000000045</v>
      </c>
      <c r="F630">
        <f t="shared" si="127"/>
        <v>2.4618135536226196</v>
      </c>
      <c r="I630">
        <v>1.599</v>
      </c>
      <c r="J630">
        <f t="shared" si="128"/>
        <v>-1.0999999999999899E-2</v>
      </c>
      <c r="K630">
        <f t="shared" si="129"/>
        <v>0.20384846374623469</v>
      </c>
      <c r="L630">
        <f t="shared" si="130"/>
        <v>-0.58977567799350905</v>
      </c>
      <c r="N630">
        <v>1.345</v>
      </c>
      <c r="O630">
        <f t="shared" si="131"/>
        <v>-9.9999999999988987E-4</v>
      </c>
      <c r="P630">
        <f t="shared" si="132"/>
        <v>0.12872228433842678</v>
      </c>
      <c r="Q630">
        <f t="shared" si="133"/>
        <v>-6.3545343265064655E-2</v>
      </c>
      <c r="S630">
        <v>1.159</v>
      </c>
      <c r="T630">
        <f t="shared" si="134"/>
        <v>8.999999999999897E-3</v>
      </c>
      <c r="U630">
        <f t="shared" si="135"/>
        <v>6.4083435963596003E-2</v>
      </c>
      <c r="V630">
        <f t="shared" si="136"/>
        <v>0.66088029636289325</v>
      </c>
      <c r="X630">
        <v>0.871</v>
      </c>
      <c r="Y630">
        <f t="shared" si="137"/>
        <v>0</v>
      </c>
      <c r="Z630">
        <f t="shared" si="138"/>
        <v>-5.9981844992336796E-2</v>
      </c>
      <c r="AA630">
        <f t="shared" si="139"/>
        <v>0</v>
      </c>
    </row>
    <row r="631" spans="3:27" x14ac:dyDescent="0.2">
      <c r="C631">
        <v>265</v>
      </c>
      <c r="D631">
        <v>286.24</v>
      </c>
      <c r="E631">
        <f t="shared" si="126"/>
        <v>-3.3799999999999955</v>
      </c>
      <c r="F631">
        <f t="shared" si="127"/>
        <v>2.4567303232232978</v>
      </c>
      <c r="I631">
        <v>1.5880000000000001</v>
      </c>
      <c r="J631">
        <f t="shared" si="128"/>
        <v>-6.0000000000000053E-3</v>
      </c>
      <c r="K631">
        <f t="shared" si="129"/>
        <v>0.20085049809107747</v>
      </c>
      <c r="L631">
        <f t="shared" si="130"/>
        <v>-0.31868328525157874</v>
      </c>
      <c r="N631">
        <v>1.3440000000000001</v>
      </c>
      <c r="O631">
        <f t="shared" si="131"/>
        <v>-4.0000000000000036E-3</v>
      </c>
      <c r="P631">
        <f t="shared" si="132"/>
        <v>0.12839926871780646</v>
      </c>
      <c r="Q631">
        <f t="shared" si="133"/>
        <v>-0.25092537401624959</v>
      </c>
      <c r="S631">
        <v>1.1679999999999999</v>
      </c>
      <c r="T631">
        <f t="shared" si="134"/>
        <v>8.0000000000000071E-3</v>
      </c>
      <c r="U631">
        <f t="shared" si="135"/>
        <v>6.7442842776380657E-2</v>
      </c>
      <c r="V631">
        <f t="shared" si="136"/>
        <v>0.57464660431677883</v>
      </c>
      <c r="X631">
        <v>0.871</v>
      </c>
      <c r="Y631">
        <f t="shared" si="137"/>
        <v>0</v>
      </c>
      <c r="Z631">
        <f t="shared" si="138"/>
        <v>-5.9981844992336796E-2</v>
      </c>
      <c r="AA631">
        <f t="shared" si="139"/>
        <v>0</v>
      </c>
    </row>
    <row r="632" spans="3:27" x14ac:dyDescent="0.2">
      <c r="C632">
        <v>266</v>
      </c>
      <c r="D632">
        <v>282.86</v>
      </c>
      <c r="E632">
        <f t="shared" si="126"/>
        <v>-3.410000000000025</v>
      </c>
      <c r="F632">
        <f t="shared" si="127"/>
        <v>2.4515715370380673</v>
      </c>
      <c r="I632">
        <v>1.5820000000000001</v>
      </c>
      <c r="J632">
        <f t="shared" si="128"/>
        <v>-3.0000000000001137E-3</v>
      </c>
      <c r="K632">
        <f t="shared" si="129"/>
        <v>0.19920647916165776</v>
      </c>
      <c r="L632">
        <f t="shared" si="130"/>
        <v>-0.15649951406639481</v>
      </c>
      <c r="N632">
        <v>1.34</v>
      </c>
      <c r="O632">
        <f t="shared" si="131"/>
        <v>9.9999999999988987E-4</v>
      </c>
      <c r="P632">
        <f t="shared" si="132"/>
        <v>0.12710479836480765</v>
      </c>
      <c r="Q632">
        <f t="shared" si="133"/>
        <v>6.1506258656821793E-2</v>
      </c>
      <c r="S632">
        <v>1.1759999999999999</v>
      </c>
      <c r="T632">
        <f t="shared" si="134"/>
        <v>6.0000000000000053E-3</v>
      </c>
      <c r="U632">
        <f t="shared" si="135"/>
        <v>7.0407321740119655E-2</v>
      </c>
      <c r="V632">
        <f t="shared" si="136"/>
        <v>0.41958938345601654</v>
      </c>
      <c r="X632">
        <v>0.871</v>
      </c>
      <c r="Y632">
        <f t="shared" si="137"/>
        <v>1.0000000000000009E-3</v>
      </c>
      <c r="Z632">
        <f t="shared" si="138"/>
        <v>-5.9981844992336796E-2</v>
      </c>
      <c r="AA632">
        <f t="shared" si="139"/>
        <v>9.460601830426997E-2</v>
      </c>
    </row>
    <row r="633" spans="3:27" x14ac:dyDescent="0.2">
      <c r="C633">
        <v>267</v>
      </c>
      <c r="D633">
        <v>279.45</v>
      </c>
      <c r="E633">
        <f t="shared" si="126"/>
        <v>-3.4300000000000068</v>
      </c>
      <c r="F633">
        <f t="shared" si="127"/>
        <v>2.4463041139519239</v>
      </c>
      <c r="I633">
        <v>1.579</v>
      </c>
      <c r="J633">
        <f t="shared" si="128"/>
        <v>2.0000000000000018E-3</v>
      </c>
      <c r="K633">
        <f t="shared" si="129"/>
        <v>0.19838213000829422</v>
      </c>
      <c r="L633">
        <f t="shared" si="130"/>
        <v>0.10249529727820475</v>
      </c>
      <c r="N633">
        <v>1.341</v>
      </c>
      <c r="O633">
        <f t="shared" si="131"/>
        <v>0</v>
      </c>
      <c r="P633">
        <f t="shared" si="132"/>
        <v>0.1274287778515989</v>
      </c>
      <c r="Q633">
        <f t="shared" si="133"/>
        <v>0</v>
      </c>
      <c r="S633">
        <v>1.1819999999999999</v>
      </c>
      <c r="T633">
        <f t="shared" si="134"/>
        <v>6.0000000000000053E-3</v>
      </c>
      <c r="U633">
        <f t="shared" si="135"/>
        <v>7.2617476545236537E-2</v>
      </c>
      <c r="V633">
        <f t="shared" si="136"/>
        <v>0.40998201026087949</v>
      </c>
      <c r="X633">
        <v>0.872</v>
      </c>
      <c r="Y633">
        <f t="shared" si="137"/>
        <v>1.0000000000000009E-3</v>
      </c>
      <c r="Z633">
        <f t="shared" si="138"/>
        <v>-5.9483515067432782E-2</v>
      </c>
      <c r="AA633">
        <f t="shared" si="139"/>
        <v>9.2803762638187223E-2</v>
      </c>
    </row>
    <row r="634" spans="3:27" x14ac:dyDescent="0.2">
      <c r="C634">
        <v>268</v>
      </c>
      <c r="D634">
        <v>276.02</v>
      </c>
      <c r="E634">
        <f t="shared" si="126"/>
        <v>-3.4599999999999795</v>
      </c>
      <c r="F634">
        <f t="shared" si="127"/>
        <v>2.4409405515396636</v>
      </c>
      <c r="I634">
        <v>1.581</v>
      </c>
      <c r="J634">
        <f t="shared" si="128"/>
        <v>3.0000000000001137E-3</v>
      </c>
      <c r="K634">
        <f t="shared" si="129"/>
        <v>0.19893186993220904</v>
      </c>
      <c r="L634">
        <f t="shared" si="130"/>
        <v>0.15028159053111484</v>
      </c>
      <c r="N634">
        <v>1.341</v>
      </c>
      <c r="O634">
        <f t="shared" si="131"/>
        <v>6.0000000000000053E-3</v>
      </c>
      <c r="P634">
        <f t="shared" si="132"/>
        <v>0.1274287778515989</v>
      </c>
      <c r="Q634">
        <f t="shared" si="133"/>
        <v>0.35390020947976514</v>
      </c>
      <c r="S634">
        <v>1.1879999999999999</v>
      </c>
      <c r="T634">
        <f t="shared" si="134"/>
        <v>5.0000000000001155E-3</v>
      </c>
      <c r="U634">
        <f t="shared" si="135"/>
        <v>7.4816440645174717E-2</v>
      </c>
      <c r="V634">
        <f t="shared" si="136"/>
        <v>0.33294259467326393</v>
      </c>
      <c r="X634">
        <v>0.873</v>
      </c>
      <c r="Y634">
        <f t="shared" si="137"/>
        <v>1.0000000000000009E-3</v>
      </c>
      <c r="Z634">
        <f t="shared" si="138"/>
        <v>-5.8985756294430272E-2</v>
      </c>
      <c r="AA634">
        <f t="shared" si="139"/>
        <v>9.0753891152899308E-2</v>
      </c>
    </row>
    <row r="635" spans="3:27" x14ac:dyDescent="0.2">
      <c r="C635">
        <v>269</v>
      </c>
      <c r="D635">
        <v>272.56</v>
      </c>
      <c r="E635">
        <f t="shared" si="126"/>
        <v>-3.4700000000000273</v>
      </c>
      <c r="F635">
        <f t="shared" si="127"/>
        <v>2.435462120559821</v>
      </c>
      <c r="I635">
        <v>1.5840000000000001</v>
      </c>
      <c r="J635">
        <f t="shared" si="128"/>
        <v>-5.0000000000001155E-3</v>
      </c>
      <c r="K635">
        <f t="shared" si="129"/>
        <v>0.19975517725347472</v>
      </c>
      <c r="L635">
        <f t="shared" si="130"/>
        <v>-0.24674849100399082</v>
      </c>
      <c r="N635">
        <v>1.347</v>
      </c>
      <c r="O635">
        <f t="shared" si="131"/>
        <v>6.0000000000000053E-3</v>
      </c>
      <c r="P635">
        <f t="shared" si="132"/>
        <v>0.12936759572298562</v>
      </c>
      <c r="Q635">
        <f t="shared" si="133"/>
        <v>0.34687382741060663</v>
      </c>
      <c r="S635">
        <v>1.1930000000000001</v>
      </c>
      <c r="T635">
        <f t="shared" si="134"/>
        <v>4.0000000000000036E-3</v>
      </c>
      <c r="U635">
        <f t="shared" si="135"/>
        <v>7.6640443670341896E-2</v>
      </c>
      <c r="V635">
        <f t="shared" si="136"/>
        <v>0.261243700642038</v>
      </c>
      <c r="X635">
        <v>0.874</v>
      </c>
      <c r="Y635">
        <f t="shared" si="137"/>
        <v>-2.0000000000000018E-3</v>
      </c>
      <c r="Z635">
        <f t="shared" si="138"/>
        <v>-5.8488567365596968E-2</v>
      </c>
      <c r="AA635">
        <f t="shared" si="139"/>
        <v>-0.17880072584363385</v>
      </c>
    </row>
    <row r="636" spans="3:27" x14ac:dyDescent="0.2">
      <c r="C636">
        <v>270</v>
      </c>
      <c r="D636">
        <v>269.08999999999997</v>
      </c>
      <c r="E636">
        <f t="shared" si="126"/>
        <v>-3.4899999999999523</v>
      </c>
      <c r="F636">
        <f t="shared" si="127"/>
        <v>2.4298975586871476</v>
      </c>
      <c r="I636">
        <v>1.579</v>
      </c>
      <c r="J636">
        <f t="shared" si="128"/>
        <v>1.0000000000001119E-3</v>
      </c>
      <c r="K636">
        <f t="shared" si="129"/>
        <v>0.19838213000829422</v>
      </c>
      <c r="L636">
        <f t="shared" si="130"/>
        <v>4.8497667965214541E-2</v>
      </c>
      <c r="N636">
        <v>1.353</v>
      </c>
      <c r="O636">
        <f t="shared" si="131"/>
        <v>7.0000000000001172E-3</v>
      </c>
      <c r="P636">
        <f t="shared" si="132"/>
        <v>0.13129779659762297</v>
      </c>
      <c r="Q636">
        <f t="shared" si="133"/>
        <v>0.39529350376717332</v>
      </c>
      <c r="S636">
        <v>1.1970000000000001</v>
      </c>
      <c r="T636">
        <f t="shared" si="134"/>
        <v>9.9999999999988987E-4</v>
      </c>
      <c r="U636">
        <f t="shared" si="135"/>
        <v>7.8094150406410684E-2</v>
      </c>
      <c r="V636">
        <f t="shared" si="136"/>
        <v>6.3968324379004057E-2</v>
      </c>
      <c r="X636">
        <v>0.872</v>
      </c>
      <c r="Y636">
        <f t="shared" si="137"/>
        <v>-4.0000000000000036E-3</v>
      </c>
      <c r="Z636">
        <f t="shared" si="138"/>
        <v>-5.9483515067432782E-2</v>
      </c>
      <c r="AA636">
        <f t="shared" si="139"/>
        <v>-0.35219401808170897</v>
      </c>
    </row>
    <row r="637" spans="3:27" x14ac:dyDescent="0.2">
      <c r="C637">
        <v>271</v>
      </c>
      <c r="D637">
        <v>265.60000000000002</v>
      </c>
      <c r="E637">
        <f t="shared" si="126"/>
        <v>-3.5100000000000477</v>
      </c>
      <c r="F637">
        <f t="shared" si="127"/>
        <v>2.42422807069598</v>
      </c>
      <c r="I637">
        <v>1.58</v>
      </c>
      <c r="J637">
        <f t="shared" si="128"/>
        <v>-3.0000000000001137E-3</v>
      </c>
      <c r="K637">
        <f t="shared" si="129"/>
        <v>0.19865708695442263</v>
      </c>
      <c r="L637">
        <f t="shared" si="130"/>
        <v>-0.14286049352612898</v>
      </c>
      <c r="N637">
        <v>1.36</v>
      </c>
      <c r="O637">
        <f t="shared" si="131"/>
        <v>2.9999999999998916E-3</v>
      </c>
      <c r="P637">
        <f t="shared" si="132"/>
        <v>0.13353890837021754</v>
      </c>
      <c r="Q637">
        <f t="shared" si="133"/>
        <v>0.16563004949871341</v>
      </c>
      <c r="S637">
        <v>1.198</v>
      </c>
      <c r="T637">
        <f t="shared" si="134"/>
        <v>0</v>
      </c>
      <c r="U637">
        <f t="shared" si="135"/>
        <v>7.8456818053292562E-2</v>
      </c>
      <c r="V637">
        <f t="shared" si="136"/>
        <v>0</v>
      </c>
      <c r="X637">
        <v>0.86799999999999999</v>
      </c>
      <c r="Y637">
        <f t="shared" si="137"/>
        <v>-5.0000000000000044E-3</v>
      </c>
      <c r="Z637">
        <f t="shared" si="138"/>
        <v>-6.1480274823508103E-2</v>
      </c>
      <c r="AA637">
        <f t="shared" si="139"/>
        <v>-0.43424965977332275</v>
      </c>
    </row>
    <row r="638" spans="3:27" x14ac:dyDescent="0.2">
      <c r="C638">
        <v>272</v>
      </c>
      <c r="D638">
        <v>262.08999999999997</v>
      </c>
      <c r="E638">
        <f t="shared" si="126"/>
        <v>-3.5199999999999818</v>
      </c>
      <c r="F638">
        <f t="shared" si="127"/>
        <v>2.4184504508295834</v>
      </c>
      <c r="I638">
        <v>1.577</v>
      </c>
      <c r="J638">
        <f t="shared" si="128"/>
        <v>0</v>
      </c>
      <c r="K638">
        <f t="shared" si="129"/>
        <v>0.19783169332890285</v>
      </c>
      <c r="L638">
        <f t="shared" si="130"/>
        <v>0</v>
      </c>
      <c r="N638">
        <v>1.363</v>
      </c>
      <c r="O638">
        <f t="shared" si="131"/>
        <v>-4.0000000000000036E-3</v>
      </c>
      <c r="P638">
        <f t="shared" si="132"/>
        <v>0.13449585583467355</v>
      </c>
      <c r="Q638">
        <f t="shared" si="133"/>
        <v>-0.21735874448200462</v>
      </c>
      <c r="S638">
        <v>1.198</v>
      </c>
      <c r="T638">
        <f t="shared" si="134"/>
        <v>-2.0000000000000018E-3</v>
      </c>
      <c r="U638">
        <f t="shared" si="135"/>
        <v>7.8456818053292562E-2</v>
      </c>
      <c r="V638">
        <f t="shared" si="136"/>
        <v>-0.12356938476247872</v>
      </c>
      <c r="X638">
        <v>0.86299999999999999</v>
      </c>
      <c r="Y638">
        <f t="shared" si="137"/>
        <v>9.000000000000008E-3</v>
      </c>
      <c r="Z638">
        <f t="shared" si="138"/>
        <v>-6.3989204284790407E-2</v>
      </c>
      <c r="AA638">
        <f t="shared" si="139"/>
        <v>0.76727643386686295</v>
      </c>
    </row>
    <row r="639" spans="3:27" x14ac:dyDescent="0.2">
      <c r="C639">
        <v>273</v>
      </c>
      <c r="D639">
        <v>258.57</v>
      </c>
      <c r="E639">
        <f t="shared" si="126"/>
        <v>-3.539999999999992</v>
      </c>
      <c r="F639">
        <f t="shared" si="127"/>
        <v>2.4125781354312723</v>
      </c>
      <c r="I639">
        <v>1.577</v>
      </c>
      <c r="J639">
        <f t="shared" si="128"/>
        <v>4.0000000000000036E-3</v>
      </c>
      <c r="K639">
        <f t="shared" si="129"/>
        <v>0.19783169332890285</v>
      </c>
      <c r="L639">
        <f t="shared" si="130"/>
        <v>0.18376507386062677</v>
      </c>
      <c r="N639">
        <v>1.359</v>
      </c>
      <c r="O639">
        <f t="shared" si="131"/>
        <v>-4.0000000000000036E-3</v>
      </c>
      <c r="P639">
        <f t="shared" si="132"/>
        <v>0.1332194567324943</v>
      </c>
      <c r="Q639">
        <f t="shared" si="133"/>
        <v>-0.21382837623498599</v>
      </c>
      <c r="S639">
        <v>1.196</v>
      </c>
      <c r="T639">
        <f t="shared" si="134"/>
        <v>-2.9999999999998916E-3</v>
      </c>
      <c r="U639">
        <f t="shared" si="135"/>
        <v>7.7731179652392027E-2</v>
      </c>
      <c r="V639">
        <f t="shared" si="136"/>
        <v>-0.18218818478918444</v>
      </c>
      <c r="X639">
        <v>0.872</v>
      </c>
      <c r="Y639">
        <f t="shared" si="137"/>
        <v>1.6000000000000014E-2</v>
      </c>
      <c r="Z639">
        <f t="shared" si="138"/>
        <v>-5.9483515067432782E-2</v>
      </c>
      <c r="AA639">
        <f t="shared" si="139"/>
        <v>1.3189676835061466</v>
      </c>
    </row>
    <row r="640" spans="3:27" x14ac:dyDescent="0.2">
      <c r="C640">
        <v>274</v>
      </c>
      <c r="D640">
        <v>255.03</v>
      </c>
      <c r="E640">
        <f t="shared" si="126"/>
        <v>-3.5600000000000023</v>
      </c>
      <c r="F640">
        <f t="shared" si="127"/>
        <v>2.406591270897152</v>
      </c>
      <c r="I640">
        <v>1.581</v>
      </c>
      <c r="J640">
        <f t="shared" si="128"/>
        <v>4.0000000000000036E-3</v>
      </c>
      <c r="K640">
        <f t="shared" si="129"/>
        <v>0.19893186993220904</v>
      </c>
      <c r="L640">
        <f t="shared" si="130"/>
        <v>0.17975112279559213</v>
      </c>
      <c r="N640">
        <v>1.355</v>
      </c>
      <c r="O640">
        <f t="shared" si="131"/>
        <v>-2.9999999999998916E-3</v>
      </c>
      <c r="P640">
        <f t="shared" si="132"/>
        <v>0.13193929521042452</v>
      </c>
      <c r="Q640">
        <f t="shared" si="133"/>
        <v>-0.15767232682477644</v>
      </c>
      <c r="S640">
        <v>1.1930000000000001</v>
      </c>
      <c r="T640">
        <f t="shared" si="134"/>
        <v>9.9999999999988987E-4</v>
      </c>
      <c r="U640">
        <f t="shared" si="135"/>
        <v>7.6640443670341896E-2</v>
      </c>
      <c r="V640">
        <f t="shared" si="136"/>
        <v>5.9603245209616525E-2</v>
      </c>
      <c r="X640">
        <v>0.88800000000000001</v>
      </c>
      <c r="Y640">
        <f t="shared" si="137"/>
        <v>2.5000000000000022E-2</v>
      </c>
      <c r="Z640">
        <f t="shared" si="138"/>
        <v>-5.1587034221398972E-2</v>
      </c>
      <c r="AA640">
        <f t="shared" si="139"/>
        <v>1.9750427137829747</v>
      </c>
    </row>
    <row r="641" spans="3:27" x14ac:dyDescent="0.2">
      <c r="C641">
        <v>275</v>
      </c>
      <c r="D641">
        <v>251.47</v>
      </c>
      <c r="E641">
        <f t="shared" si="126"/>
        <v>-3.5699999999999932</v>
      </c>
      <c r="F641">
        <f t="shared" si="127"/>
        <v>2.4004861817912042</v>
      </c>
      <c r="I641">
        <v>1.585</v>
      </c>
      <c r="J641">
        <f t="shared" si="128"/>
        <v>4.0000000000000036E-3</v>
      </c>
      <c r="K641">
        <f t="shared" si="129"/>
        <v>0.20002926655377029</v>
      </c>
      <c r="L641">
        <f t="shared" si="130"/>
        <v>0.17627881895006647</v>
      </c>
      <c r="N641">
        <v>1.3520000000000001</v>
      </c>
      <c r="O641">
        <f t="shared" si="131"/>
        <v>0</v>
      </c>
      <c r="P641">
        <f t="shared" si="132"/>
        <v>0.13097669160561715</v>
      </c>
      <c r="Q641">
        <f t="shared" si="133"/>
        <v>0</v>
      </c>
      <c r="S641">
        <v>1.194</v>
      </c>
      <c r="T641">
        <f t="shared" si="134"/>
        <v>5.0000000000001155E-3</v>
      </c>
      <c r="U641">
        <f t="shared" si="135"/>
        <v>7.7004326793350258E-2</v>
      </c>
      <c r="V641">
        <f t="shared" si="136"/>
        <v>0.29226362795751143</v>
      </c>
      <c r="X641">
        <v>0.91300000000000003</v>
      </c>
      <c r="Y641">
        <f t="shared" si="137"/>
        <v>1.7000000000000015E-2</v>
      </c>
      <c r="Z641">
        <f t="shared" si="138"/>
        <v>-3.9529222465701036E-2</v>
      </c>
      <c r="AA641">
        <f t="shared" si="139"/>
        <v>1.2902763502104271</v>
      </c>
    </row>
    <row r="642" spans="3:27" x14ac:dyDescent="0.2">
      <c r="C642">
        <v>276</v>
      </c>
      <c r="D642">
        <v>247.9</v>
      </c>
      <c r="E642">
        <f t="shared" si="126"/>
        <v>-3.5800000000000125</v>
      </c>
      <c r="F642">
        <f t="shared" si="127"/>
        <v>2.3942765267678214</v>
      </c>
      <c r="I642">
        <v>1.589</v>
      </c>
      <c r="J642">
        <f t="shared" si="128"/>
        <v>5.0000000000001155E-3</v>
      </c>
      <c r="K642">
        <f t="shared" si="129"/>
        <v>0.20112389720737955</v>
      </c>
      <c r="L642">
        <f t="shared" si="130"/>
        <v>0.21597440900860498</v>
      </c>
      <c r="N642">
        <v>1.3520000000000001</v>
      </c>
      <c r="O642">
        <f t="shared" si="131"/>
        <v>2.9999999999998916E-3</v>
      </c>
      <c r="P642">
        <f t="shared" si="132"/>
        <v>0.13097669160561715</v>
      </c>
      <c r="Q642">
        <f t="shared" si="133"/>
        <v>0.15237080012013107</v>
      </c>
      <c r="S642">
        <v>1.1990000000000001</v>
      </c>
      <c r="T642">
        <f t="shared" si="134"/>
        <v>2.0000000000000018E-3</v>
      </c>
      <c r="U642">
        <f t="shared" si="135"/>
        <v>7.8819183098848694E-2</v>
      </c>
      <c r="V642">
        <f t="shared" si="136"/>
        <v>0.11457435626130738</v>
      </c>
      <c r="X642">
        <v>0.93</v>
      </c>
      <c r="Y642">
        <f t="shared" si="137"/>
        <v>1.19999999999999E-2</v>
      </c>
      <c r="Z642">
        <f t="shared" si="138"/>
        <v>-3.1517051446064863E-2</v>
      </c>
      <c r="AA642">
        <f t="shared" si="139"/>
        <v>0.88135307013489594</v>
      </c>
    </row>
    <row r="643" spans="3:27" x14ac:dyDescent="0.2">
      <c r="C643">
        <v>277</v>
      </c>
      <c r="D643">
        <v>244.32</v>
      </c>
      <c r="E643">
        <f t="shared" si="126"/>
        <v>-3.5900000000000034</v>
      </c>
      <c r="F643">
        <f t="shared" si="127"/>
        <v>2.3879590197123459</v>
      </c>
      <c r="I643">
        <v>1.5940000000000001</v>
      </c>
      <c r="J643">
        <f t="shared" si="128"/>
        <v>6.9999999999998952E-3</v>
      </c>
      <c r="K643">
        <f t="shared" si="129"/>
        <v>0.20248831706009357</v>
      </c>
      <c r="L643">
        <f t="shared" si="130"/>
        <v>0.29601383023801942</v>
      </c>
      <c r="N643">
        <v>1.355</v>
      </c>
      <c r="O643">
        <f t="shared" si="131"/>
        <v>9.000000000000119E-3</v>
      </c>
      <c r="P643">
        <f t="shared" si="132"/>
        <v>0.13193929521042452</v>
      </c>
      <c r="Q643">
        <f t="shared" si="133"/>
        <v>0.44721773528277126</v>
      </c>
      <c r="S643">
        <v>1.2010000000000001</v>
      </c>
      <c r="T643">
        <f t="shared" si="134"/>
        <v>2.9999999999998916E-3</v>
      </c>
      <c r="U643">
        <f t="shared" si="135"/>
        <v>7.9543007402906069E-2</v>
      </c>
      <c r="V643">
        <f t="shared" si="136"/>
        <v>0.16853516451664718</v>
      </c>
      <c r="X643">
        <v>0.94199999999999995</v>
      </c>
      <c r="Y643">
        <f t="shared" si="137"/>
        <v>2.0000000000000018E-3</v>
      </c>
      <c r="Z643">
        <f t="shared" si="138"/>
        <v>-2.5949097207122653E-2</v>
      </c>
      <c r="AA643">
        <f t="shared" si="139"/>
        <v>0.14327572017236218</v>
      </c>
    </row>
    <row r="644" spans="3:27" x14ac:dyDescent="0.2">
      <c r="C644">
        <v>278</v>
      </c>
      <c r="D644">
        <v>240.73</v>
      </c>
      <c r="E644">
        <f t="shared" si="126"/>
        <v>-3.6099999999999852</v>
      </c>
      <c r="F644">
        <f t="shared" si="127"/>
        <v>2.3815302158362703</v>
      </c>
      <c r="I644">
        <v>1.601</v>
      </c>
      <c r="J644">
        <f t="shared" si="128"/>
        <v>5.0000000000001155E-3</v>
      </c>
      <c r="K644">
        <f t="shared" si="129"/>
        <v>0.20439133191929973</v>
      </c>
      <c r="L644">
        <f t="shared" si="130"/>
        <v>0.20637045531710696</v>
      </c>
      <c r="N644">
        <v>1.3640000000000001</v>
      </c>
      <c r="O644">
        <f t="shared" si="131"/>
        <v>2.9999999999998916E-3</v>
      </c>
      <c r="P644">
        <f t="shared" si="132"/>
        <v>0.13481437032046015</v>
      </c>
      <c r="Q644">
        <f t="shared" si="133"/>
        <v>0.14540383306367777</v>
      </c>
      <c r="S644">
        <v>1.204</v>
      </c>
      <c r="T644">
        <f t="shared" si="134"/>
        <v>0</v>
      </c>
      <c r="U644">
        <f t="shared" si="135"/>
        <v>8.0626486921805726E-2</v>
      </c>
      <c r="V644">
        <f t="shared" si="136"/>
        <v>0</v>
      </c>
      <c r="X644">
        <v>0.94399999999999995</v>
      </c>
      <c r="Y644">
        <f t="shared" si="137"/>
        <v>4.0000000000000036E-3</v>
      </c>
      <c r="Z644">
        <f t="shared" si="138"/>
        <v>-2.502800570193105E-2</v>
      </c>
      <c r="AA644">
        <f t="shared" si="139"/>
        <v>0.27984376321882742</v>
      </c>
    </row>
    <row r="645" spans="3:27" x14ac:dyDescent="0.2">
      <c r="C645">
        <v>279</v>
      </c>
      <c r="D645">
        <v>237.12</v>
      </c>
      <c r="E645">
        <f t="shared" si="126"/>
        <v>-3.6100000000000136</v>
      </c>
      <c r="F645">
        <f t="shared" si="127"/>
        <v>2.3749681862992342</v>
      </c>
      <c r="I645">
        <v>1.6060000000000001</v>
      </c>
      <c r="J645">
        <f t="shared" si="128"/>
        <v>1.0000000000000009E-2</v>
      </c>
      <c r="K645">
        <f t="shared" si="129"/>
        <v>0.20574554094266218</v>
      </c>
      <c r="L645">
        <f t="shared" si="130"/>
        <v>0.40461291977384883</v>
      </c>
      <c r="N645">
        <v>1.367</v>
      </c>
      <c r="O645">
        <f t="shared" si="131"/>
        <v>3.0000000000001137E-3</v>
      </c>
      <c r="P645">
        <f t="shared" si="132"/>
        <v>0.13576851456782227</v>
      </c>
      <c r="Q645">
        <f t="shared" si="133"/>
        <v>0.14289285681106628</v>
      </c>
      <c r="S645">
        <v>1.204</v>
      </c>
      <c r="T645">
        <f t="shared" si="134"/>
        <v>0</v>
      </c>
      <c r="U645">
        <f t="shared" si="135"/>
        <v>8.0626486921805726E-2</v>
      </c>
      <c r="V645">
        <f t="shared" si="136"/>
        <v>0</v>
      </c>
      <c r="X645">
        <v>0.94799999999999995</v>
      </c>
      <c r="Y645">
        <f t="shared" si="137"/>
        <v>3.0000000000000027E-3</v>
      </c>
      <c r="Z645">
        <f t="shared" si="138"/>
        <v>-2.3191662661933767E-2</v>
      </c>
      <c r="AA645">
        <f t="shared" si="139"/>
        <v>0.20594940380359708</v>
      </c>
    </row>
    <row r="646" spans="3:27" x14ac:dyDescent="0.2">
      <c r="C646">
        <v>280</v>
      </c>
      <c r="D646">
        <v>233.51</v>
      </c>
      <c r="E646">
        <f t="shared" si="126"/>
        <v>-3.6099999999999852</v>
      </c>
      <c r="F646">
        <f t="shared" si="127"/>
        <v>2.3683054838392832</v>
      </c>
      <c r="I646">
        <v>1.6160000000000001</v>
      </c>
      <c r="J646">
        <f t="shared" si="128"/>
        <v>2.9999999999998916E-3</v>
      </c>
      <c r="K646">
        <f t="shared" si="129"/>
        <v>0.20844135643856737</v>
      </c>
      <c r="L646">
        <f t="shared" si="130"/>
        <v>0.11904098403320999</v>
      </c>
      <c r="N646">
        <v>1.37</v>
      </c>
      <c r="O646">
        <f t="shared" si="131"/>
        <v>-1.0000000000001119E-3</v>
      </c>
      <c r="P646">
        <f t="shared" si="132"/>
        <v>0.13672056715640679</v>
      </c>
      <c r="Q646">
        <f t="shared" si="133"/>
        <v>-4.6865947433923943E-2</v>
      </c>
      <c r="S646">
        <v>1.204</v>
      </c>
      <c r="T646">
        <f t="shared" si="134"/>
        <v>-2.9999999999998916E-3</v>
      </c>
      <c r="U646">
        <f t="shared" si="135"/>
        <v>8.0626486921805726E-2</v>
      </c>
      <c r="V646">
        <f t="shared" si="136"/>
        <v>-0.16012377242934905</v>
      </c>
      <c r="X646">
        <v>0.95099999999999996</v>
      </c>
      <c r="Y646">
        <f t="shared" si="137"/>
        <v>6.0000000000000053E-3</v>
      </c>
      <c r="Z646">
        <f t="shared" si="138"/>
        <v>-2.181948306258609E-2</v>
      </c>
      <c r="AA646">
        <f t="shared" si="139"/>
        <v>0.40366744481315658</v>
      </c>
    </row>
    <row r="647" spans="3:27" x14ac:dyDescent="0.2">
      <c r="C647">
        <v>281</v>
      </c>
      <c r="D647">
        <v>229.9</v>
      </c>
      <c r="E647">
        <f t="shared" ref="E647:E710" si="140">D648-D647</f>
        <v>-3.6299999999999955</v>
      </c>
      <c r="F647">
        <f t="shared" ref="F647:F710" si="141">LOG(D647)</f>
        <v>2.3615389712692791</v>
      </c>
      <c r="I647">
        <v>1.619</v>
      </c>
      <c r="J647">
        <f t="shared" ref="J647:J710" si="142">I648-I647</f>
        <v>1.0999999999999899E-2</v>
      </c>
      <c r="K647">
        <f t="shared" ref="K647:K710" si="143">LOG10(I647)</f>
        <v>0.20924684875337374</v>
      </c>
      <c r="L647">
        <f t="shared" ref="L647:L710" si="144">(K648-K647)/(F647-F648)</f>
        <v>0.42545689036383161</v>
      </c>
      <c r="N647">
        <v>1.369</v>
      </c>
      <c r="O647">
        <f t="shared" ref="O647:O710" si="145">N648-N647</f>
        <v>-6.0000000000000053E-3</v>
      </c>
      <c r="P647">
        <f t="shared" ref="P647:P710" si="146">LOG10(N647)</f>
        <v>0.13640344813399</v>
      </c>
      <c r="Q647">
        <f t="shared" ref="Q647:Q710" si="147">(P648-P647)/(F647-F648)</f>
        <v>-0.27598290513799723</v>
      </c>
      <c r="S647">
        <v>1.2010000000000001</v>
      </c>
      <c r="T647">
        <f t="shared" ref="T647:T710" si="148">S648-S647</f>
        <v>-1.0000000000001119E-3</v>
      </c>
      <c r="U647">
        <f t="shared" ref="U647:U710" si="149">LOG10(S647)</f>
        <v>7.9543007402906069E-2</v>
      </c>
      <c r="V647">
        <f t="shared" ref="V647:V710" si="150">(U648-U647)/(F647-F648)</f>
        <v>-5.2338201319514013E-2</v>
      </c>
      <c r="X647">
        <v>0.95699999999999996</v>
      </c>
      <c r="Y647">
        <f t="shared" ref="Y647:Y710" si="151">X648-X647</f>
        <v>2.0000000000000018E-3</v>
      </c>
      <c r="Z647">
        <f t="shared" ref="Z647:Z710" si="152">LOG10(X647)</f>
        <v>-1.9088062223156451E-2</v>
      </c>
      <c r="AA647">
        <f t="shared" ref="AA647:AA710" si="153">(Z648-Z647)/(F647-F648)</f>
        <v>0.13117334002439832</v>
      </c>
    </row>
    <row r="648" spans="3:27" x14ac:dyDescent="0.2">
      <c r="C648">
        <v>282</v>
      </c>
      <c r="D648">
        <v>226.27</v>
      </c>
      <c r="E648">
        <f t="shared" si="140"/>
        <v>-3.6200000000000045</v>
      </c>
      <c r="F648">
        <f t="shared" si="141"/>
        <v>2.3546269768529489</v>
      </c>
      <c r="I648">
        <v>1.63</v>
      </c>
      <c r="J648">
        <f t="shared" si="142"/>
        <v>1.6000000000000014E-2</v>
      </c>
      <c r="K648">
        <f t="shared" si="143"/>
        <v>0.21218760440395779</v>
      </c>
      <c r="L648">
        <f t="shared" si="144"/>
        <v>0.60566226017117797</v>
      </c>
      <c r="N648">
        <v>1.363</v>
      </c>
      <c r="O648">
        <f t="shared" si="145"/>
        <v>-8.999999999999897E-3</v>
      </c>
      <c r="P648">
        <f t="shared" si="146"/>
        <v>0.13449585583467355</v>
      </c>
      <c r="Q648">
        <f t="shared" si="147"/>
        <v>-0.41077634809540992</v>
      </c>
      <c r="S648">
        <v>1.2</v>
      </c>
      <c r="T648">
        <f t="shared" si="148"/>
        <v>0</v>
      </c>
      <c r="U648">
        <f t="shared" si="149"/>
        <v>7.9181246047624818E-2</v>
      </c>
      <c r="V648">
        <f t="shared" si="150"/>
        <v>0</v>
      </c>
      <c r="X648">
        <v>0.95899999999999996</v>
      </c>
      <c r="Y648">
        <f t="shared" si="151"/>
        <v>-2.0000000000000018E-3</v>
      </c>
      <c r="Z648">
        <f t="shared" si="152"/>
        <v>-1.8181392829336417E-2</v>
      </c>
      <c r="AA648">
        <f t="shared" si="153"/>
        <v>-0.12944510102786375</v>
      </c>
    </row>
    <row r="649" spans="3:27" x14ac:dyDescent="0.2">
      <c r="C649">
        <v>283</v>
      </c>
      <c r="D649">
        <v>222.65</v>
      </c>
      <c r="E649">
        <f t="shared" si="140"/>
        <v>-3.6400000000000148</v>
      </c>
      <c r="F649">
        <f t="shared" si="141"/>
        <v>2.3476226994672418</v>
      </c>
      <c r="I649">
        <v>1.6459999999999999</v>
      </c>
      <c r="J649">
        <f t="shared" si="142"/>
        <v>1.0000000000000009E-2</v>
      </c>
      <c r="K649">
        <f t="shared" si="143"/>
        <v>0.21642983087625101</v>
      </c>
      <c r="L649">
        <f t="shared" si="144"/>
        <v>0.36745241827460229</v>
      </c>
      <c r="N649">
        <v>1.3540000000000001</v>
      </c>
      <c r="O649">
        <f t="shared" si="145"/>
        <v>-4.0000000000000036E-3</v>
      </c>
      <c r="P649">
        <f t="shared" si="146"/>
        <v>0.13161866434912553</v>
      </c>
      <c r="Q649">
        <f t="shared" si="147"/>
        <v>-0.17948595573682546</v>
      </c>
      <c r="S649">
        <v>1.2</v>
      </c>
      <c r="T649">
        <f t="shared" si="148"/>
        <v>2.0000000000000018E-3</v>
      </c>
      <c r="U649">
        <f t="shared" si="149"/>
        <v>7.9181246047624818E-2</v>
      </c>
      <c r="V649">
        <f t="shared" si="150"/>
        <v>0.10102618285893911</v>
      </c>
      <c r="X649">
        <v>0.95699999999999996</v>
      </c>
      <c r="Y649">
        <f t="shared" si="151"/>
        <v>-2.0000000000000018E-3</v>
      </c>
      <c r="Z649">
        <f t="shared" si="152"/>
        <v>-1.9088062223156451E-2</v>
      </c>
      <c r="AA649">
        <f t="shared" si="153"/>
        <v>-0.12691680107411368</v>
      </c>
    </row>
    <row r="650" spans="3:27" x14ac:dyDescent="0.2">
      <c r="C650">
        <v>284</v>
      </c>
      <c r="D650">
        <v>219.01</v>
      </c>
      <c r="E650">
        <f t="shared" si="140"/>
        <v>-3.6299999999999955</v>
      </c>
      <c r="F650">
        <f t="shared" si="141"/>
        <v>2.3404639451856344</v>
      </c>
      <c r="I650">
        <v>1.6559999999999999</v>
      </c>
      <c r="J650">
        <f t="shared" si="142"/>
        <v>1.1000000000000121E-2</v>
      </c>
      <c r="K650">
        <f t="shared" si="143"/>
        <v>0.21906033244886131</v>
      </c>
      <c r="L650">
        <f t="shared" si="144"/>
        <v>0.39612022271069836</v>
      </c>
      <c r="N650">
        <v>1.35</v>
      </c>
      <c r="O650">
        <f t="shared" si="145"/>
        <v>-8.0000000000000071E-3</v>
      </c>
      <c r="P650">
        <f t="shared" si="146"/>
        <v>0.13033376849500614</v>
      </c>
      <c r="Q650">
        <f t="shared" si="147"/>
        <v>-0.35561436364969612</v>
      </c>
      <c r="S650">
        <v>1.202</v>
      </c>
      <c r="T650">
        <f t="shared" si="148"/>
        <v>-4.0000000000000036E-3</v>
      </c>
      <c r="U650">
        <f t="shared" si="149"/>
        <v>7.9904467666720699E-2</v>
      </c>
      <c r="V650">
        <f t="shared" si="150"/>
        <v>-0.1994399864992463</v>
      </c>
      <c r="X650">
        <v>0.95499999999999996</v>
      </c>
      <c r="Y650">
        <f t="shared" si="151"/>
        <v>2.0000000000000018E-3</v>
      </c>
      <c r="Z650">
        <f t="shared" si="152"/>
        <v>-1.9996628416253676E-2</v>
      </c>
      <c r="AA650">
        <f t="shared" si="153"/>
        <v>0.12517146939712662</v>
      </c>
    </row>
    <row r="651" spans="3:27" x14ac:dyDescent="0.2">
      <c r="C651">
        <v>285</v>
      </c>
      <c r="D651">
        <v>215.38</v>
      </c>
      <c r="E651">
        <f t="shared" si="140"/>
        <v>-3.6299999999999955</v>
      </c>
      <c r="F651">
        <f t="shared" si="141"/>
        <v>2.3332053726253439</v>
      </c>
      <c r="I651">
        <v>1.667</v>
      </c>
      <c r="J651">
        <f t="shared" si="142"/>
        <v>1.4000000000000012E-2</v>
      </c>
      <c r="K651">
        <f t="shared" si="143"/>
        <v>0.22193559982800534</v>
      </c>
      <c r="L651">
        <f t="shared" si="144"/>
        <v>0.49202606750958949</v>
      </c>
      <c r="N651">
        <v>1.3420000000000001</v>
      </c>
      <c r="O651">
        <f t="shared" si="145"/>
        <v>-1.0000000000000009E-2</v>
      </c>
      <c r="P651">
        <f t="shared" si="146"/>
        <v>0.12775251583297328</v>
      </c>
      <c r="Q651">
        <f t="shared" si="147"/>
        <v>-0.44003134735859806</v>
      </c>
      <c r="S651">
        <v>1.198</v>
      </c>
      <c r="T651">
        <f t="shared" si="148"/>
        <v>-4.0000000000000036E-3</v>
      </c>
      <c r="U651">
        <f t="shared" si="149"/>
        <v>7.8456818053292562E-2</v>
      </c>
      <c r="V651">
        <f t="shared" si="150"/>
        <v>-0.19676244720579547</v>
      </c>
      <c r="X651">
        <v>0.95699999999999996</v>
      </c>
      <c r="Y651">
        <f t="shared" si="151"/>
        <v>1.0000000000000009E-3</v>
      </c>
      <c r="Z651">
        <f t="shared" si="152"/>
        <v>-1.9088062223156451E-2</v>
      </c>
      <c r="AA651">
        <f t="shared" si="153"/>
        <v>6.1443260807312605E-2</v>
      </c>
    </row>
    <row r="652" spans="3:27" x14ac:dyDescent="0.2">
      <c r="C652">
        <v>286</v>
      </c>
      <c r="D652">
        <v>211.75</v>
      </c>
      <c r="E652">
        <f t="shared" si="140"/>
        <v>-3.6299999999999955</v>
      </c>
      <c r="F652">
        <f t="shared" si="141"/>
        <v>2.3258234190027447</v>
      </c>
      <c r="I652">
        <v>1.681</v>
      </c>
      <c r="J652">
        <f t="shared" si="142"/>
        <v>1.0999999999999899E-2</v>
      </c>
      <c r="K652">
        <f t="shared" si="143"/>
        <v>0.22556771343947099</v>
      </c>
      <c r="L652">
        <f t="shared" si="144"/>
        <v>0.3772031256771699</v>
      </c>
      <c r="N652">
        <v>1.3320000000000001</v>
      </c>
      <c r="O652">
        <f t="shared" si="145"/>
        <v>-5.0000000000001155E-3</v>
      </c>
      <c r="P652">
        <f t="shared" si="146"/>
        <v>0.12450422483428228</v>
      </c>
      <c r="Q652">
        <f t="shared" si="147"/>
        <v>-0.21749515060432109</v>
      </c>
      <c r="S652">
        <v>1.194</v>
      </c>
      <c r="T652">
        <f t="shared" si="148"/>
        <v>-9.9999999999988987E-4</v>
      </c>
      <c r="U652">
        <f t="shared" si="149"/>
        <v>7.7004326793350258E-2</v>
      </c>
      <c r="V652">
        <f t="shared" si="150"/>
        <v>-4.8455714927288757E-2</v>
      </c>
      <c r="X652">
        <v>0.95799999999999996</v>
      </c>
      <c r="Y652">
        <f t="shared" si="151"/>
        <v>0</v>
      </c>
      <c r="Z652">
        <f t="shared" si="152"/>
        <v>-1.8634490921455603E-2</v>
      </c>
      <c r="AA652">
        <f t="shared" si="153"/>
        <v>0</v>
      </c>
    </row>
    <row r="653" spans="3:27" x14ac:dyDescent="0.2">
      <c r="C653">
        <v>287</v>
      </c>
      <c r="D653">
        <v>208.12</v>
      </c>
      <c r="E653">
        <f t="shared" si="140"/>
        <v>-3.6299999999999955</v>
      </c>
      <c r="F653">
        <f t="shared" si="141"/>
        <v>2.318313817223999</v>
      </c>
      <c r="I653">
        <v>1.6919999999999999</v>
      </c>
      <c r="J653">
        <f t="shared" si="142"/>
        <v>1.1000000000000121E-2</v>
      </c>
      <c r="K653">
        <f t="shared" si="143"/>
        <v>0.22840035870300471</v>
      </c>
      <c r="L653">
        <f t="shared" si="144"/>
        <v>0.36827848301714522</v>
      </c>
      <c r="N653">
        <v>1.327</v>
      </c>
      <c r="O653">
        <f t="shared" si="145"/>
        <v>4.0000000000000036E-3</v>
      </c>
      <c r="P653">
        <f t="shared" si="146"/>
        <v>0.1228709228644355</v>
      </c>
      <c r="Q653">
        <f t="shared" si="147"/>
        <v>0.17105164764418415</v>
      </c>
      <c r="S653">
        <v>1.1930000000000001</v>
      </c>
      <c r="T653">
        <f t="shared" si="148"/>
        <v>-4.0000000000000036E-3</v>
      </c>
      <c r="U653">
        <f t="shared" si="149"/>
        <v>7.6640443670341896E-2</v>
      </c>
      <c r="V653">
        <f t="shared" si="150"/>
        <v>-0.19087126934643261</v>
      </c>
      <c r="X653">
        <v>0.95799999999999996</v>
      </c>
      <c r="Y653">
        <f t="shared" si="151"/>
        <v>1.0000000000000009E-3</v>
      </c>
      <c r="Z653">
        <f t="shared" si="152"/>
        <v>-1.8634490921455603E-2</v>
      </c>
      <c r="AA653">
        <f t="shared" si="153"/>
        <v>5.9292511405721865E-2</v>
      </c>
    </row>
    <row r="654" spans="3:27" x14ac:dyDescent="0.2">
      <c r="C654">
        <v>288</v>
      </c>
      <c r="D654">
        <v>204.49</v>
      </c>
      <c r="E654">
        <f t="shared" si="140"/>
        <v>-3.6299999999999955</v>
      </c>
      <c r="F654">
        <f t="shared" si="141"/>
        <v>2.3106720749301237</v>
      </c>
      <c r="I654">
        <v>1.7030000000000001</v>
      </c>
      <c r="J654">
        <f t="shared" si="142"/>
        <v>1.8000000000000016E-2</v>
      </c>
      <c r="K654">
        <f t="shared" si="143"/>
        <v>0.23121464796260105</v>
      </c>
      <c r="L654">
        <f t="shared" si="144"/>
        <v>0.58702242509880254</v>
      </c>
      <c r="N654">
        <v>1.331</v>
      </c>
      <c r="O654">
        <f t="shared" si="145"/>
        <v>-2.0000000000000018E-3</v>
      </c>
      <c r="P654">
        <f t="shared" si="146"/>
        <v>0.12417805547467511</v>
      </c>
      <c r="Q654">
        <f t="shared" si="147"/>
        <v>-8.3957671105433548E-2</v>
      </c>
      <c r="S654">
        <v>1.1890000000000001</v>
      </c>
      <c r="T654">
        <f t="shared" si="148"/>
        <v>-5.0000000000001155E-3</v>
      </c>
      <c r="U654">
        <f t="shared" si="149"/>
        <v>7.5181854618691604E-2</v>
      </c>
      <c r="V654">
        <f t="shared" si="150"/>
        <v>-0.23527991314004437</v>
      </c>
      <c r="X654">
        <v>0.95899999999999996</v>
      </c>
      <c r="Y654">
        <f t="shared" si="151"/>
        <v>-4.0000000000000036E-3</v>
      </c>
      <c r="Z654">
        <f t="shared" si="152"/>
        <v>-1.8181392829336417E-2</v>
      </c>
      <c r="AA654">
        <f t="shared" si="153"/>
        <v>-0.23336226560822124</v>
      </c>
    </row>
    <row r="655" spans="3:27" x14ac:dyDescent="0.2">
      <c r="C655">
        <v>289</v>
      </c>
      <c r="D655">
        <v>200.86</v>
      </c>
      <c r="E655">
        <f t="shared" si="140"/>
        <v>-3.6200000000000045</v>
      </c>
      <c r="F655">
        <f t="shared" si="141"/>
        <v>2.3028934583565053</v>
      </c>
      <c r="I655">
        <v>1.7210000000000001</v>
      </c>
      <c r="J655">
        <f t="shared" si="142"/>
        <v>1.8000000000000016E-2</v>
      </c>
      <c r="K655">
        <f t="shared" si="143"/>
        <v>0.23578087032756029</v>
      </c>
      <c r="L655">
        <f t="shared" si="144"/>
        <v>0.57210001724218984</v>
      </c>
      <c r="N655">
        <v>1.329</v>
      </c>
      <c r="O655">
        <f t="shared" si="145"/>
        <v>-6.0000000000000053E-3</v>
      </c>
      <c r="P655">
        <f t="shared" si="146"/>
        <v>0.12352498094273198</v>
      </c>
      <c r="Q655">
        <f t="shared" si="147"/>
        <v>-0.24879984658748194</v>
      </c>
      <c r="S655">
        <v>1.1839999999999999</v>
      </c>
      <c r="T655">
        <f t="shared" si="148"/>
        <v>-6.0000000000000053E-3</v>
      </c>
      <c r="U655">
        <f t="shared" si="149"/>
        <v>7.3351702386900947E-2</v>
      </c>
      <c r="V655">
        <f t="shared" si="150"/>
        <v>-0.27934694604793847</v>
      </c>
      <c r="X655">
        <v>0.95499999999999996</v>
      </c>
      <c r="Y655">
        <f t="shared" si="151"/>
        <v>-5.0000000000000044E-3</v>
      </c>
      <c r="Z655">
        <f t="shared" si="152"/>
        <v>-1.9996628416253676E-2</v>
      </c>
      <c r="AA655">
        <f t="shared" si="153"/>
        <v>-0.28863411307952302</v>
      </c>
    </row>
    <row r="656" spans="3:27" x14ac:dyDescent="0.2">
      <c r="C656">
        <v>290</v>
      </c>
      <c r="D656">
        <v>197.24</v>
      </c>
      <c r="E656">
        <f t="shared" si="140"/>
        <v>-3.6200000000000045</v>
      </c>
      <c r="F656">
        <f t="shared" si="141"/>
        <v>2.2949949938591003</v>
      </c>
      <c r="I656">
        <v>1.7390000000000001</v>
      </c>
      <c r="J656">
        <f t="shared" si="142"/>
        <v>2.1999999999999797E-2</v>
      </c>
      <c r="K656">
        <f t="shared" si="143"/>
        <v>0.24029958200271248</v>
      </c>
      <c r="L656">
        <f t="shared" si="144"/>
        <v>0.67867303684505387</v>
      </c>
      <c r="N656">
        <v>1.323</v>
      </c>
      <c r="O656">
        <f t="shared" si="145"/>
        <v>-2.0000000000000018E-3</v>
      </c>
      <c r="P656">
        <f t="shared" si="146"/>
        <v>0.12155984418750096</v>
      </c>
      <c r="Q656">
        <f t="shared" si="147"/>
        <v>-8.1671186840714408E-2</v>
      </c>
      <c r="S656">
        <v>1.1779999999999999</v>
      </c>
      <c r="T656">
        <f t="shared" si="148"/>
        <v>-4.9999999999998934E-3</v>
      </c>
      <c r="U656">
        <f t="shared" si="149"/>
        <v>7.114529045108281E-2</v>
      </c>
      <c r="V656">
        <f t="shared" si="150"/>
        <v>-0.22962452402335468</v>
      </c>
      <c r="X656">
        <v>0.95</v>
      </c>
      <c r="Y656">
        <f t="shared" si="151"/>
        <v>-8.0000000000000071E-3</v>
      </c>
      <c r="Z656">
        <f t="shared" si="152"/>
        <v>-2.2276394711152253E-2</v>
      </c>
      <c r="AA656">
        <f t="shared" si="153"/>
        <v>-0.45653248148112763</v>
      </c>
    </row>
    <row r="657" spans="3:27" x14ac:dyDescent="0.2">
      <c r="C657">
        <v>291</v>
      </c>
      <c r="D657">
        <v>193.62</v>
      </c>
      <c r="E657">
        <f t="shared" si="140"/>
        <v>-3.5999999999999943</v>
      </c>
      <c r="F657">
        <f t="shared" si="141"/>
        <v>2.2869502157875488</v>
      </c>
      <c r="I657">
        <v>1.7609999999999999</v>
      </c>
      <c r="J657">
        <f t="shared" si="142"/>
        <v>2.5000000000000133E-2</v>
      </c>
      <c r="K657">
        <f t="shared" si="143"/>
        <v>0.24575935596727688</v>
      </c>
      <c r="L657">
        <f t="shared" si="144"/>
        <v>0.75109461029231317</v>
      </c>
      <c r="N657">
        <v>1.321</v>
      </c>
      <c r="O657">
        <f t="shared" si="145"/>
        <v>-9.9999999999988987E-4</v>
      </c>
      <c r="P657">
        <f t="shared" si="146"/>
        <v>0.12090281761452719</v>
      </c>
      <c r="Q657">
        <f t="shared" si="147"/>
        <v>-4.0349694719232901E-2</v>
      </c>
      <c r="S657">
        <v>1.173</v>
      </c>
      <c r="T657">
        <f t="shared" si="148"/>
        <v>-8.0000000000000071E-3</v>
      </c>
      <c r="U657">
        <f t="shared" si="149"/>
        <v>6.9298012115529259E-2</v>
      </c>
      <c r="V657">
        <f t="shared" si="150"/>
        <v>-0.36463286416959617</v>
      </c>
      <c r="X657">
        <v>0.94199999999999995</v>
      </c>
      <c r="Y657">
        <f t="shared" si="151"/>
        <v>-4.9999999999998934E-3</v>
      </c>
      <c r="Z657">
        <f t="shared" si="152"/>
        <v>-2.5949097207122653E-2</v>
      </c>
      <c r="AA657">
        <f t="shared" si="153"/>
        <v>-0.28356516812825139</v>
      </c>
    </row>
    <row r="658" spans="3:27" x14ac:dyDescent="0.2">
      <c r="C658">
        <v>292</v>
      </c>
      <c r="D658">
        <v>190.02</v>
      </c>
      <c r="E658">
        <f t="shared" si="140"/>
        <v>-3.6000000000000227</v>
      </c>
      <c r="F658">
        <f t="shared" si="141"/>
        <v>2.2787993137555556</v>
      </c>
      <c r="I658">
        <v>1.786</v>
      </c>
      <c r="J658">
        <f t="shared" si="142"/>
        <v>2.6999999999999913E-2</v>
      </c>
      <c r="K658">
        <f t="shared" si="143"/>
        <v>0.25188145455252764</v>
      </c>
      <c r="L658">
        <f t="shared" si="144"/>
        <v>0.78445870932984441</v>
      </c>
      <c r="N658">
        <v>1.32</v>
      </c>
      <c r="O658">
        <f t="shared" si="145"/>
        <v>-5.0000000000001155E-3</v>
      </c>
      <c r="P658">
        <f t="shared" si="146"/>
        <v>0.12057393120584989</v>
      </c>
      <c r="Q658">
        <f t="shared" si="147"/>
        <v>-0.19841291143908329</v>
      </c>
      <c r="S658">
        <v>1.165</v>
      </c>
      <c r="T658">
        <f t="shared" si="148"/>
        <v>-1.0000000000000009E-2</v>
      </c>
      <c r="U658">
        <f t="shared" si="149"/>
        <v>6.6325925362037796E-2</v>
      </c>
      <c r="V658">
        <f t="shared" si="150"/>
        <v>-0.45070744138483887</v>
      </c>
      <c r="X658">
        <v>0.93700000000000006</v>
      </c>
      <c r="Y658">
        <f t="shared" si="151"/>
        <v>-6.0000000000000053E-3</v>
      </c>
      <c r="Z658">
        <f t="shared" si="152"/>
        <v>-2.8260409112221711E-2</v>
      </c>
      <c r="AA658">
        <f t="shared" si="153"/>
        <v>-0.33585815338994979</v>
      </c>
    </row>
    <row r="659" spans="3:27" x14ac:dyDescent="0.2">
      <c r="C659">
        <v>293</v>
      </c>
      <c r="D659">
        <v>186.42</v>
      </c>
      <c r="E659">
        <f t="shared" si="140"/>
        <v>-3.589999999999975</v>
      </c>
      <c r="F659">
        <f t="shared" si="141"/>
        <v>2.2704925036386179</v>
      </c>
      <c r="I659">
        <v>1.8129999999999999</v>
      </c>
      <c r="J659">
        <f t="shared" si="142"/>
        <v>2.3000000000000131E-2</v>
      </c>
      <c r="K659">
        <f t="shared" si="143"/>
        <v>0.25839780409550867</v>
      </c>
      <c r="L659">
        <f t="shared" si="144"/>
        <v>0.64829413857206797</v>
      </c>
      <c r="N659">
        <v>1.3149999999999999</v>
      </c>
      <c r="O659">
        <f t="shared" si="145"/>
        <v>-2.9999999999998916E-3</v>
      </c>
      <c r="P659">
        <f t="shared" si="146"/>
        <v>0.11892575282577665</v>
      </c>
      <c r="Q659">
        <f t="shared" si="147"/>
        <v>-0.11745560376379076</v>
      </c>
      <c r="S659">
        <v>1.155</v>
      </c>
      <c r="T659">
        <f t="shared" si="148"/>
        <v>-1.1000000000000121E-2</v>
      </c>
      <c r="U659">
        <f t="shared" si="149"/>
        <v>6.2581984228163121E-2</v>
      </c>
      <c r="V659">
        <f t="shared" si="150"/>
        <v>-0.49211816842332856</v>
      </c>
      <c r="X659">
        <v>0.93100000000000005</v>
      </c>
      <c r="Y659">
        <f t="shared" si="151"/>
        <v>0</v>
      </c>
      <c r="Z659">
        <f t="shared" si="152"/>
        <v>-3.1050319018657353E-2</v>
      </c>
      <c r="AA659">
        <f t="shared" si="153"/>
        <v>0</v>
      </c>
    </row>
    <row r="660" spans="3:27" x14ac:dyDescent="0.2">
      <c r="C660">
        <v>294</v>
      </c>
      <c r="D660">
        <v>182.83</v>
      </c>
      <c r="E660">
        <f t="shared" si="140"/>
        <v>-3.5700000000000216</v>
      </c>
      <c r="F660">
        <f t="shared" si="141"/>
        <v>2.2620474592614253</v>
      </c>
      <c r="I660">
        <v>1.8360000000000001</v>
      </c>
      <c r="J660">
        <f t="shared" si="142"/>
        <v>1.0999999999999899E-2</v>
      </c>
      <c r="K660">
        <f t="shared" si="143"/>
        <v>0.26387267686522364</v>
      </c>
      <c r="L660">
        <f t="shared" si="144"/>
        <v>0.30291898956248464</v>
      </c>
      <c r="N660">
        <v>1.3120000000000001</v>
      </c>
      <c r="O660">
        <f t="shared" si="145"/>
        <v>4.9999999999998934E-3</v>
      </c>
      <c r="P660">
        <f t="shared" si="146"/>
        <v>0.11793383503964149</v>
      </c>
      <c r="Q660">
        <f t="shared" si="147"/>
        <v>0.19289198560682472</v>
      </c>
      <c r="S660">
        <v>1.1439999999999999</v>
      </c>
      <c r="T660">
        <f t="shared" si="148"/>
        <v>-8.0000000000000071E-3</v>
      </c>
      <c r="U660">
        <f t="shared" si="149"/>
        <v>5.8426024457005357E-2</v>
      </c>
      <c r="V660">
        <f t="shared" si="150"/>
        <v>-0.35586982445814813</v>
      </c>
      <c r="X660">
        <v>0.93100000000000005</v>
      </c>
      <c r="Y660">
        <f t="shared" si="151"/>
        <v>0</v>
      </c>
      <c r="Z660">
        <f t="shared" si="152"/>
        <v>-3.1050319018657353E-2</v>
      </c>
      <c r="AA660">
        <f t="shared" si="153"/>
        <v>0</v>
      </c>
    </row>
    <row r="661" spans="3:27" x14ac:dyDescent="0.2">
      <c r="C661">
        <v>295</v>
      </c>
      <c r="D661">
        <v>179.26</v>
      </c>
      <c r="E661">
        <f t="shared" si="140"/>
        <v>-3.5600000000000023</v>
      </c>
      <c r="F661">
        <f t="shared" si="141"/>
        <v>2.2534833920870145</v>
      </c>
      <c r="I661">
        <v>1.847</v>
      </c>
      <c r="J661">
        <f t="shared" si="142"/>
        <v>1.0000000000001119E-3</v>
      </c>
      <c r="K661">
        <f t="shared" si="143"/>
        <v>0.26646689544024138</v>
      </c>
      <c r="L661">
        <f t="shared" si="144"/>
        <v>2.6983633129483282E-2</v>
      </c>
      <c r="N661">
        <v>1.3169999999999999</v>
      </c>
      <c r="O661">
        <f t="shared" si="145"/>
        <v>-2.0000000000000018E-3</v>
      </c>
      <c r="P661">
        <f t="shared" si="146"/>
        <v>0.1195857749617838</v>
      </c>
      <c r="Q661">
        <f t="shared" si="147"/>
        <v>-7.5763329156139106E-2</v>
      </c>
      <c r="S661">
        <v>1.1359999999999999</v>
      </c>
      <c r="T661">
        <f t="shared" si="148"/>
        <v>-6.9999999999998952E-3</v>
      </c>
      <c r="U661">
        <f t="shared" si="149"/>
        <v>5.5378331375000027E-2</v>
      </c>
      <c r="V661">
        <f t="shared" si="150"/>
        <v>-0.30813857655806293</v>
      </c>
      <c r="X661">
        <v>0.93100000000000005</v>
      </c>
      <c r="Y661">
        <f t="shared" si="151"/>
        <v>2.0000000000000018E-3</v>
      </c>
      <c r="Z661">
        <f t="shared" si="152"/>
        <v>-3.1050319018657353E-2</v>
      </c>
      <c r="AA661">
        <f t="shared" si="153"/>
        <v>0.10697914188913685</v>
      </c>
    </row>
    <row r="662" spans="3:27" x14ac:dyDescent="0.2">
      <c r="C662">
        <v>296</v>
      </c>
      <c r="D662">
        <v>175.7</v>
      </c>
      <c r="E662">
        <f t="shared" si="140"/>
        <v>-3.539999999999992</v>
      </c>
      <c r="F662">
        <f t="shared" si="141"/>
        <v>2.2447717614952949</v>
      </c>
      <c r="I662">
        <v>1.8480000000000001</v>
      </c>
      <c r="J662">
        <f t="shared" si="142"/>
        <v>-6.0000000000000053E-3</v>
      </c>
      <c r="K662">
        <f t="shared" si="143"/>
        <v>0.26670196688408793</v>
      </c>
      <c r="L662">
        <f t="shared" si="144"/>
        <v>-0.15977598546297103</v>
      </c>
      <c r="N662">
        <v>1.3149999999999999</v>
      </c>
      <c r="O662">
        <f t="shared" si="145"/>
        <v>1.0000000000001119E-3</v>
      </c>
      <c r="P662">
        <f t="shared" si="146"/>
        <v>0.11892575282577665</v>
      </c>
      <c r="Q662">
        <f t="shared" si="147"/>
        <v>3.7347833216266044E-2</v>
      </c>
      <c r="S662">
        <v>1.129</v>
      </c>
      <c r="T662">
        <f t="shared" si="148"/>
        <v>-8.0000000000000071E-3</v>
      </c>
      <c r="U662">
        <f t="shared" si="149"/>
        <v>5.269394192496786E-2</v>
      </c>
      <c r="V662">
        <f t="shared" si="150"/>
        <v>-0.34937798591724667</v>
      </c>
      <c r="X662">
        <v>0.93300000000000005</v>
      </c>
      <c r="Y662">
        <f t="shared" si="151"/>
        <v>-3.0000000000000027E-3</v>
      </c>
      <c r="Z662">
        <f t="shared" si="152"/>
        <v>-3.0118356253500032E-2</v>
      </c>
      <c r="AA662">
        <f t="shared" si="153"/>
        <v>-0.1582322534531227</v>
      </c>
    </row>
    <row r="663" spans="3:27" x14ac:dyDescent="0.2">
      <c r="C663">
        <v>297</v>
      </c>
      <c r="D663">
        <v>172.16</v>
      </c>
      <c r="E663">
        <f t="shared" si="140"/>
        <v>-3.5300000000000011</v>
      </c>
      <c r="F663">
        <f t="shared" si="141"/>
        <v>2.2359322539862951</v>
      </c>
      <c r="I663">
        <v>1.8420000000000001</v>
      </c>
      <c r="J663">
        <f t="shared" si="142"/>
        <v>-1.1000000000000121E-2</v>
      </c>
      <c r="K663">
        <f t="shared" si="143"/>
        <v>0.26528962586083016</v>
      </c>
      <c r="L663">
        <f t="shared" si="144"/>
        <v>-0.28911435738523372</v>
      </c>
      <c r="N663">
        <v>1.3160000000000001</v>
      </c>
      <c r="O663">
        <f t="shared" si="145"/>
        <v>6.9999999999998952E-3</v>
      </c>
      <c r="P663">
        <f t="shared" si="146"/>
        <v>0.11925588927793671</v>
      </c>
      <c r="Q663">
        <f t="shared" si="147"/>
        <v>0.25606856773515019</v>
      </c>
      <c r="S663">
        <v>1.121</v>
      </c>
      <c r="T663">
        <f t="shared" si="148"/>
        <v>-2.0000000000000018E-3</v>
      </c>
      <c r="U663">
        <f t="shared" si="149"/>
        <v>4.9605612594973147E-2</v>
      </c>
      <c r="V663">
        <f t="shared" si="150"/>
        <v>-8.6194329714123122E-2</v>
      </c>
      <c r="X663">
        <v>0.93</v>
      </c>
      <c r="Y663">
        <f t="shared" si="151"/>
        <v>-3.0000000000000027E-3</v>
      </c>
      <c r="Z663">
        <f t="shared" si="152"/>
        <v>-3.1517051446064863E-2</v>
      </c>
      <c r="AA663">
        <f t="shared" si="153"/>
        <v>-0.15595752441096214</v>
      </c>
    </row>
    <row r="664" spans="3:27" x14ac:dyDescent="0.2">
      <c r="C664">
        <v>298</v>
      </c>
      <c r="D664">
        <v>168.63</v>
      </c>
      <c r="E664">
        <f t="shared" si="140"/>
        <v>-3.5099999999999909</v>
      </c>
      <c r="F664">
        <f t="shared" si="141"/>
        <v>2.2269348400126003</v>
      </c>
      <c r="I664">
        <v>1.831</v>
      </c>
      <c r="J664">
        <f t="shared" si="142"/>
        <v>-1.6000000000000014E-2</v>
      </c>
      <c r="K664">
        <f t="shared" si="143"/>
        <v>0.26268834430169646</v>
      </c>
      <c r="L664">
        <f t="shared" si="144"/>
        <v>-0.41725759617147412</v>
      </c>
      <c r="N664">
        <v>1.323</v>
      </c>
      <c r="O664">
        <f t="shared" si="145"/>
        <v>4.0000000000000036E-3</v>
      </c>
      <c r="P664">
        <f t="shared" si="146"/>
        <v>0.12155984418750096</v>
      </c>
      <c r="Q664">
        <f t="shared" si="147"/>
        <v>0.14352005520827113</v>
      </c>
      <c r="S664">
        <v>1.119</v>
      </c>
      <c r="T664">
        <f t="shared" si="148"/>
        <v>0</v>
      </c>
      <c r="U664">
        <f t="shared" si="149"/>
        <v>4.8830086528350039E-2</v>
      </c>
      <c r="V664">
        <f t="shared" si="150"/>
        <v>0</v>
      </c>
      <c r="X664">
        <v>0.92700000000000005</v>
      </c>
      <c r="Y664">
        <f t="shared" si="151"/>
        <v>-9.000000000000008E-3</v>
      </c>
      <c r="Z664">
        <f t="shared" si="152"/>
        <v>-3.2920265855502902E-2</v>
      </c>
      <c r="AA664">
        <f t="shared" si="153"/>
        <v>-0.46381813924248155</v>
      </c>
    </row>
    <row r="665" spans="3:27" x14ac:dyDescent="0.2">
      <c r="C665">
        <v>299</v>
      </c>
      <c r="D665">
        <v>165.12</v>
      </c>
      <c r="E665">
        <f t="shared" si="140"/>
        <v>-3.4900000000000091</v>
      </c>
      <c r="F665">
        <f t="shared" si="141"/>
        <v>2.2177996799471171</v>
      </c>
      <c r="I665">
        <v>1.8149999999999999</v>
      </c>
      <c r="J665">
        <f t="shared" si="142"/>
        <v>-1.2999999999999901E-2</v>
      </c>
      <c r="K665">
        <f t="shared" si="143"/>
        <v>0.25887662937213129</v>
      </c>
      <c r="L665">
        <f t="shared" si="144"/>
        <v>-0.33648860907223138</v>
      </c>
      <c r="N665">
        <v>1.327</v>
      </c>
      <c r="O665">
        <f t="shared" si="145"/>
        <v>-6.0000000000000053E-3</v>
      </c>
      <c r="P665">
        <f t="shared" si="146"/>
        <v>0.1228709228644355</v>
      </c>
      <c r="Q665">
        <f t="shared" si="147"/>
        <v>-0.21213272272785466</v>
      </c>
      <c r="S665">
        <v>1.119</v>
      </c>
      <c r="T665">
        <f t="shared" si="148"/>
        <v>-2.9999999999998916E-3</v>
      </c>
      <c r="U665">
        <f t="shared" si="149"/>
        <v>4.8830086528350039E-2</v>
      </c>
      <c r="V665">
        <f t="shared" si="150"/>
        <v>-0.12566595655792348</v>
      </c>
      <c r="X665">
        <v>0.91800000000000004</v>
      </c>
      <c r="Y665">
        <f t="shared" si="151"/>
        <v>-8.0000000000000071E-3</v>
      </c>
      <c r="Z665">
        <f t="shared" si="152"/>
        <v>-3.7157318798757548E-2</v>
      </c>
      <c r="AA665">
        <f t="shared" si="153"/>
        <v>-0.40972288451476663</v>
      </c>
    </row>
    <row r="666" spans="3:27" x14ac:dyDescent="0.2">
      <c r="C666">
        <v>300</v>
      </c>
      <c r="D666">
        <v>161.63</v>
      </c>
      <c r="E666">
        <f t="shared" si="140"/>
        <v>-3.4699999999999989</v>
      </c>
      <c r="F666">
        <f t="shared" si="141"/>
        <v>2.2085219729314334</v>
      </c>
      <c r="I666">
        <v>1.802</v>
      </c>
      <c r="J666">
        <f t="shared" si="142"/>
        <v>-7.0000000000001172E-3</v>
      </c>
      <c r="K666">
        <f t="shared" si="143"/>
        <v>0.25575478664304419</v>
      </c>
      <c r="L666">
        <f t="shared" si="144"/>
        <v>-0.17933972892498615</v>
      </c>
      <c r="N666">
        <v>1.321</v>
      </c>
      <c r="O666">
        <f t="shared" si="145"/>
        <v>1.0000000000001119E-3</v>
      </c>
      <c r="P666">
        <f t="shared" si="146"/>
        <v>0.12090281761452719</v>
      </c>
      <c r="Q666">
        <f t="shared" si="147"/>
        <v>3.4867532640132169E-2</v>
      </c>
      <c r="S666">
        <v>1.1160000000000001</v>
      </c>
      <c r="T666">
        <f t="shared" si="148"/>
        <v>2.9999999999998916E-3</v>
      </c>
      <c r="U666">
        <f t="shared" si="149"/>
        <v>4.7664194601559982E-2</v>
      </c>
      <c r="V666">
        <f t="shared" si="150"/>
        <v>0.123697905659371</v>
      </c>
      <c r="X666">
        <v>0.91</v>
      </c>
      <c r="Y666">
        <f t="shared" si="151"/>
        <v>-9.000000000000008E-3</v>
      </c>
      <c r="Z666">
        <f t="shared" si="152"/>
        <v>-4.0958607678906384E-2</v>
      </c>
      <c r="AA666">
        <f t="shared" si="153"/>
        <v>-0.45797945187398897</v>
      </c>
    </row>
    <row r="667" spans="3:27" x14ac:dyDescent="0.2">
      <c r="C667">
        <v>301</v>
      </c>
      <c r="D667">
        <v>158.16</v>
      </c>
      <c r="E667">
        <f t="shared" si="140"/>
        <v>-3.4399999999999977</v>
      </c>
      <c r="F667">
        <f t="shared" si="141"/>
        <v>2.199096656305616</v>
      </c>
      <c r="I667">
        <v>1.7949999999999999</v>
      </c>
      <c r="J667">
        <f t="shared" si="142"/>
        <v>-1.0000000000000009E-2</v>
      </c>
      <c r="K667">
        <f t="shared" si="143"/>
        <v>0.25406445291433793</v>
      </c>
      <c r="L667">
        <f t="shared" si="144"/>
        <v>-0.25405044671406984</v>
      </c>
      <c r="N667">
        <v>1.3220000000000001</v>
      </c>
      <c r="O667">
        <f t="shared" si="145"/>
        <v>2.0000000000000018E-3</v>
      </c>
      <c r="P667">
        <f t="shared" si="146"/>
        <v>0.12123145514962146</v>
      </c>
      <c r="Q667">
        <f t="shared" si="147"/>
        <v>6.874515547817886E-2</v>
      </c>
      <c r="S667">
        <v>1.119</v>
      </c>
      <c r="T667">
        <f t="shared" si="148"/>
        <v>0</v>
      </c>
      <c r="U667">
        <f t="shared" si="149"/>
        <v>4.8830086528350039E-2</v>
      </c>
      <c r="V667">
        <f t="shared" si="150"/>
        <v>0</v>
      </c>
      <c r="X667">
        <v>0.90100000000000002</v>
      </c>
      <c r="Y667">
        <f t="shared" si="151"/>
        <v>-9.000000000000008E-3</v>
      </c>
      <c r="Z667">
        <f t="shared" si="152"/>
        <v>-4.5275209020937013E-2</v>
      </c>
      <c r="AA667">
        <f t="shared" si="153"/>
        <v>-0.45652832409357946</v>
      </c>
    </row>
    <row r="668" spans="3:27" x14ac:dyDescent="0.2">
      <c r="C668">
        <v>302</v>
      </c>
      <c r="D668">
        <v>154.72</v>
      </c>
      <c r="E668">
        <f t="shared" si="140"/>
        <v>-3.4199999999999875</v>
      </c>
      <c r="F668">
        <f t="shared" si="141"/>
        <v>2.1895464567389267</v>
      </c>
      <c r="I668">
        <v>1.7849999999999999</v>
      </c>
      <c r="J668">
        <f t="shared" si="142"/>
        <v>-1.0999999999999899E-2</v>
      </c>
      <c r="K668">
        <f t="shared" si="143"/>
        <v>0.25163822044821199</v>
      </c>
      <c r="L668">
        <f t="shared" si="144"/>
        <v>-0.27654875211974139</v>
      </c>
      <c r="N668">
        <v>1.3240000000000001</v>
      </c>
      <c r="O668">
        <f t="shared" si="145"/>
        <v>-1.2000000000000011E-2</v>
      </c>
      <c r="P668">
        <f t="shared" si="146"/>
        <v>0.12188798510368115</v>
      </c>
      <c r="Q668">
        <f t="shared" si="147"/>
        <v>-0.40732818617661315</v>
      </c>
      <c r="S668">
        <v>1.119</v>
      </c>
      <c r="T668">
        <f t="shared" si="148"/>
        <v>-2.9999999999998916E-3</v>
      </c>
      <c r="U668">
        <f t="shared" si="149"/>
        <v>4.8830086528350039E-2</v>
      </c>
      <c r="V668">
        <f t="shared" si="150"/>
        <v>-0.12010182621450112</v>
      </c>
      <c r="X668">
        <v>0.89200000000000002</v>
      </c>
      <c r="Y668">
        <f t="shared" si="151"/>
        <v>-1.3000000000000012E-2</v>
      </c>
      <c r="Z668">
        <f t="shared" si="152"/>
        <v>-4.9635145623876928E-2</v>
      </c>
      <c r="AA668">
        <f t="shared" si="153"/>
        <v>-0.65680766846593786</v>
      </c>
    </row>
    <row r="669" spans="3:27" x14ac:dyDescent="0.2">
      <c r="C669">
        <v>303</v>
      </c>
      <c r="D669">
        <v>151.30000000000001</v>
      </c>
      <c r="E669">
        <f t="shared" si="140"/>
        <v>-3.4000000000000057</v>
      </c>
      <c r="F669">
        <f t="shared" si="141"/>
        <v>2.1798389280231869</v>
      </c>
      <c r="I669">
        <v>1.774</v>
      </c>
      <c r="J669">
        <f t="shared" si="142"/>
        <v>-1.4000000000000012E-2</v>
      </c>
      <c r="K669">
        <f t="shared" si="143"/>
        <v>0.2489536154957076</v>
      </c>
      <c r="L669">
        <f t="shared" si="144"/>
        <v>-0.34860028650207381</v>
      </c>
      <c r="N669">
        <v>1.3120000000000001</v>
      </c>
      <c r="O669">
        <f t="shared" si="145"/>
        <v>-2.100000000000013E-2</v>
      </c>
      <c r="P669">
        <f t="shared" si="146"/>
        <v>0.11793383503964149</v>
      </c>
      <c r="Q669">
        <f t="shared" si="147"/>
        <v>-0.70993490006475468</v>
      </c>
      <c r="S669">
        <v>1.1160000000000001</v>
      </c>
      <c r="T669">
        <f t="shared" si="148"/>
        <v>2.9999999999998916E-3</v>
      </c>
      <c r="U669">
        <f t="shared" si="149"/>
        <v>4.7664194601559982E-2</v>
      </c>
      <c r="V669">
        <f t="shared" si="150"/>
        <v>0.11811579173022183</v>
      </c>
      <c r="X669">
        <v>0.879</v>
      </c>
      <c r="Y669">
        <f t="shared" si="151"/>
        <v>-1.3000000000000012E-2</v>
      </c>
      <c r="Z669">
        <f t="shared" si="152"/>
        <v>-5.6011124926228104E-2</v>
      </c>
      <c r="AA669">
        <f t="shared" si="153"/>
        <v>-0.65557130075243508</v>
      </c>
    </row>
    <row r="670" spans="3:27" x14ac:dyDescent="0.2">
      <c r="C670">
        <v>304</v>
      </c>
      <c r="D670">
        <v>147.9</v>
      </c>
      <c r="E670">
        <f t="shared" si="140"/>
        <v>-3.3700000000000045</v>
      </c>
      <c r="F670">
        <f t="shared" si="141"/>
        <v>2.1699681739968923</v>
      </c>
      <c r="I670">
        <v>1.76</v>
      </c>
      <c r="J670">
        <f t="shared" si="142"/>
        <v>0</v>
      </c>
      <c r="K670">
        <f t="shared" si="143"/>
        <v>0.24551266781414982</v>
      </c>
      <c r="L670">
        <f t="shared" si="144"/>
        <v>0</v>
      </c>
      <c r="N670">
        <v>1.2909999999999999</v>
      </c>
      <c r="O670">
        <f t="shared" si="145"/>
        <v>-9.9999999999988987E-4</v>
      </c>
      <c r="P670">
        <f t="shared" si="146"/>
        <v>0.11092624226642028</v>
      </c>
      <c r="Q670">
        <f t="shared" si="147"/>
        <v>-3.3619001760099909E-2</v>
      </c>
      <c r="S670">
        <v>1.119</v>
      </c>
      <c r="T670">
        <f t="shared" si="148"/>
        <v>-6.0000000000000053E-3</v>
      </c>
      <c r="U670">
        <f t="shared" si="149"/>
        <v>4.8830086528350039E-2</v>
      </c>
      <c r="V670">
        <f t="shared" si="150"/>
        <v>-0.23325496830968379</v>
      </c>
      <c r="X670">
        <v>0.86599999999999999</v>
      </c>
      <c r="Y670">
        <f t="shared" si="151"/>
        <v>-9.000000000000008E-3</v>
      </c>
      <c r="Z670">
        <f t="shared" si="152"/>
        <v>-6.2482107982653363E-2</v>
      </c>
      <c r="AA670">
        <f t="shared" si="153"/>
        <v>-0.45324599847963987</v>
      </c>
    </row>
    <row r="671" spans="3:27" x14ac:dyDescent="0.2">
      <c r="C671">
        <v>305</v>
      </c>
      <c r="D671">
        <v>144.53</v>
      </c>
      <c r="E671">
        <f t="shared" si="140"/>
        <v>-3.3400000000000034</v>
      </c>
      <c r="F671">
        <f t="shared" si="141"/>
        <v>2.1599580026785188</v>
      </c>
      <c r="I671">
        <v>1.76</v>
      </c>
      <c r="J671">
        <f t="shared" si="142"/>
        <v>1.4999999999999902E-2</v>
      </c>
      <c r="K671">
        <f t="shared" si="143"/>
        <v>0.24551266781414982</v>
      </c>
      <c r="L671">
        <f t="shared" si="144"/>
        <v>0.36297677590768379</v>
      </c>
      <c r="N671">
        <v>1.29</v>
      </c>
      <c r="O671">
        <f t="shared" si="145"/>
        <v>6.0000000000000053E-3</v>
      </c>
      <c r="P671">
        <f t="shared" si="146"/>
        <v>0.11058971029924898</v>
      </c>
      <c r="Q671">
        <f t="shared" si="147"/>
        <v>0.19847138502538642</v>
      </c>
      <c r="S671">
        <v>1.113</v>
      </c>
      <c r="T671">
        <f t="shared" si="148"/>
        <v>-1.4000000000000012E-2</v>
      </c>
      <c r="U671">
        <f t="shared" si="149"/>
        <v>4.6495164334708308E-2</v>
      </c>
      <c r="V671">
        <f t="shared" si="150"/>
        <v>-0.54140604853138319</v>
      </c>
      <c r="X671">
        <v>0.85699999999999998</v>
      </c>
      <c r="Y671">
        <f t="shared" si="151"/>
        <v>-8.0000000000000071E-3</v>
      </c>
      <c r="Z671">
        <f t="shared" si="152"/>
        <v>-6.7019178076801841E-2</v>
      </c>
      <c r="AA671">
        <f t="shared" si="153"/>
        <v>-0.40113313232369457</v>
      </c>
    </row>
    <row r="672" spans="3:27" x14ac:dyDescent="0.2">
      <c r="C672">
        <v>306</v>
      </c>
      <c r="D672">
        <v>141.19</v>
      </c>
      <c r="E672">
        <f t="shared" si="140"/>
        <v>-3.3000000000000114</v>
      </c>
      <c r="F672">
        <f t="shared" si="141"/>
        <v>2.1498039382270222</v>
      </c>
      <c r="I672">
        <v>1.7749999999999999</v>
      </c>
      <c r="J672">
        <f t="shared" si="142"/>
        <v>1.7000000000000126E-2</v>
      </c>
      <c r="K672">
        <f t="shared" si="143"/>
        <v>0.24919835739111287</v>
      </c>
      <c r="L672">
        <f t="shared" si="144"/>
        <v>0.40303580737090522</v>
      </c>
      <c r="N672">
        <v>1.296</v>
      </c>
      <c r="O672">
        <f t="shared" si="145"/>
        <v>-1.0000000000000009E-2</v>
      </c>
      <c r="P672">
        <f t="shared" si="146"/>
        <v>0.11260500153457455</v>
      </c>
      <c r="Q672">
        <f t="shared" si="147"/>
        <v>-0.32752199120652842</v>
      </c>
      <c r="S672">
        <v>1.099</v>
      </c>
      <c r="T672">
        <f t="shared" si="148"/>
        <v>-8.0000000000000071E-3</v>
      </c>
      <c r="U672">
        <f t="shared" si="149"/>
        <v>4.0997692423490557E-2</v>
      </c>
      <c r="V672">
        <f t="shared" si="150"/>
        <v>-0.3089173751854517</v>
      </c>
      <c r="X672">
        <v>0.84899999999999998</v>
      </c>
      <c r="Y672">
        <f t="shared" si="151"/>
        <v>0</v>
      </c>
      <c r="Z672">
        <f t="shared" si="152"/>
        <v>-7.1092309756047342E-2</v>
      </c>
      <c r="AA672">
        <f t="shared" si="153"/>
        <v>0</v>
      </c>
    </row>
    <row r="673" spans="3:27" x14ac:dyDescent="0.2">
      <c r="C673">
        <v>307</v>
      </c>
      <c r="D673">
        <v>137.88999999999999</v>
      </c>
      <c r="E673">
        <f t="shared" si="140"/>
        <v>-3.2799999999999727</v>
      </c>
      <c r="F673">
        <f t="shared" si="141"/>
        <v>2.1395327715979393</v>
      </c>
      <c r="I673">
        <v>1.792</v>
      </c>
      <c r="J673">
        <f t="shared" si="142"/>
        <v>8.0000000000000071E-3</v>
      </c>
      <c r="K673">
        <f t="shared" si="143"/>
        <v>0.2533380053261064</v>
      </c>
      <c r="L673">
        <f t="shared" si="144"/>
        <v>0.18502314758318908</v>
      </c>
      <c r="N673">
        <v>1.286</v>
      </c>
      <c r="O673">
        <f t="shared" si="145"/>
        <v>-1.1000000000000121E-2</v>
      </c>
      <c r="P673">
        <f t="shared" si="146"/>
        <v>0.10924096858820327</v>
      </c>
      <c r="Q673">
        <f t="shared" si="147"/>
        <v>-0.3568267999495206</v>
      </c>
      <c r="S673">
        <v>1.091</v>
      </c>
      <c r="T673">
        <f t="shared" si="148"/>
        <v>-1.6000000000000014E-2</v>
      </c>
      <c r="U673">
        <f t="shared" si="149"/>
        <v>3.7824750588341866E-2</v>
      </c>
      <c r="V673">
        <f t="shared" si="150"/>
        <v>-0.6136787958347707</v>
      </c>
      <c r="X673">
        <v>0.84899999999999998</v>
      </c>
      <c r="Y673">
        <f t="shared" si="151"/>
        <v>-1.0000000000000009E-3</v>
      </c>
      <c r="Z673">
        <f t="shared" si="152"/>
        <v>-7.1092309756047342E-2</v>
      </c>
      <c r="AA673">
        <f t="shared" si="153"/>
        <v>-4.895419300004443E-2</v>
      </c>
    </row>
    <row r="674" spans="3:27" x14ac:dyDescent="0.2">
      <c r="C674">
        <v>308</v>
      </c>
      <c r="D674">
        <v>134.61000000000001</v>
      </c>
      <c r="E674">
        <f t="shared" si="140"/>
        <v>-3.2400000000000091</v>
      </c>
      <c r="F674">
        <f t="shared" si="141"/>
        <v>2.1290773242527368</v>
      </c>
      <c r="I674">
        <v>1.8</v>
      </c>
      <c r="J674">
        <f t="shared" si="142"/>
        <v>-2.0000000000000018E-3</v>
      </c>
      <c r="K674">
        <f t="shared" si="143"/>
        <v>0.25527250510330607</v>
      </c>
      <c r="L674">
        <f t="shared" si="144"/>
        <v>-4.5630094736491864E-2</v>
      </c>
      <c r="N674">
        <v>1.2749999999999999</v>
      </c>
      <c r="O674">
        <f t="shared" si="145"/>
        <v>-8.999999999999897E-3</v>
      </c>
      <c r="P674">
        <f t="shared" si="146"/>
        <v>0.10551018476997394</v>
      </c>
      <c r="Q674">
        <f t="shared" si="147"/>
        <v>-0.29075162426092049</v>
      </c>
      <c r="S674">
        <v>1.075</v>
      </c>
      <c r="T674">
        <f t="shared" si="148"/>
        <v>-1.4999999999999902E-2</v>
      </c>
      <c r="U674">
        <f t="shared" si="149"/>
        <v>3.1408464251624121E-2</v>
      </c>
      <c r="V674">
        <f t="shared" si="150"/>
        <v>-0.57674390643316387</v>
      </c>
      <c r="X674">
        <v>0.84799999999999998</v>
      </c>
      <c r="Y674">
        <f t="shared" si="151"/>
        <v>4.0000000000000036E-3</v>
      </c>
      <c r="Z674">
        <f t="shared" si="152"/>
        <v>-7.1604147743286189E-2</v>
      </c>
      <c r="AA674">
        <f t="shared" si="153"/>
        <v>0.19314984345066544</v>
      </c>
    </row>
    <row r="675" spans="3:27" x14ac:dyDescent="0.2">
      <c r="C675">
        <v>309</v>
      </c>
      <c r="D675">
        <v>131.37</v>
      </c>
      <c r="E675">
        <f t="shared" si="140"/>
        <v>-3.210000000000008</v>
      </c>
      <c r="F675">
        <f t="shared" si="141"/>
        <v>2.1184961999117879</v>
      </c>
      <c r="I675">
        <v>1.798</v>
      </c>
      <c r="J675">
        <f t="shared" si="142"/>
        <v>6.9999999999998952E-3</v>
      </c>
      <c r="K675">
        <f t="shared" si="143"/>
        <v>0.25478968739720997</v>
      </c>
      <c r="L675">
        <f t="shared" si="144"/>
        <v>0.15707053067741078</v>
      </c>
      <c r="N675">
        <v>1.266</v>
      </c>
      <c r="O675">
        <f t="shared" si="145"/>
        <v>-1.8999999999999906E-2</v>
      </c>
      <c r="P675">
        <f t="shared" si="146"/>
        <v>0.10243370568133631</v>
      </c>
      <c r="Q675">
        <f t="shared" si="147"/>
        <v>-0.61126534495747864</v>
      </c>
      <c r="S675">
        <v>1.06</v>
      </c>
      <c r="T675">
        <f t="shared" si="148"/>
        <v>-3.0000000000001137E-3</v>
      </c>
      <c r="U675">
        <f t="shared" si="149"/>
        <v>2.5305865264770262E-2</v>
      </c>
      <c r="V675">
        <f t="shared" si="150"/>
        <v>-0.11456740444297031</v>
      </c>
      <c r="X675">
        <v>0.85199999999999998</v>
      </c>
      <c r="Y675">
        <f t="shared" si="151"/>
        <v>4.0000000000000036E-3</v>
      </c>
      <c r="Z675">
        <f t="shared" si="152"/>
        <v>-6.9560405233299899E-2</v>
      </c>
      <c r="AA675">
        <f t="shared" si="153"/>
        <v>0.18933604704358842</v>
      </c>
    </row>
    <row r="676" spans="3:27" x14ac:dyDescent="0.2">
      <c r="C676">
        <v>310</v>
      </c>
      <c r="D676">
        <v>128.16</v>
      </c>
      <c r="E676">
        <f t="shared" si="140"/>
        <v>-3.1700000000000017</v>
      </c>
      <c r="F676">
        <f t="shared" si="141"/>
        <v>2.1077524987401626</v>
      </c>
      <c r="I676">
        <v>1.8049999999999999</v>
      </c>
      <c r="J676">
        <f t="shared" si="142"/>
        <v>-9.9999999999988987E-4</v>
      </c>
      <c r="K676">
        <f t="shared" si="143"/>
        <v>0.25647720624167669</v>
      </c>
      <c r="L676">
        <f t="shared" si="144"/>
        <v>-2.2126315311651417E-2</v>
      </c>
      <c r="N676">
        <v>1.2470000000000001</v>
      </c>
      <c r="O676">
        <f t="shared" si="145"/>
        <v>-2.6000000000000023E-2</v>
      </c>
      <c r="P676">
        <f t="shared" si="146"/>
        <v>9.5866453478542654E-2</v>
      </c>
      <c r="Q676">
        <f t="shared" si="147"/>
        <v>-0.84127934788458192</v>
      </c>
      <c r="S676">
        <v>1.0569999999999999</v>
      </c>
      <c r="T676">
        <f t="shared" si="148"/>
        <v>-8.0000000000000071E-3</v>
      </c>
      <c r="U676">
        <f t="shared" si="149"/>
        <v>2.4074987307426243E-2</v>
      </c>
      <c r="V676">
        <f t="shared" si="150"/>
        <v>-0.30333999625393021</v>
      </c>
      <c r="X676">
        <v>0.85599999999999998</v>
      </c>
      <c r="Y676">
        <f t="shared" si="151"/>
        <v>5.0000000000000044E-3</v>
      </c>
      <c r="Z676">
        <f t="shared" si="152"/>
        <v>-6.7526235322846781E-2</v>
      </c>
      <c r="AA676">
        <f t="shared" si="153"/>
        <v>0.23253959126212895</v>
      </c>
    </row>
    <row r="677" spans="3:27" x14ac:dyDescent="0.2">
      <c r="C677">
        <v>311</v>
      </c>
      <c r="D677">
        <v>124.99</v>
      </c>
      <c r="E677">
        <f t="shared" si="140"/>
        <v>-3.1400000000000006</v>
      </c>
      <c r="F677">
        <f t="shared" si="141"/>
        <v>2.0968752680596876</v>
      </c>
      <c r="I677">
        <v>1.804</v>
      </c>
      <c r="J677">
        <f t="shared" si="142"/>
        <v>-7.0000000000001172E-3</v>
      </c>
      <c r="K677">
        <f t="shared" si="143"/>
        <v>0.25623653320592293</v>
      </c>
      <c r="L677">
        <f t="shared" si="144"/>
        <v>-0.15280512767054982</v>
      </c>
      <c r="N677">
        <v>1.2210000000000001</v>
      </c>
      <c r="O677">
        <f t="shared" si="145"/>
        <v>-1.7000000000000126E-2</v>
      </c>
      <c r="P677">
        <f t="shared" si="146"/>
        <v>8.6715663944882504E-2</v>
      </c>
      <c r="Q677">
        <f t="shared" si="147"/>
        <v>-0.55106998286841669</v>
      </c>
      <c r="S677">
        <v>1.0489999999999999</v>
      </c>
      <c r="T677">
        <f t="shared" si="148"/>
        <v>-6.0000000000000053E-3</v>
      </c>
      <c r="U677">
        <f t="shared" si="149"/>
        <v>2.0775488193557831E-2</v>
      </c>
      <c r="V677">
        <f t="shared" si="150"/>
        <v>-0.22545154892607266</v>
      </c>
      <c r="X677">
        <v>0.86099999999999999</v>
      </c>
      <c r="Y677">
        <f t="shared" si="151"/>
        <v>4.0000000000000036E-3</v>
      </c>
      <c r="Z677">
        <f t="shared" si="152"/>
        <v>-6.4996848546345243E-2</v>
      </c>
      <c r="AA677">
        <f t="shared" si="153"/>
        <v>0.18217234125080756</v>
      </c>
    </row>
    <row r="678" spans="3:27" x14ac:dyDescent="0.2">
      <c r="C678">
        <v>312</v>
      </c>
      <c r="D678">
        <v>121.85</v>
      </c>
      <c r="E678">
        <f t="shared" si="140"/>
        <v>-3.0899999999999892</v>
      </c>
      <c r="F678">
        <f t="shared" si="141"/>
        <v>2.085825533520743</v>
      </c>
      <c r="I678">
        <v>1.7969999999999999</v>
      </c>
      <c r="J678">
        <f t="shared" si="142"/>
        <v>-8.999999999999897E-3</v>
      </c>
      <c r="K678">
        <f t="shared" si="143"/>
        <v>0.25454807710897381</v>
      </c>
      <c r="L678">
        <f t="shared" si="144"/>
        <v>-0.19547245987479112</v>
      </c>
      <c r="N678">
        <v>1.204</v>
      </c>
      <c r="O678">
        <f t="shared" si="145"/>
        <v>-1.4000000000000012E-2</v>
      </c>
      <c r="P678">
        <f t="shared" si="146"/>
        <v>8.0626486921805726E-2</v>
      </c>
      <c r="Q678">
        <f t="shared" si="147"/>
        <v>-0.4553445646816866</v>
      </c>
      <c r="S678">
        <v>1.0429999999999999</v>
      </c>
      <c r="T678">
        <f t="shared" si="148"/>
        <v>-2.9999999999998916E-3</v>
      </c>
      <c r="U678">
        <f t="shared" si="149"/>
        <v>1.8284308426530838E-2</v>
      </c>
      <c r="V678">
        <f t="shared" si="150"/>
        <v>-0.11214078748553301</v>
      </c>
      <c r="X678">
        <v>0.86499999999999999</v>
      </c>
      <c r="Y678">
        <f t="shared" si="151"/>
        <v>8.0000000000000071E-3</v>
      </c>
      <c r="Z678">
        <f t="shared" si="152"/>
        <v>-6.2983892535185784E-2</v>
      </c>
      <c r="AA678">
        <f t="shared" si="153"/>
        <v>0.3584054446803307</v>
      </c>
    </row>
    <row r="679" spans="3:27" x14ac:dyDescent="0.2">
      <c r="C679">
        <v>313</v>
      </c>
      <c r="D679">
        <v>118.76</v>
      </c>
      <c r="E679">
        <f t="shared" si="140"/>
        <v>-3.0600000000000023</v>
      </c>
      <c r="F679">
        <f t="shared" si="141"/>
        <v>2.0746701889240069</v>
      </c>
      <c r="I679">
        <v>1.788</v>
      </c>
      <c r="J679">
        <f t="shared" si="142"/>
        <v>-1.5000000000000124E-2</v>
      </c>
      <c r="K679">
        <f t="shared" si="143"/>
        <v>0.25236751445989886</v>
      </c>
      <c r="L679">
        <f t="shared" si="144"/>
        <v>-0.32273385663669979</v>
      </c>
      <c r="N679">
        <v>1.19</v>
      </c>
      <c r="O679">
        <f t="shared" si="145"/>
        <v>-1.6000000000000014E-2</v>
      </c>
      <c r="P679">
        <f t="shared" si="146"/>
        <v>7.554696139253074E-2</v>
      </c>
      <c r="Q679">
        <f t="shared" si="147"/>
        <v>-0.51856334577845098</v>
      </c>
      <c r="S679">
        <v>1.04</v>
      </c>
      <c r="T679">
        <f t="shared" si="148"/>
        <v>-7.0000000000001172E-3</v>
      </c>
      <c r="U679">
        <f t="shared" si="149"/>
        <v>1.703333929878037E-2</v>
      </c>
      <c r="V679">
        <f t="shared" si="150"/>
        <v>-0.25871586557594484</v>
      </c>
      <c r="X679">
        <v>0.873</v>
      </c>
      <c r="Y679">
        <f t="shared" si="151"/>
        <v>3.0000000000000027E-3</v>
      </c>
      <c r="Z679">
        <f t="shared" si="152"/>
        <v>-5.8985756294430272E-2</v>
      </c>
      <c r="AA679">
        <f t="shared" si="153"/>
        <v>0.13141790660677719</v>
      </c>
    </row>
    <row r="680" spans="3:27" x14ac:dyDescent="0.2">
      <c r="C680">
        <v>314</v>
      </c>
      <c r="D680">
        <v>115.7</v>
      </c>
      <c r="E680">
        <f t="shared" si="140"/>
        <v>-3.0100000000000051</v>
      </c>
      <c r="F680">
        <f t="shared" si="141"/>
        <v>2.0633333589517497</v>
      </c>
      <c r="I680">
        <v>1.7729999999999999</v>
      </c>
      <c r="J680">
        <f t="shared" si="142"/>
        <v>-2.9999999999998916E-3</v>
      </c>
      <c r="K680">
        <f t="shared" si="143"/>
        <v>0.24870873560091777</v>
      </c>
      <c r="L680">
        <f t="shared" si="144"/>
        <v>-6.4244454928802E-2</v>
      </c>
      <c r="N680">
        <v>1.1739999999999999</v>
      </c>
      <c r="O680">
        <f t="shared" si="145"/>
        <v>-1.2999999999999901E-2</v>
      </c>
      <c r="P680">
        <f t="shared" si="146"/>
        <v>6.9668096911595645E-2</v>
      </c>
      <c r="Q680">
        <f t="shared" si="147"/>
        <v>-0.42242187240746681</v>
      </c>
      <c r="S680">
        <v>1.0329999999999999</v>
      </c>
      <c r="T680">
        <f t="shared" si="148"/>
        <v>-8.999999999999897E-3</v>
      </c>
      <c r="U680">
        <f t="shared" si="149"/>
        <v>1.4100321519620545E-2</v>
      </c>
      <c r="V680">
        <f t="shared" si="150"/>
        <v>-0.33196816025771397</v>
      </c>
      <c r="X680">
        <v>0.876</v>
      </c>
      <c r="Y680">
        <f t="shared" si="151"/>
        <v>7.0000000000000062E-3</v>
      </c>
      <c r="Z680">
        <f t="shared" si="152"/>
        <v>-5.7495893831919269E-2</v>
      </c>
      <c r="AA680">
        <f t="shared" si="153"/>
        <v>0.3019395029345342</v>
      </c>
    </row>
    <row r="681" spans="3:27" x14ac:dyDescent="0.2">
      <c r="C681">
        <v>315</v>
      </c>
      <c r="D681">
        <v>112.69</v>
      </c>
      <c r="E681">
        <f t="shared" si="140"/>
        <v>-2.9699999999999989</v>
      </c>
      <c r="F681">
        <f t="shared" si="141"/>
        <v>2.0518853788898719</v>
      </c>
      <c r="I681">
        <v>1.77</v>
      </c>
      <c r="J681">
        <f t="shared" si="142"/>
        <v>-9.000000000000119E-3</v>
      </c>
      <c r="K681">
        <f t="shared" si="143"/>
        <v>0.24797326636180664</v>
      </c>
      <c r="L681">
        <f t="shared" si="144"/>
        <v>-0.19086125555099523</v>
      </c>
      <c r="N681">
        <v>1.161</v>
      </c>
      <c r="O681">
        <f t="shared" si="145"/>
        <v>-3.0000000000001137E-3</v>
      </c>
      <c r="P681">
        <f t="shared" si="146"/>
        <v>6.4832219738573851E-2</v>
      </c>
      <c r="Q681">
        <f t="shared" si="147"/>
        <v>-9.6870779052783837E-2</v>
      </c>
      <c r="S681">
        <v>1.024</v>
      </c>
      <c r="T681">
        <f t="shared" si="148"/>
        <v>-5.0000000000001155E-3</v>
      </c>
      <c r="U681">
        <f t="shared" si="149"/>
        <v>1.0299956639811961E-2</v>
      </c>
      <c r="V681">
        <f t="shared" si="150"/>
        <v>-0.18326289755286168</v>
      </c>
      <c r="X681">
        <v>0.88300000000000001</v>
      </c>
      <c r="Y681">
        <f t="shared" si="151"/>
        <v>1.0000000000000009E-3</v>
      </c>
      <c r="Z681">
        <f t="shared" si="152"/>
        <v>-5.403929642243141E-2</v>
      </c>
      <c r="AA681">
        <f t="shared" si="153"/>
        <v>4.2377520333548371E-2</v>
      </c>
    </row>
    <row r="682" spans="3:27" x14ac:dyDescent="0.2">
      <c r="C682">
        <v>316</v>
      </c>
      <c r="D682">
        <v>109.72</v>
      </c>
      <c r="E682">
        <f t="shared" si="140"/>
        <v>-2.9200000000000017</v>
      </c>
      <c r="F682">
        <f t="shared" si="141"/>
        <v>2.0402857989324916</v>
      </c>
      <c r="I682">
        <v>1.7609999999999999</v>
      </c>
      <c r="J682">
        <f t="shared" si="142"/>
        <v>-6.9999999999998952E-3</v>
      </c>
      <c r="K682">
        <f t="shared" si="143"/>
        <v>0.24575935596727688</v>
      </c>
      <c r="L682">
        <f t="shared" si="144"/>
        <v>-0.14765974727689707</v>
      </c>
      <c r="N682">
        <v>1.1579999999999999</v>
      </c>
      <c r="O682">
        <f t="shared" si="145"/>
        <v>-6.9999999999998952E-3</v>
      </c>
      <c r="P682">
        <f t="shared" si="146"/>
        <v>6.3708559391417369E-2</v>
      </c>
      <c r="Q682">
        <f t="shared" si="147"/>
        <v>-0.22478341949298267</v>
      </c>
      <c r="S682">
        <v>1.0189999999999999</v>
      </c>
      <c r="T682">
        <f t="shared" si="148"/>
        <v>-4.9999999999998934E-3</v>
      </c>
      <c r="U682">
        <f t="shared" si="149"/>
        <v>8.1741840064263552E-3</v>
      </c>
      <c r="V682">
        <f t="shared" si="150"/>
        <v>-0.18235695735471677</v>
      </c>
      <c r="X682">
        <v>0.88400000000000001</v>
      </c>
      <c r="Y682">
        <f t="shared" si="151"/>
        <v>5.0000000000000044E-3</v>
      </c>
      <c r="Z682">
        <f t="shared" si="152"/>
        <v>-5.3547734986926908E-2</v>
      </c>
      <c r="AA682">
        <f t="shared" si="153"/>
        <v>0.20909866306099373</v>
      </c>
    </row>
    <row r="683" spans="3:27" x14ac:dyDescent="0.2">
      <c r="C683">
        <v>317</v>
      </c>
      <c r="D683">
        <v>106.8</v>
      </c>
      <c r="E683">
        <f t="shared" si="140"/>
        <v>-2.8799999999999955</v>
      </c>
      <c r="F683">
        <f t="shared" si="141"/>
        <v>2.0285712526925375</v>
      </c>
      <c r="I683">
        <v>1.754</v>
      </c>
      <c r="J683">
        <f t="shared" si="142"/>
        <v>4.0000000000000036E-3</v>
      </c>
      <c r="K683">
        <f t="shared" si="143"/>
        <v>0.24402958903002173</v>
      </c>
      <c r="L683">
        <f t="shared" si="144"/>
        <v>8.3328180258159787E-2</v>
      </c>
      <c r="N683">
        <v>1.151</v>
      </c>
      <c r="O683">
        <f t="shared" si="145"/>
        <v>-1.8000000000000016E-2</v>
      </c>
      <c r="P683">
        <f t="shared" si="146"/>
        <v>6.107532362979181E-2</v>
      </c>
      <c r="Q683">
        <f t="shared" si="147"/>
        <v>-0.57659599668117434</v>
      </c>
      <c r="S683">
        <v>1.014</v>
      </c>
      <c r="T683">
        <f t="shared" si="148"/>
        <v>0</v>
      </c>
      <c r="U683">
        <f t="shared" si="149"/>
        <v>6.0379549973171767E-3</v>
      </c>
      <c r="V683">
        <f t="shared" si="150"/>
        <v>0</v>
      </c>
      <c r="X683">
        <v>0.88900000000000001</v>
      </c>
      <c r="Y683">
        <f t="shared" si="151"/>
        <v>7.0000000000000062E-3</v>
      </c>
      <c r="Z683">
        <f t="shared" si="152"/>
        <v>-5.1098239029786302E-2</v>
      </c>
      <c r="AA683">
        <f t="shared" si="153"/>
        <v>0.28691170855127218</v>
      </c>
    </row>
    <row r="684" spans="3:27" x14ac:dyDescent="0.2">
      <c r="C684">
        <v>318</v>
      </c>
      <c r="D684">
        <v>103.92</v>
      </c>
      <c r="E684">
        <f t="shared" si="140"/>
        <v>-2.8299999999999983</v>
      </c>
      <c r="F684">
        <f t="shared" si="141"/>
        <v>2.0166991380649715</v>
      </c>
      <c r="I684">
        <v>1.758</v>
      </c>
      <c r="J684">
        <f t="shared" si="142"/>
        <v>9.9999999999988987E-4</v>
      </c>
      <c r="K684">
        <f t="shared" si="143"/>
        <v>0.24501887073775308</v>
      </c>
      <c r="L684">
        <f t="shared" si="144"/>
        <v>2.0596274219431429E-2</v>
      </c>
      <c r="N684">
        <v>1.133</v>
      </c>
      <c r="O684">
        <f t="shared" si="145"/>
        <v>-8.999999999999897E-3</v>
      </c>
      <c r="P684">
        <f t="shared" si="146"/>
        <v>5.4229909863397249E-2</v>
      </c>
      <c r="Q684">
        <f t="shared" si="147"/>
        <v>-0.28885126529842786</v>
      </c>
      <c r="S684">
        <v>1.014</v>
      </c>
      <c r="T684">
        <f t="shared" si="148"/>
        <v>0</v>
      </c>
      <c r="U684">
        <f t="shared" si="149"/>
        <v>6.0379549973171767E-3</v>
      </c>
      <c r="V684">
        <f t="shared" si="150"/>
        <v>0</v>
      </c>
      <c r="X684">
        <v>0.89600000000000002</v>
      </c>
      <c r="Y684">
        <f t="shared" si="151"/>
        <v>7.0000000000000062E-3</v>
      </c>
      <c r="Z684">
        <f t="shared" si="152"/>
        <v>-4.7691990337874794E-2</v>
      </c>
      <c r="AA684">
        <f t="shared" si="153"/>
        <v>0.28185782121982789</v>
      </c>
    </row>
    <row r="685" spans="3:27" x14ac:dyDescent="0.2">
      <c r="C685">
        <v>319</v>
      </c>
      <c r="D685">
        <v>101.09</v>
      </c>
      <c r="E685">
        <f t="shared" si="140"/>
        <v>-2.7900000000000063</v>
      </c>
      <c r="F685">
        <f t="shared" si="141"/>
        <v>2.0047081965443363</v>
      </c>
      <c r="I685">
        <v>1.7589999999999999</v>
      </c>
      <c r="J685">
        <f t="shared" si="142"/>
        <v>7.0000000000001172E-3</v>
      </c>
      <c r="K685">
        <f t="shared" si="143"/>
        <v>0.24526583945746125</v>
      </c>
      <c r="L685">
        <f t="shared" si="144"/>
        <v>0.14190912198749886</v>
      </c>
      <c r="N685">
        <v>1.1240000000000001</v>
      </c>
      <c r="O685">
        <f t="shared" si="145"/>
        <v>-3.0000000000001137E-3</v>
      </c>
      <c r="P685">
        <f t="shared" si="146"/>
        <v>5.0766311233042323E-2</v>
      </c>
      <c r="Q685">
        <f t="shared" si="147"/>
        <v>-9.5493979359905737E-2</v>
      </c>
      <c r="S685">
        <v>1.014</v>
      </c>
      <c r="T685">
        <f t="shared" si="148"/>
        <v>2.9999999999998916E-3</v>
      </c>
      <c r="U685">
        <f t="shared" si="149"/>
        <v>6.0379549973171767E-3</v>
      </c>
      <c r="V685">
        <f t="shared" si="150"/>
        <v>0.10555588969534244</v>
      </c>
      <c r="X685">
        <v>0.90300000000000002</v>
      </c>
      <c r="Y685">
        <f t="shared" si="151"/>
        <v>9.000000000000008E-3</v>
      </c>
      <c r="Z685">
        <f t="shared" si="152"/>
        <v>-4.4312249686494193E-2</v>
      </c>
      <c r="AA685">
        <f t="shared" si="153"/>
        <v>0.35435638546225035</v>
      </c>
    </row>
    <row r="686" spans="3:27" x14ac:dyDescent="0.2">
      <c r="C686">
        <v>320</v>
      </c>
      <c r="D686">
        <v>98.3</v>
      </c>
      <c r="E686">
        <f t="shared" si="140"/>
        <v>-2.730000000000004</v>
      </c>
      <c r="F686">
        <f t="shared" si="141"/>
        <v>1.9925535178321356</v>
      </c>
      <c r="I686">
        <v>1.766</v>
      </c>
      <c r="J686">
        <f t="shared" si="142"/>
        <v>-2.0000000000000018E-3</v>
      </c>
      <c r="K686">
        <f t="shared" si="143"/>
        <v>0.24699069924154979</v>
      </c>
      <c r="L686">
        <f t="shared" si="144"/>
        <v>-4.023227506944313E-2</v>
      </c>
      <c r="N686">
        <v>1.121</v>
      </c>
      <c r="O686">
        <f t="shared" si="145"/>
        <v>-4.9999999999998934E-3</v>
      </c>
      <c r="P686">
        <f t="shared" si="146"/>
        <v>4.9605612594973147E-2</v>
      </c>
      <c r="Q686">
        <f t="shared" si="147"/>
        <v>-0.15871720194699576</v>
      </c>
      <c r="S686">
        <v>1.0169999999999999</v>
      </c>
      <c r="T686">
        <f t="shared" si="148"/>
        <v>4.0000000000000036E-3</v>
      </c>
      <c r="U686">
        <f t="shared" si="149"/>
        <v>7.3209529227445565E-3</v>
      </c>
      <c r="V686">
        <f t="shared" si="150"/>
        <v>0.13937202960101863</v>
      </c>
      <c r="X686">
        <v>0.91200000000000003</v>
      </c>
      <c r="Y686">
        <f t="shared" si="151"/>
        <v>1.2000000000000011E-2</v>
      </c>
      <c r="Z686">
        <f t="shared" si="152"/>
        <v>-4.0005161671583807E-2</v>
      </c>
      <c r="AA686">
        <f t="shared" si="153"/>
        <v>0.46412398087762952</v>
      </c>
    </row>
    <row r="687" spans="3:27" x14ac:dyDescent="0.2">
      <c r="C687">
        <v>321</v>
      </c>
      <c r="D687">
        <v>95.57</v>
      </c>
      <c r="E687">
        <f t="shared" si="140"/>
        <v>-2.6799999999999926</v>
      </c>
      <c r="F687">
        <f t="shared" si="141"/>
        <v>1.9803215860087564</v>
      </c>
      <c r="I687">
        <v>1.764</v>
      </c>
      <c r="J687">
        <f t="shared" si="142"/>
        <v>-7.0000000000001172E-3</v>
      </c>
      <c r="K687">
        <f t="shared" si="143"/>
        <v>0.24649858079580092</v>
      </c>
      <c r="L687">
        <f t="shared" si="144"/>
        <v>-0.13979373306574813</v>
      </c>
      <c r="N687">
        <v>1.1160000000000001</v>
      </c>
      <c r="O687">
        <f t="shared" si="145"/>
        <v>0</v>
      </c>
      <c r="P687">
        <f t="shared" si="146"/>
        <v>4.7664194601559982E-2</v>
      </c>
      <c r="Q687">
        <f t="shared" si="147"/>
        <v>0</v>
      </c>
      <c r="S687">
        <v>1.0209999999999999</v>
      </c>
      <c r="T687">
        <f t="shared" si="148"/>
        <v>-2.9999999999998916E-3</v>
      </c>
      <c r="U687">
        <f t="shared" si="149"/>
        <v>9.025742086910208E-3</v>
      </c>
      <c r="V687">
        <f t="shared" si="150"/>
        <v>-0.10345689921195099</v>
      </c>
      <c r="X687">
        <v>0.92400000000000004</v>
      </c>
      <c r="Y687">
        <f t="shared" si="151"/>
        <v>9.000000000000008E-3</v>
      </c>
      <c r="Z687">
        <f t="shared" si="152"/>
        <v>-3.4328028779893278E-2</v>
      </c>
      <c r="AA687">
        <f t="shared" si="153"/>
        <v>0.34079178827593604</v>
      </c>
    </row>
    <row r="688" spans="3:27" x14ac:dyDescent="0.2">
      <c r="C688">
        <v>322</v>
      </c>
      <c r="D688">
        <v>92.89</v>
      </c>
      <c r="E688">
        <f t="shared" si="140"/>
        <v>-2.6299999999999955</v>
      </c>
      <c r="F688">
        <f t="shared" si="141"/>
        <v>1.9679689628786923</v>
      </c>
      <c r="I688">
        <v>1.7569999999999999</v>
      </c>
      <c r="J688">
        <f t="shared" si="142"/>
        <v>-1.0999999999999899E-2</v>
      </c>
      <c r="K688">
        <f t="shared" si="143"/>
        <v>0.24477176149529495</v>
      </c>
      <c r="L688">
        <f t="shared" si="144"/>
        <v>-0.21866299688858276</v>
      </c>
      <c r="N688">
        <v>1.1160000000000001</v>
      </c>
      <c r="O688">
        <f t="shared" si="145"/>
        <v>1.2999999999999901E-2</v>
      </c>
      <c r="P688">
        <f t="shared" si="146"/>
        <v>4.7664194601559982E-2</v>
      </c>
      <c r="Q688">
        <f t="shared" si="147"/>
        <v>0.403230321377751</v>
      </c>
      <c r="S688">
        <v>1.018</v>
      </c>
      <c r="T688">
        <f t="shared" si="148"/>
        <v>-9.000000000000119E-3</v>
      </c>
      <c r="U688">
        <f t="shared" si="149"/>
        <v>7.7477780007399483E-3</v>
      </c>
      <c r="V688">
        <f t="shared" si="150"/>
        <v>-0.30918109816787398</v>
      </c>
      <c r="X688">
        <v>0.93300000000000005</v>
      </c>
      <c r="Y688">
        <f t="shared" si="151"/>
        <v>3.0000000000000027E-3</v>
      </c>
      <c r="Z688">
        <f t="shared" si="152"/>
        <v>-3.0118356253500032E-2</v>
      </c>
      <c r="AA688">
        <f t="shared" si="153"/>
        <v>0.11177216084297424</v>
      </c>
    </row>
    <row r="689" spans="3:27" x14ac:dyDescent="0.2">
      <c r="C689">
        <v>323</v>
      </c>
      <c r="D689">
        <v>90.26</v>
      </c>
      <c r="E689">
        <f t="shared" si="140"/>
        <v>-2.5700000000000074</v>
      </c>
      <c r="F689">
        <f t="shared" si="141"/>
        <v>1.9554953291841271</v>
      </c>
      <c r="I689">
        <v>1.746</v>
      </c>
      <c r="J689">
        <f t="shared" si="142"/>
        <v>-1.6000000000000014E-2</v>
      </c>
      <c r="K689">
        <f t="shared" si="143"/>
        <v>0.24204423936955091</v>
      </c>
      <c r="L689">
        <f t="shared" si="144"/>
        <v>-0.31869698398780877</v>
      </c>
      <c r="N689">
        <v>1.129</v>
      </c>
      <c r="O689">
        <f t="shared" si="145"/>
        <v>1.2999999999999901E-2</v>
      </c>
      <c r="P689">
        <f t="shared" si="146"/>
        <v>5.269394192496786E-2</v>
      </c>
      <c r="Q689">
        <f t="shared" si="147"/>
        <v>0.39633792673726154</v>
      </c>
      <c r="S689">
        <v>1.0089999999999999</v>
      </c>
      <c r="T689">
        <f t="shared" si="148"/>
        <v>-1.3999999999999901E-2</v>
      </c>
      <c r="U689">
        <f t="shared" si="149"/>
        <v>3.8911662369104775E-3</v>
      </c>
      <c r="V689">
        <f t="shared" si="150"/>
        <v>-0.48369550914938569</v>
      </c>
      <c r="X689">
        <v>0.93600000000000005</v>
      </c>
      <c r="Y689">
        <f t="shared" si="151"/>
        <v>4.9999999999998934E-3</v>
      </c>
      <c r="Z689">
        <f t="shared" si="152"/>
        <v>-2.8724151261894745E-2</v>
      </c>
      <c r="AA689">
        <f t="shared" si="153"/>
        <v>0.18443418899617381</v>
      </c>
    </row>
    <row r="690" spans="3:27" x14ac:dyDescent="0.2">
      <c r="C690">
        <v>324</v>
      </c>
      <c r="D690">
        <v>87.69</v>
      </c>
      <c r="E690">
        <f t="shared" si="140"/>
        <v>-2.519999999999996</v>
      </c>
      <c r="F690">
        <f t="shared" si="141"/>
        <v>1.9429500700770987</v>
      </c>
      <c r="I690">
        <v>1.73</v>
      </c>
      <c r="J690">
        <f t="shared" si="142"/>
        <v>-1.6999999999999904E-2</v>
      </c>
      <c r="K690">
        <f t="shared" si="143"/>
        <v>0.2380461031287954</v>
      </c>
      <c r="L690">
        <f t="shared" si="144"/>
        <v>-0.33867148087244886</v>
      </c>
      <c r="N690">
        <v>1.1419999999999999</v>
      </c>
      <c r="O690">
        <f t="shared" si="145"/>
        <v>9.000000000000119E-3</v>
      </c>
      <c r="P690">
        <f t="shared" si="146"/>
        <v>5.7666103909829208E-2</v>
      </c>
      <c r="Q690">
        <f t="shared" si="147"/>
        <v>0.26921786986855745</v>
      </c>
      <c r="S690">
        <v>0.995</v>
      </c>
      <c r="T690">
        <f t="shared" si="148"/>
        <v>-1.5000000000000013E-2</v>
      </c>
      <c r="U690">
        <f t="shared" si="149"/>
        <v>-2.176919254274547E-3</v>
      </c>
      <c r="V690">
        <f t="shared" si="150"/>
        <v>-0.52094959956477527</v>
      </c>
      <c r="X690">
        <v>0.94099999999999995</v>
      </c>
      <c r="Y690">
        <f t="shared" si="151"/>
        <v>0</v>
      </c>
      <c r="Z690">
        <f t="shared" si="152"/>
        <v>-2.6410376572743116E-2</v>
      </c>
      <c r="AA690">
        <f t="shared" si="153"/>
        <v>0</v>
      </c>
    </row>
    <row r="691" spans="3:27" x14ac:dyDescent="0.2">
      <c r="C691">
        <v>325</v>
      </c>
      <c r="D691">
        <v>85.17</v>
      </c>
      <c r="E691">
        <f t="shared" si="140"/>
        <v>-2.460000000000008</v>
      </c>
      <c r="F691">
        <f t="shared" si="141"/>
        <v>1.9302866472455196</v>
      </c>
      <c r="I691">
        <v>1.7130000000000001</v>
      </c>
      <c r="J691">
        <f t="shared" si="142"/>
        <v>-2.100000000000013E-2</v>
      </c>
      <c r="K691">
        <f t="shared" si="143"/>
        <v>0.2337573629655105</v>
      </c>
      <c r="L691">
        <f t="shared" si="144"/>
        <v>-0.42086271414592114</v>
      </c>
      <c r="N691">
        <v>1.151</v>
      </c>
      <c r="O691">
        <f t="shared" si="145"/>
        <v>4.0000000000000036E-3</v>
      </c>
      <c r="P691">
        <f t="shared" si="146"/>
        <v>6.107532362979181E-2</v>
      </c>
      <c r="Q691">
        <f t="shared" si="147"/>
        <v>0.11836788579120189</v>
      </c>
      <c r="S691">
        <v>0.98</v>
      </c>
      <c r="T691">
        <f t="shared" si="148"/>
        <v>-9.000000000000008E-3</v>
      </c>
      <c r="U691">
        <f t="shared" si="149"/>
        <v>-8.7739243075051505E-3</v>
      </c>
      <c r="V691">
        <f t="shared" si="150"/>
        <v>-0.31479011577933746</v>
      </c>
      <c r="X691">
        <v>0.94099999999999995</v>
      </c>
      <c r="Y691">
        <f t="shared" si="151"/>
        <v>0</v>
      </c>
      <c r="Z691">
        <f t="shared" si="152"/>
        <v>-2.6410376572743116E-2</v>
      </c>
      <c r="AA691">
        <f t="shared" si="153"/>
        <v>0</v>
      </c>
    </row>
    <row r="692" spans="3:27" x14ac:dyDescent="0.2">
      <c r="C692">
        <v>326</v>
      </c>
      <c r="D692">
        <v>82.71</v>
      </c>
      <c r="E692">
        <f t="shared" si="140"/>
        <v>-2.3999999999999915</v>
      </c>
      <c r="F692">
        <f t="shared" si="141"/>
        <v>1.9175580208254361</v>
      </c>
      <c r="I692">
        <v>1.6919999999999999</v>
      </c>
      <c r="J692">
        <f t="shared" si="142"/>
        <v>-3.0000000000000027E-2</v>
      </c>
      <c r="K692">
        <f t="shared" si="143"/>
        <v>0.22840035870300471</v>
      </c>
      <c r="L692">
        <f t="shared" si="144"/>
        <v>-0.60753044492441177</v>
      </c>
      <c r="N692">
        <v>1.155</v>
      </c>
      <c r="O692">
        <f t="shared" si="145"/>
        <v>-2.0000000000000018E-3</v>
      </c>
      <c r="P692">
        <f t="shared" si="146"/>
        <v>6.2581984228163121E-2</v>
      </c>
      <c r="Q692">
        <f t="shared" si="147"/>
        <v>-5.8856247264868392E-2</v>
      </c>
      <c r="S692">
        <v>0.97099999999999997</v>
      </c>
      <c r="T692">
        <f t="shared" si="148"/>
        <v>-8.0000000000000071E-3</v>
      </c>
      <c r="U692">
        <f t="shared" si="149"/>
        <v>-1.2780770091995148E-2</v>
      </c>
      <c r="V692">
        <f t="shared" si="150"/>
        <v>-0.28095338048850171</v>
      </c>
      <c r="X692">
        <v>0.94099999999999995</v>
      </c>
      <c r="Y692">
        <f t="shared" si="151"/>
        <v>-2.0000000000000018E-3</v>
      </c>
      <c r="Z692">
        <f t="shared" si="152"/>
        <v>-2.6410376572743116E-2</v>
      </c>
      <c r="AA692">
        <f t="shared" si="153"/>
        <v>-7.225544464416124E-2</v>
      </c>
    </row>
    <row r="693" spans="3:27" x14ac:dyDescent="0.2">
      <c r="C693">
        <v>327</v>
      </c>
      <c r="D693">
        <v>80.31</v>
      </c>
      <c r="E693">
        <f t="shared" si="140"/>
        <v>-2.3500000000000085</v>
      </c>
      <c r="F693">
        <f t="shared" si="141"/>
        <v>1.9047696259065952</v>
      </c>
      <c r="I693">
        <v>1.6619999999999999</v>
      </c>
      <c r="J693">
        <f t="shared" si="142"/>
        <v>-3.6000000000000032E-2</v>
      </c>
      <c r="K693">
        <f t="shared" si="143"/>
        <v>0.22063101944809216</v>
      </c>
      <c r="L693">
        <f t="shared" si="144"/>
        <v>-0.7373723842025498</v>
      </c>
      <c r="N693">
        <v>1.153</v>
      </c>
      <c r="O693">
        <f t="shared" si="145"/>
        <v>-1.4000000000000012E-2</v>
      </c>
      <c r="P693">
        <f t="shared" si="146"/>
        <v>6.1829307294699029E-2</v>
      </c>
      <c r="Q693">
        <f t="shared" si="147"/>
        <v>-0.41135581903410007</v>
      </c>
      <c r="S693">
        <v>0.96299999999999997</v>
      </c>
      <c r="T693">
        <f t="shared" si="148"/>
        <v>-1.0000000000000009E-3</v>
      </c>
      <c r="U693">
        <f t="shared" si="149"/>
        <v>-1.6373712875465501E-2</v>
      </c>
      <c r="V693">
        <f t="shared" si="150"/>
        <v>-3.4983892253953507E-2</v>
      </c>
      <c r="X693">
        <v>0.93899999999999995</v>
      </c>
      <c r="Y693">
        <f t="shared" si="151"/>
        <v>-1.9999999999998908E-3</v>
      </c>
      <c r="Z693">
        <f t="shared" si="152"/>
        <v>-2.7334407733889104E-2</v>
      </c>
      <c r="AA693">
        <f t="shared" si="153"/>
        <v>-7.1795322009238216E-2</v>
      </c>
    </row>
    <row r="694" spans="3:27" x14ac:dyDescent="0.2">
      <c r="C694">
        <v>328</v>
      </c>
      <c r="D694">
        <v>77.959999999999994</v>
      </c>
      <c r="E694">
        <f t="shared" si="140"/>
        <v>-2.289999999999992</v>
      </c>
      <c r="F694">
        <f t="shared" si="141"/>
        <v>1.8918718304455837</v>
      </c>
      <c r="I694">
        <v>1.6259999999999999</v>
      </c>
      <c r="J694">
        <f t="shared" si="142"/>
        <v>-3.1999999999999806E-2</v>
      </c>
      <c r="K694">
        <f t="shared" si="143"/>
        <v>0.21112054125804933</v>
      </c>
      <c r="L694">
        <f t="shared" si="144"/>
        <v>-0.66667901437186117</v>
      </c>
      <c r="N694">
        <v>1.139</v>
      </c>
      <c r="O694">
        <f t="shared" si="145"/>
        <v>-1.3000000000000123E-2</v>
      </c>
      <c r="P694">
        <f t="shared" si="146"/>
        <v>5.6523724079100369E-2</v>
      </c>
      <c r="Q694">
        <f t="shared" si="147"/>
        <v>-0.38502443754857729</v>
      </c>
      <c r="S694">
        <v>0.96199999999999997</v>
      </c>
      <c r="T694">
        <f t="shared" si="148"/>
        <v>2.0000000000000018E-3</v>
      </c>
      <c r="U694">
        <f t="shared" si="149"/>
        <v>-1.6824927962187056E-2</v>
      </c>
      <c r="V694">
        <f t="shared" si="150"/>
        <v>6.9659804168835604E-2</v>
      </c>
      <c r="X694">
        <v>0.93700000000000006</v>
      </c>
      <c r="Y694">
        <f t="shared" si="151"/>
        <v>-3.0000000000000027E-3</v>
      </c>
      <c r="Z694">
        <f t="shared" si="152"/>
        <v>-2.8260409112221711E-2</v>
      </c>
      <c r="AA694">
        <f t="shared" si="153"/>
        <v>-0.1075613438662192</v>
      </c>
    </row>
    <row r="695" spans="3:27" x14ac:dyDescent="0.2">
      <c r="C695">
        <v>329</v>
      </c>
      <c r="D695">
        <v>75.67</v>
      </c>
      <c r="E695">
        <f t="shared" si="140"/>
        <v>-2.2199999999999989</v>
      </c>
      <c r="F695">
        <f t="shared" si="141"/>
        <v>1.8789237339675673</v>
      </c>
      <c r="I695">
        <v>1.5940000000000001</v>
      </c>
      <c r="J695">
        <f t="shared" si="142"/>
        <v>-2.8000000000000025E-2</v>
      </c>
      <c r="K695">
        <f t="shared" si="143"/>
        <v>0.20248831706009357</v>
      </c>
      <c r="L695">
        <f t="shared" si="144"/>
        <v>-0.59515919526232941</v>
      </c>
      <c r="N695">
        <v>1.1259999999999999</v>
      </c>
      <c r="O695">
        <f t="shared" si="145"/>
        <v>-9.9999999999997868E-3</v>
      </c>
      <c r="P695">
        <f t="shared" si="146"/>
        <v>5.1538390515327381E-2</v>
      </c>
      <c r="Q695">
        <f t="shared" si="147"/>
        <v>-0.2995836478374973</v>
      </c>
      <c r="S695">
        <v>0.96399999999999997</v>
      </c>
      <c r="T695">
        <f t="shared" si="148"/>
        <v>3.0000000000000027E-3</v>
      </c>
      <c r="U695">
        <f t="shared" si="149"/>
        <v>-1.5922966097169242E-2</v>
      </c>
      <c r="V695">
        <f t="shared" si="150"/>
        <v>0.1043494497212875</v>
      </c>
      <c r="X695">
        <v>0.93400000000000005</v>
      </c>
      <c r="Y695">
        <f t="shared" si="151"/>
        <v>3.9999999999998925E-3</v>
      </c>
      <c r="Z695">
        <f t="shared" si="152"/>
        <v>-2.9653123769906618E-2</v>
      </c>
      <c r="AA695">
        <f t="shared" si="153"/>
        <v>0.14351775780393616</v>
      </c>
    </row>
    <row r="696" spans="3:27" x14ac:dyDescent="0.2">
      <c r="C696">
        <v>330</v>
      </c>
      <c r="D696">
        <v>73.45</v>
      </c>
      <c r="E696">
        <f t="shared" si="140"/>
        <v>-2.1599999999999966</v>
      </c>
      <c r="F696">
        <f t="shared" si="141"/>
        <v>1.8659918001262754</v>
      </c>
      <c r="I696">
        <v>1.5660000000000001</v>
      </c>
      <c r="J696">
        <f t="shared" si="142"/>
        <v>-2.200000000000002E-2</v>
      </c>
      <c r="K696">
        <f t="shared" si="143"/>
        <v>0.19479175772192461</v>
      </c>
      <c r="L696">
        <f t="shared" si="144"/>
        <v>-0.47399319891775504</v>
      </c>
      <c r="N696">
        <v>1.1160000000000001</v>
      </c>
      <c r="O696">
        <f t="shared" si="145"/>
        <v>-1.0000000000000009E-2</v>
      </c>
      <c r="P696">
        <f t="shared" si="146"/>
        <v>4.7664194601559982E-2</v>
      </c>
      <c r="Q696">
        <f t="shared" si="147"/>
        <v>-0.30155147120507736</v>
      </c>
      <c r="S696">
        <v>0.96699999999999997</v>
      </c>
      <c r="T696">
        <f t="shared" si="148"/>
        <v>6.0000000000000053E-3</v>
      </c>
      <c r="U696">
        <f t="shared" si="149"/>
        <v>-1.4573525916998339E-2</v>
      </c>
      <c r="V696">
        <f t="shared" si="150"/>
        <v>0.20723040670212464</v>
      </c>
      <c r="X696">
        <v>0.93799999999999994</v>
      </c>
      <c r="Y696">
        <f t="shared" si="151"/>
        <v>-6.9999999999998952E-3</v>
      </c>
      <c r="Z696">
        <f t="shared" si="152"/>
        <v>-2.7797161620935564E-2</v>
      </c>
      <c r="AA696">
        <f t="shared" si="153"/>
        <v>-0.25095354991896535</v>
      </c>
    </row>
    <row r="697" spans="3:27" x14ac:dyDescent="0.2">
      <c r="C697">
        <v>331</v>
      </c>
      <c r="D697">
        <v>71.290000000000006</v>
      </c>
      <c r="E697">
        <f t="shared" si="140"/>
        <v>-2.1000000000000085</v>
      </c>
      <c r="F697">
        <f t="shared" si="141"/>
        <v>1.8530286147129897</v>
      </c>
      <c r="I697">
        <v>1.544</v>
      </c>
      <c r="J697">
        <f t="shared" si="142"/>
        <v>-2.3000000000000131E-2</v>
      </c>
      <c r="K697">
        <f t="shared" si="143"/>
        <v>0.18864729599971736</v>
      </c>
      <c r="L697">
        <f t="shared" si="144"/>
        <v>-0.50195913248848312</v>
      </c>
      <c r="N697">
        <v>1.1060000000000001</v>
      </c>
      <c r="O697">
        <f t="shared" si="145"/>
        <v>-1.1000000000000121E-2</v>
      </c>
      <c r="P697">
        <f t="shared" si="146"/>
        <v>4.3755126968679489E-2</v>
      </c>
      <c r="Q697">
        <f t="shared" si="147"/>
        <v>-0.33430210351484846</v>
      </c>
      <c r="S697">
        <v>0.97299999999999998</v>
      </c>
      <c r="T697">
        <f t="shared" si="148"/>
        <v>8.0000000000000071E-3</v>
      </c>
      <c r="U697">
        <f t="shared" si="149"/>
        <v>-1.1887159731648099E-2</v>
      </c>
      <c r="V697">
        <f t="shared" si="150"/>
        <v>0.27386132498988519</v>
      </c>
      <c r="X697">
        <v>0.93100000000000005</v>
      </c>
      <c r="Y697">
        <f t="shared" si="151"/>
        <v>-6.0000000000000053E-3</v>
      </c>
      <c r="Z697">
        <f t="shared" si="152"/>
        <v>-3.1050319018657353E-2</v>
      </c>
      <c r="AA697">
        <f t="shared" si="153"/>
        <v>-0.2162408014050807</v>
      </c>
    </row>
    <row r="698" spans="3:27" x14ac:dyDescent="0.2">
      <c r="C698">
        <v>332</v>
      </c>
      <c r="D698">
        <v>69.19</v>
      </c>
      <c r="E698">
        <f t="shared" si="140"/>
        <v>-2.039999999999992</v>
      </c>
      <c r="F698">
        <f t="shared" si="141"/>
        <v>1.840043330603494</v>
      </c>
      <c r="I698">
        <v>1.5209999999999999</v>
      </c>
      <c r="J698">
        <f t="shared" si="142"/>
        <v>-1.6000000000000014E-2</v>
      </c>
      <c r="K698">
        <f t="shared" si="143"/>
        <v>0.18212921405299839</v>
      </c>
      <c r="L698">
        <f t="shared" si="144"/>
        <v>-0.35335872203426111</v>
      </c>
      <c r="N698">
        <v>1.095</v>
      </c>
      <c r="O698">
        <f t="shared" si="145"/>
        <v>-8.999999999999897E-3</v>
      </c>
      <c r="P698">
        <f t="shared" si="146"/>
        <v>3.941411917613713E-2</v>
      </c>
      <c r="Q698">
        <f t="shared" si="147"/>
        <v>-0.27577190440730603</v>
      </c>
      <c r="S698">
        <v>0.98099999999999998</v>
      </c>
      <c r="T698">
        <f t="shared" si="148"/>
        <v>4.0000000000000036E-3</v>
      </c>
      <c r="U698">
        <f t="shared" si="149"/>
        <v>-8.3309926200514969E-3</v>
      </c>
      <c r="V698">
        <f t="shared" si="150"/>
        <v>0.13596833716714002</v>
      </c>
      <c r="X698">
        <v>0.92500000000000004</v>
      </c>
      <c r="Y698">
        <f t="shared" si="151"/>
        <v>-4.0000000000000036E-3</v>
      </c>
      <c r="Z698">
        <f t="shared" si="152"/>
        <v>-3.385826726096737E-2</v>
      </c>
      <c r="AA698">
        <f t="shared" si="153"/>
        <v>-0.14480704246170406</v>
      </c>
    </row>
    <row r="699" spans="3:27" x14ac:dyDescent="0.2">
      <c r="C699">
        <v>333</v>
      </c>
      <c r="D699">
        <v>67.150000000000006</v>
      </c>
      <c r="E699">
        <f t="shared" si="140"/>
        <v>-1.9699999999999989</v>
      </c>
      <c r="F699">
        <f t="shared" si="141"/>
        <v>1.8270460170047342</v>
      </c>
      <c r="I699">
        <v>1.5049999999999999</v>
      </c>
      <c r="J699">
        <f t="shared" si="142"/>
        <v>-1.2999999999999901E-2</v>
      </c>
      <c r="K699">
        <f t="shared" si="143"/>
        <v>0.17753649992986212</v>
      </c>
      <c r="L699">
        <f t="shared" si="144"/>
        <v>-0.29135289190258662</v>
      </c>
      <c r="N699">
        <v>1.0860000000000001</v>
      </c>
      <c r="O699">
        <f t="shared" si="145"/>
        <v>-9.000000000000119E-3</v>
      </c>
      <c r="P699">
        <f t="shared" si="146"/>
        <v>3.5829825252828171E-2</v>
      </c>
      <c r="Q699">
        <f t="shared" si="147"/>
        <v>-0.27947855960740864</v>
      </c>
      <c r="S699">
        <v>0.98499999999999999</v>
      </c>
      <c r="T699">
        <f t="shared" si="148"/>
        <v>-5.0000000000000044E-3</v>
      </c>
      <c r="U699">
        <f t="shared" si="149"/>
        <v>-6.5637695023882739E-3</v>
      </c>
      <c r="V699">
        <f t="shared" si="150"/>
        <v>-0.17091035918561714</v>
      </c>
      <c r="X699">
        <v>0.92100000000000004</v>
      </c>
      <c r="Y699">
        <f t="shared" si="151"/>
        <v>-3.0000000000000027E-3</v>
      </c>
      <c r="Z699">
        <f t="shared" si="152"/>
        <v>-3.5740369803151061E-2</v>
      </c>
      <c r="AA699">
        <f t="shared" si="153"/>
        <v>-0.10957208120722466</v>
      </c>
    </row>
    <row r="700" spans="3:27" x14ac:dyDescent="0.2">
      <c r="C700">
        <v>334</v>
      </c>
      <c r="D700">
        <v>65.180000000000007</v>
      </c>
      <c r="E700">
        <f t="shared" si="140"/>
        <v>-1.9000000000000057</v>
      </c>
      <c r="F700">
        <f t="shared" si="141"/>
        <v>1.8141143561291255</v>
      </c>
      <c r="I700">
        <v>1.492</v>
      </c>
      <c r="J700">
        <f t="shared" si="142"/>
        <v>-1.2999999999999901E-2</v>
      </c>
      <c r="K700">
        <f t="shared" si="143"/>
        <v>0.17376882313664999</v>
      </c>
      <c r="L700">
        <f t="shared" si="144"/>
        <v>-0.29581903562957229</v>
      </c>
      <c r="N700">
        <v>1.077</v>
      </c>
      <c r="O700">
        <f t="shared" si="145"/>
        <v>-1.0000000000000009E-2</v>
      </c>
      <c r="P700">
        <f t="shared" si="146"/>
        <v>3.2215703297981568E-2</v>
      </c>
      <c r="Q700">
        <f t="shared" si="147"/>
        <v>-0.31532689402640696</v>
      </c>
      <c r="S700">
        <v>0.98</v>
      </c>
      <c r="T700">
        <f t="shared" si="148"/>
        <v>3.0000000000000027E-3</v>
      </c>
      <c r="U700">
        <f t="shared" si="149"/>
        <v>-8.7739243075051505E-3</v>
      </c>
      <c r="V700">
        <f t="shared" si="150"/>
        <v>0.10331989067205573</v>
      </c>
      <c r="X700">
        <v>0.91800000000000004</v>
      </c>
      <c r="Y700">
        <f t="shared" si="151"/>
        <v>-3.0000000000000027E-3</v>
      </c>
      <c r="Z700">
        <f t="shared" si="152"/>
        <v>-3.7157318798757548E-2</v>
      </c>
      <c r="AA700">
        <f t="shared" si="153"/>
        <v>-0.11064755514502617</v>
      </c>
    </row>
    <row r="701" spans="3:27" x14ac:dyDescent="0.2">
      <c r="C701">
        <v>335</v>
      </c>
      <c r="D701">
        <v>63.28</v>
      </c>
      <c r="E701">
        <f t="shared" si="140"/>
        <v>-1.8400000000000034</v>
      </c>
      <c r="F701">
        <f t="shared" si="141"/>
        <v>1.8012664704896202</v>
      </c>
      <c r="I701">
        <v>1.4790000000000001</v>
      </c>
      <c r="J701">
        <f t="shared" si="142"/>
        <v>-1.5000000000000124E-2</v>
      </c>
      <c r="K701">
        <f t="shared" si="143"/>
        <v>0.16996817399689249</v>
      </c>
      <c r="L701">
        <f t="shared" si="144"/>
        <v>-0.34545503385146986</v>
      </c>
      <c r="N701">
        <v>1.0669999999999999</v>
      </c>
      <c r="O701">
        <f t="shared" si="145"/>
        <v>-4.9999999999998934E-3</v>
      </c>
      <c r="P701">
        <f t="shared" si="146"/>
        <v>2.8164419424469872E-2</v>
      </c>
      <c r="Q701">
        <f t="shared" si="147"/>
        <v>-0.1591775841679271</v>
      </c>
      <c r="S701">
        <v>0.98299999999999998</v>
      </c>
      <c r="T701">
        <f t="shared" si="148"/>
        <v>0</v>
      </c>
      <c r="U701">
        <f t="shared" si="149"/>
        <v>-7.4464821678643838E-3</v>
      </c>
      <c r="V701">
        <f t="shared" si="150"/>
        <v>0</v>
      </c>
      <c r="X701">
        <v>0.91500000000000004</v>
      </c>
      <c r="Y701">
        <f t="shared" si="151"/>
        <v>-3.0000000000000027E-3</v>
      </c>
      <c r="Z701">
        <f t="shared" si="152"/>
        <v>-3.8578905933551705E-2</v>
      </c>
      <c r="AA701">
        <f t="shared" si="153"/>
        <v>-0.11129351665673931</v>
      </c>
    </row>
    <row r="702" spans="3:27" x14ac:dyDescent="0.2">
      <c r="C702">
        <v>336</v>
      </c>
      <c r="D702">
        <v>61.44</v>
      </c>
      <c r="E702">
        <f t="shared" si="140"/>
        <v>-1.769999999999996</v>
      </c>
      <c r="F702">
        <f t="shared" si="141"/>
        <v>1.7884512070234555</v>
      </c>
      <c r="I702">
        <v>1.464</v>
      </c>
      <c r="J702">
        <f t="shared" si="142"/>
        <v>-2.0999999999999908E-2</v>
      </c>
      <c r="K702">
        <f t="shared" si="143"/>
        <v>0.16554107672237306</v>
      </c>
      <c r="L702">
        <f t="shared" si="144"/>
        <v>-0.49426246631526832</v>
      </c>
      <c r="N702">
        <v>1.0620000000000001</v>
      </c>
      <c r="O702">
        <f t="shared" si="145"/>
        <v>-6.0000000000000053E-3</v>
      </c>
      <c r="P702">
        <f t="shared" si="146"/>
        <v>2.6124516745450282E-2</v>
      </c>
      <c r="Q702">
        <f t="shared" si="147"/>
        <v>-0.19382164293310586</v>
      </c>
      <c r="S702">
        <v>0.98299999999999998</v>
      </c>
      <c r="T702">
        <f t="shared" si="148"/>
        <v>1.0000000000000009E-3</v>
      </c>
      <c r="U702">
        <f t="shared" si="149"/>
        <v>-7.4464821678643838E-3</v>
      </c>
      <c r="V702">
        <f t="shared" si="150"/>
        <v>3.4783356800310215E-2</v>
      </c>
      <c r="X702">
        <v>0.91200000000000003</v>
      </c>
      <c r="Y702">
        <f t="shared" si="151"/>
        <v>-5.0000000000000044E-3</v>
      </c>
      <c r="Z702">
        <f t="shared" si="152"/>
        <v>-4.0005161671583807E-2</v>
      </c>
      <c r="AA702">
        <f t="shared" si="153"/>
        <v>-0.18806769997229369</v>
      </c>
    </row>
    <row r="703" spans="3:27" x14ac:dyDescent="0.2">
      <c r="C703">
        <v>337</v>
      </c>
      <c r="D703">
        <v>59.67</v>
      </c>
      <c r="E703">
        <f t="shared" si="140"/>
        <v>-1.7000000000000028</v>
      </c>
      <c r="F703">
        <f t="shared" si="141"/>
        <v>1.775756037844098</v>
      </c>
      <c r="I703">
        <v>1.4430000000000001</v>
      </c>
      <c r="J703">
        <f t="shared" si="142"/>
        <v>-8.0000000000000071E-3</v>
      </c>
      <c r="K703">
        <f t="shared" si="143"/>
        <v>0.15926633109349422</v>
      </c>
      <c r="L703">
        <f t="shared" si="144"/>
        <v>-0.19234290756208103</v>
      </c>
      <c r="N703">
        <v>1.056</v>
      </c>
      <c r="O703">
        <f t="shared" si="145"/>
        <v>-7.0000000000001172E-3</v>
      </c>
      <c r="P703">
        <f t="shared" si="146"/>
        <v>2.3663918197793475E-2</v>
      </c>
      <c r="Q703">
        <f t="shared" si="147"/>
        <v>-0.2301035937677624</v>
      </c>
      <c r="S703">
        <v>0.98399999999999999</v>
      </c>
      <c r="T703">
        <f t="shared" si="148"/>
        <v>-7.0000000000000062E-3</v>
      </c>
      <c r="U703">
        <f t="shared" si="149"/>
        <v>-7.0049015686584892E-3</v>
      </c>
      <c r="V703">
        <f t="shared" si="150"/>
        <v>-0.24700068165664027</v>
      </c>
      <c r="X703">
        <v>0.90700000000000003</v>
      </c>
      <c r="Y703">
        <f t="shared" si="151"/>
        <v>-8.0000000000000071E-3</v>
      </c>
      <c r="Z703">
        <f t="shared" si="152"/>
        <v>-4.2392712939904729E-2</v>
      </c>
      <c r="AA703">
        <f t="shared" si="153"/>
        <v>-0.30651444237102604</v>
      </c>
    </row>
    <row r="704" spans="3:27" x14ac:dyDescent="0.2">
      <c r="C704">
        <v>338</v>
      </c>
      <c r="D704">
        <v>57.97</v>
      </c>
      <c r="E704">
        <f t="shared" si="140"/>
        <v>-1.6299999999999955</v>
      </c>
      <c r="F704">
        <f t="shared" si="141"/>
        <v>1.7632033003707717</v>
      </c>
      <c r="I704">
        <v>1.4350000000000001</v>
      </c>
      <c r="J704">
        <f t="shared" si="142"/>
        <v>-1.0000000000001119E-3</v>
      </c>
      <c r="K704">
        <f t="shared" si="143"/>
        <v>0.15685190107001115</v>
      </c>
      <c r="L704">
        <f t="shared" si="144"/>
        <v>-2.4441995044003371E-2</v>
      </c>
      <c r="N704">
        <v>1.0489999999999999</v>
      </c>
      <c r="O704">
        <f t="shared" si="145"/>
        <v>-9.9999999999988987E-4</v>
      </c>
      <c r="P704">
        <f t="shared" si="146"/>
        <v>2.0775488193557831E-2</v>
      </c>
      <c r="Q704">
        <f t="shared" si="147"/>
        <v>-3.3440193732478571E-2</v>
      </c>
      <c r="S704">
        <v>0.97699999999999998</v>
      </c>
      <c r="T704">
        <f t="shared" si="148"/>
        <v>-1.6000000000000014E-2</v>
      </c>
      <c r="U704">
        <f t="shared" si="149"/>
        <v>-1.0105436281226938E-2</v>
      </c>
      <c r="V704">
        <f t="shared" si="150"/>
        <v>-0.5789529348701371</v>
      </c>
      <c r="X704">
        <v>0.89900000000000002</v>
      </c>
      <c r="Y704">
        <f t="shared" si="151"/>
        <v>0</v>
      </c>
      <c r="Z704">
        <f t="shared" si="152"/>
        <v>-4.6240308266771224E-2</v>
      </c>
      <c r="AA704">
        <f t="shared" si="153"/>
        <v>0</v>
      </c>
    </row>
    <row r="705" spans="3:27" x14ac:dyDescent="0.2">
      <c r="C705">
        <v>339</v>
      </c>
      <c r="D705">
        <v>56.34</v>
      </c>
      <c r="E705">
        <f t="shared" si="140"/>
        <v>-1.5600000000000023</v>
      </c>
      <c r="F705">
        <f t="shared" si="141"/>
        <v>1.7508168426497546</v>
      </c>
      <c r="I705">
        <v>1.4339999999999999</v>
      </c>
      <c r="J705">
        <f t="shared" si="142"/>
        <v>2.0000000000000018E-3</v>
      </c>
      <c r="K705">
        <f t="shared" si="143"/>
        <v>0.15654915133178129</v>
      </c>
      <c r="L705">
        <f t="shared" si="144"/>
        <v>4.9634913511334124E-2</v>
      </c>
      <c r="N705">
        <v>1.048</v>
      </c>
      <c r="O705">
        <f t="shared" si="145"/>
        <v>-2.0000000000000018E-3</v>
      </c>
      <c r="P705">
        <f t="shared" si="146"/>
        <v>2.0361282647707864E-2</v>
      </c>
      <c r="Q705">
        <f t="shared" si="147"/>
        <v>-6.8028759329018751E-2</v>
      </c>
      <c r="S705">
        <v>0.96099999999999997</v>
      </c>
      <c r="T705">
        <f t="shared" si="148"/>
        <v>4.0000000000000036E-3</v>
      </c>
      <c r="U705">
        <f t="shared" si="149"/>
        <v>-1.7276612331454656E-2</v>
      </c>
      <c r="V705">
        <f t="shared" si="150"/>
        <v>0.14792563191151961</v>
      </c>
      <c r="X705">
        <v>0.89900000000000002</v>
      </c>
      <c r="Y705">
        <f t="shared" si="151"/>
        <v>2.0000000000000018E-3</v>
      </c>
      <c r="Z705">
        <f t="shared" si="152"/>
        <v>-4.6240308266771224E-2</v>
      </c>
      <c r="AA705">
        <f t="shared" si="153"/>
        <v>7.9140131855927345E-2</v>
      </c>
    </row>
    <row r="706" spans="3:27" x14ac:dyDescent="0.2">
      <c r="C706">
        <v>340</v>
      </c>
      <c r="D706">
        <v>54.78</v>
      </c>
      <c r="E706">
        <f t="shared" si="140"/>
        <v>-1.490000000000002</v>
      </c>
      <c r="F706">
        <f t="shared" si="141"/>
        <v>1.7386220279179425</v>
      </c>
      <c r="I706">
        <v>1.4359999999999999</v>
      </c>
      <c r="J706">
        <f t="shared" si="142"/>
        <v>-2.9999999999998916E-3</v>
      </c>
      <c r="K706">
        <f t="shared" si="143"/>
        <v>0.15715443990628153</v>
      </c>
      <c r="L706">
        <f t="shared" si="144"/>
        <v>-7.5837189009343525E-2</v>
      </c>
      <c r="N706">
        <v>1.046</v>
      </c>
      <c r="O706">
        <f t="shared" si="145"/>
        <v>-3.0000000000001137E-3</v>
      </c>
      <c r="P706">
        <f t="shared" si="146"/>
        <v>1.953168453125545E-2</v>
      </c>
      <c r="Q706">
        <f t="shared" si="147"/>
        <v>-0.10415364554443986</v>
      </c>
      <c r="S706">
        <v>0.96499999999999997</v>
      </c>
      <c r="T706">
        <f t="shared" si="148"/>
        <v>-1.0000000000000009E-3</v>
      </c>
      <c r="U706">
        <f t="shared" si="149"/>
        <v>-1.5472686656207449E-2</v>
      </c>
      <c r="V706">
        <f t="shared" si="150"/>
        <v>-3.7597517791345687E-2</v>
      </c>
      <c r="X706">
        <v>0.90100000000000002</v>
      </c>
      <c r="Y706">
        <f t="shared" si="151"/>
        <v>1.0000000000000009E-3</v>
      </c>
      <c r="Z706">
        <f t="shared" si="152"/>
        <v>-4.5275209020937013E-2</v>
      </c>
      <c r="AA706">
        <f t="shared" si="153"/>
        <v>4.0224965479360039E-2</v>
      </c>
    </row>
    <row r="707" spans="3:27" x14ac:dyDescent="0.2">
      <c r="C707">
        <v>341</v>
      </c>
      <c r="D707">
        <v>53.29</v>
      </c>
      <c r="E707">
        <f t="shared" si="140"/>
        <v>-1.4200000000000017</v>
      </c>
      <c r="F707">
        <f t="shared" si="141"/>
        <v>1.7266457202409118</v>
      </c>
      <c r="I707">
        <v>1.4330000000000001</v>
      </c>
      <c r="J707">
        <f t="shared" si="142"/>
        <v>-1.4000000000000012E-2</v>
      </c>
      <c r="K707">
        <f t="shared" si="143"/>
        <v>0.1562461903973445</v>
      </c>
      <c r="L707">
        <f t="shared" si="144"/>
        <v>-0.36351123477377051</v>
      </c>
      <c r="N707">
        <v>1.0429999999999999</v>
      </c>
      <c r="O707">
        <f t="shared" si="145"/>
        <v>7.0000000000001172E-3</v>
      </c>
      <c r="P707">
        <f t="shared" si="146"/>
        <v>1.8284308426530838E-2</v>
      </c>
      <c r="Q707">
        <f t="shared" si="147"/>
        <v>0.24766592922109434</v>
      </c>
      <c r="S707">
        <v>0.96399999999999997</v>
      </c>
      <c r="T707">
        <f t="shared" si="148"/>
        <v>1.0000000000000009E-3</v>
      </c>
      <c r="U707">
        <f t="shared" si="149"/>
        <v>-1.5922966097169242E-2</v>
      </c>
      <c r="V707">
        <f t="shared" si="150"/>
        <v>3.8388721288326474E-2</v>
      </c>
      <c r="X707">
        <v>0.90200000000000002</v>
      </c>
      <c r="Y707">
        <f t="shared" si="151"/>
        <v>-2.0000000000000018E-3</v>
      </c>
      <c r="Z707">
        <f t="shared" si="152"/>
        <v>-4.4793462458058257E-2</v>
      </c>
      <c r="AA707">
        <f t="shared" si="153"/>
        <v>-8.2188531784672267E-2</v>
      </c>
    </row>
    <row r="708" spans="3:27" x14ac:dyDescent="0.2">
      <c r="C708">
        <v>342</v>
      </c>
      <c r="D708">
        <v>51.87</v>
      </c>
      <c r="E708">
        <f t="shared" si="140"/>
        <v>-1.3399999999999963</v>
      </c>
      <c r="F708">
        <f t="shared" si="141"/>
        <v>1.7149162479935849</v>
      </c>
      <c r="I708">
        <v>1.419</v>
      </c>
      <c r="J708">
        <f t="shared" si="142"/>
        <v>-6.0000000000000053E-3</v>
      </c>
      <c r="K708">
        <f t="shared" si="143"/>
        <v>0.15198239545747402</v>
      </c>
      <c r="L708">
        <f t="shared" si="144"/>
        <v>-0.16189335296820337</v>
      </c>
      <c r="N708">
        <v>1.05</v>
      </c>
      <c r="O708">
        <f t="shared" si="145"/>
        <v>4.0000000000000036E-3</v>
      </c>
      <c r="P708">
        <f t="shared" si="146"/>
        <v>2.1189299069938092E-2</v>
      </c>
      <c r="Q708">
        <f t="shared" si="147"/>
        <v>0.14527308047718682</v>
      </c>
      <c r="S708">
        <v>0.96499999999999997</v>
      </c>
      <c r="T708">
        <f t="shared" si="148"/>
        <v>2.7000000000000024E-2</v>
      </c>
      <c r="U708">
        <f t="shared" si="149"/>
        <v>-1.5472686656207449E-2</v>
      </c>
      <c r="V708">
        <f t="shared" si="150"/>
        <v>1.0543161594200701</v>
      </c>
      <c r="X708">
        <v>0.9</v>
      </c>
      <c r="Y708">
        <f t="shared" si="151"/>
        <v>3.0000000000000027E-3</v>
      </c>
      <c r="Z708">
        <f t="shared" si="152"/>
        <v>-4.5757490560675115E-2</v>
      </c>
      <c r="AA708">
        <f t="shared" si="153"/>
        <v>0.12714412443849754</v>
      </c>
    </row>
    <row r="709" spans="3:27" x14ac:dyDescent="0.2">
      <c r="C709">
        <v>343</v>
      </c>
      <c r="D709">
        <v>50.53</v>
      </c>
      <c r="E709">
        <f t="shared" si="140"/>
        <v>-1.2700000000000031</v>
      </c>
      <c r="F709">
        <f t="shared" si="141"/>
        <v>1.7035492982382305</v>
      </c>
      <c r="I709">
        <v>1.413</v>
      </c>
      <c r="J709">
        <f t="shared" si="142"/>
        <v>-1.5000000000000124E-2</v>
      </c>
      <c r="K709">
        <f t="shared" si="143"/>
        <v>0.15014216184855861</v>
      </c>
      <c r="L709">
        <f t="shared" si="144"/>
        <v>-0.41927057896287173</v>
      </c>
      <c r="N709">
        <v>1.054</v>
      </c>
      <c r="O709">
        <f t="shared" si="145"/>
        <v>-1.2000000000000011E-2</v>
      </c>
      <c r="P709">
        <f t="shared" si="146"/>
        <v>2.2840610876527823E-2</v>
      </c>
      <c r="Q709">
        <f t="shared" si="147"/>
        <v>-0.44983636945520372</v>
      </c>
      <c r="S709">
        <v>0.99199999999999999</v>
      </c>
      <c r="T709">
        <f t="shared" si="148"/>
        <v>1.6000000000000014E-2</v>
      </c>
      <c r="U709">
        <f t="shared" si="149"/>
        <v>-3.4883278458213473E-3</v>
      </c>
      <c r="V709">
        <f t="shared" si="150"/>
        <v>0.62857789568518374</v>
      </c>
      <c r="X709">
        <v>0.90300000000000002</v>
      </c>
      <c r="Y709">
        <f t="shared" si="151"/>
        <v>1.0000000000000009E-3</v>
      </c>
      <c r="Z709">
        <f t="shared" si="152"/>
        <v>-4.4312249686494193E-2</v>
      </c>
      <c r="AA709">
        <f t="shared" si="153"/>
        <v>4.3481222327174232E-2</v>
      </c>
    </row>
    <row r="710" spans="3:27" x14ac:dyDescent="0.2">
      <c r="C710">
        <v>344</v>
      </c>
      <c r="D710">
        <v>49.26</v>
      </c>
      <c r="E710">
        <f t="shared" si="140"/>
        <v>-1.1999999999999957</v>
      </c>
      <c r="F710">
        <f t="shared" si="141"/>
        <v>1.6924944075030843</v>
      </c>
      <c r="I710">
        <v>1.3979999999999999</v>
      </c>
      <c r="J710">
        <f t="shared" si="142"/>
        <v>-2.0999999999999908E-2</v>
      </c>
      <c r="K710">
        <f t="shared" si="143"/>
        <v>0.14550717140966257</v>
      </c>
      <c r="L710">
        <f t="shared" si="144"/>
        <v>-0.6137103401313232</v>
      </c>
      <c r="N710">
        <v>1.042</v>
      </c>
      <c r="O710">
        <f t="shared" si="145"/>
        <v>9.9999999999988987E-4</v>
      </c>
      <c r="P710">
        <f t="shared" si="146"/>
        <v>1.7867718963505686E-2</v>
      </c>
      <c r="Q710">
        <f t="shared" si="147"/>
        <v>3.8894914100466721E-2</v>
      </c>
      <c r="S710">
        <v>1.008</v>
      </c>
      <c r="T710">
        <f t="shared" si="148"/>
        <v>8.0000000000000071E-3</v>
      </c>
      <c r="U710">
        <f t="shared" si="149"/>
        <v>3.4605321095064891E-3</v>
      </c>
      <c r="V710">
        <f t="shared" si="150"/>
        <v>0.32053878260974916</v>
      </c>
      <c r="X710">
        <v>0.90400000000000003</v>
      </c>
      <c r="Y710">
        <f t="shared" si="151"/>
        <v>5.0000000000000044E-3</v>
      </c>
      <c r="Z710">
        <f t="shared" si="152"/>
        <v>-4.3831569524636682E-2</v>
      </c>
      <c r="AA710">
        <f t="shared" si="153"/>
        <v>0.2236516692820677</v>
      </c>
    </row>
    <row r="711" spans="3:27" x14ac:dyDescent="0.2">
      <c r="C711">
        <v>345</v>
      </c>
      <c r="D711">
        <v>48.06</v>
      </c>
      <c r="E711">
        <f t="shared" ref="E711:E725" si="154">D712-D711</f>
        <v>-1.1300000000000026</v>
      </c>
      <c r="F711">
        <f t="shared" ref="F711:F725" si="155">LOG(D711)</f>
        <v>1.6817837664678814</v>
      </c>
      <c r="I711">
        <v>1.377</v>
      </c>
      <c r="J711">
        <f t="shared" ref="J711:J725" si="156">I712-I711</f>
        <v>-2.0999999999999908E-2</v>
      </c>
      <c r="K711">
        <f t="shared" ref="K711:K725" si="157">LOG10(I711)</f>
        <v>0.13893394025692368</v>
      </c>
      <c r="L711">
        <f t="shared" ref="L711:L725" si="158">(K712-K711)/(F711-F712)</f>
        <v>-0.64590279972230169</v>
      </c>
      <c r="N711">
        <v>1.0429999999999999</v>
      </c>
      <c r="O711">
        <f t="shared" ref="O711:O725" si="159">N712-N711</f>
        <v>0</v>
      </c>
      <c r="P711">
        <f t="shared" ref="P711:P725" si="160">LOG10(N711)</f>
        <v>1.8284308426530838E-2</v>
      </c>
      <c r="Q711">
        <f t="shared" ref="Q711:Q725" si="161">(P712-P711)/(F711-F712)</f>
        <v>0</v>
      </c>
      <c r="S711">
        <v>1.016</v>
      </c>
      <c r="T711">
        <f t="shared" ref="T711:T725" si="162">S712-S711</f>
        <v>-6.0000000000000053E-3</v>
      </c>
      <c r="U711">
        <f t="shared" ref="U711:U725" si="163">LOG10(S711)</f>
        <v>6.8937079479004558E-3</v>
      </c>
      <c r="V711">
        <f t="shared" ref="V711:V725" si="164">(U712-U711)/(F711-F712)</f>
        <v>-0.24893848124690449</v>
      </c>
      <c r="X711">
        <v>0.90900000000000003</v>
      </c>
      <c r="Y711">
        <f t="shared" ref="Y711:Y725" si="165">X712-X711</f>
        <v>8.0000000000000071E-3</v>
      </c>
      <c r="Z711">
        <f t="shared" ref="Z711:Z725" si="166">LOG10(X711)</f>
        <v>-4.1436116778032536E-2</v>
      </c>
      <c r="AA711">
        <f t="shared" ref="AA711:AA725" si="167">(Z712-Z711)/(F711-F712)</f>
        <v>0.36827390689374884</v>
      </c>
    </row>
    <row r="712" spans="3:27" x14ac:dyDescent="0.2">
      <c r="C712">
        <v>346</v>
      </c>
      <c r="D712">
        <v>46.93</v>
      </c>
      <c r="E712">
        <f t="shared" si="154"/>
        <v>-1.0399999999999991</v>
      </c>
      <c r="F712">
        <f t="shared" si="155"/>
        <v>1.6714505542124947</v>
      </c>
      <c r="I712">
        <v>1.3560000000000001</v>
      </c>
      <c r="J712">
        <f t="shared" si="156"/>
        <v>-2.5000000000000133E-2</v>
      </c>
      <c r="K712">
        <f t="shared" si="157"/>
        <v>0.13225968953104458</v>
      </c>
      <c r="L712">
        <f t="shared" si="158"/>
        <v>-0.83037625973555762</v>
      </c>
      <c r="N712">
        <v>1.0429999999999999</v>
      </c>
      <c r="O712">
        <f t="shared" si="159"/>
        <v>-2.0000000000000018E-3</v>
      </c>
      <c r="P712">
        <f t="shared" si="160"/>
        <v>1.8284308426530838E-2</v>
      </c>
      <c r="Q712">
        <f t="shared" si="161"/>
        <v>-8.5649033058180946E-2</v>
      </c>
      <c r="S712">
        <v>1.01</v>
      </c>
      <c r="T712">
        <f t="shared" si="162"/>
        <v>-1.6000000000000014E-2</v>
      </c>
      <c r="U712">
        <f t="shared" si="163"/>
        <v>4.3213737826425782E-3</v>
      </c>
      <c r="V712">
        <f t="shared" si="164"/>
        <v>-0.71256017123874615</v>
      </c>
      <c r="X712">
        <v>0.91700000000000004</v>
      </c>
      <c r="Y712">
        <f t="shared" si="165"/>
        <v>1.0000000000000009E-2</v>
      </c>
      <c r="Z712">
        <f t="shared" si="166"/>
        <v>-3.7630664329978893E-2</v>
      </c>
      <c r="AA712">
        <f t="shared" si="167"/>
        <v>0.48398665911093952</v>
      </c>
    </row>
    <row r="713" spans="3:27" x14ac:dyDescent="0.2">
      <c r="C713">
        <v>347</v>
      </c>
      <c r="D713">
        <v>45.89</v>
      </c>
      <c r="E713">
        <f t="shared" si="154"/>
        <v>-0.98000000000000398</v>
      </c>
      <c r="F713">
        <f t="shared" si="155"/>
        <v>1.6617180576946593</v>
      </c>
      <c r="I713">
        <v>1.331</v>
      </c>
      <c r="J713">
        <f t="shared" si="156"/>
        <v>-3.0000000000000027E-2</v>
      </c>
      <c r="K713">
        <f t="shared" si="157"/>
        <v>0.12417805547467511</v>
      </c>
      <c r="L713">
        <f t="shared" si="158"/>
        <v>-1.0560806542446006</v>
      </c>
      <c r="N713">
        <v>1.0409999999999999</v>
      </c>
      <c r="O713">
        <f t="shared" si="159"/>
        <v>3.0000000000001137E-3</v>
      </c>
      <c r="P713">
        <f t="shared" si="160"/>
        <v>1.7450729510536125E-2</v>
      </c>
      <c r="Q713">
        <f t="shared" si="161"/>
        <v>0.13330867251692868</v>
      </c>
      <c r="S713">
        <v>0.99399999999999999</v>
      </c>
      <c r="T713">
        <f t="shared" si="162"/>
        <v>-4.0000000000000036E-3</v>
      </c>
      <c r="U713">
        <f t="shared" si="163"/>
        <v>-2.6136156026866902E-3</v>
      </c>
      <c r="V713">
        <f t="shared" si="164"/>
        <v>-0.18679352620087364</v>
      </c>
      <c r="X713">
        <v>0.92700000000000005</v>
      </c>
      <c r="Y713">
        <f t="shared" si="165"/>
        <v>1.19999999999999E-2</v>
      </c>
      <c r="Z713">
        <f t="shared" si="166"/>
        <v>-3.2920265855502902E-2</v>
      </c>
      <c r="AA713">
        <f t="shared" si="167"/>
        <v>0.59582469903319624</v>
      </c>
    </row>
    <row r="714" spans="3:27" x14ac:dyDescent="0.2">
      <c r="C714">
        <v>348</v>
      </c>
      <c r="D714">
        <v>44.91</v>
      </c>
      <c r="E714">
        <f t="shared" si="154"/>
        <v>-0.88999999999999346</v>
      </c>
      <c r="F714">
        <f t="shared" si="155"/>
        <v>1.6523430550627147</v>
      </c>
      <c r="I714">
        <v>1.3009999999999999</v>
      </c>
      <c r="J714">
        <f t="shared" si="156"/>
        <v>-3.0000000000000027E-2</v>
      </c>
      <c r="K714">
        <f t="shared" si="157"/>
        <v>0.11427729656158624</v>
      </c>
      <c r="L714">
        <f t="shared" si="158"/>
        <v>-1.1655040117581503</v>
      </c>
      <c r="N714">
        <v>1.044</v>
      </c>
      <c r="O714">
        <f t="shared" si="159"/>
        <v>2.4999999999999911E-2</v>
      </c>
      <c r="P714">
        <f t="shared" si="160"/>
        <v>1.8700498666243369E-2</v>
      </c>
      <c r="Q714">
        <f t="shared" si="161"/>
        <v>1.1822370444375652</v>
      </c>
      <c r="S714">
        <v>0.99</v>
      </c>
      <c r="T714">
        <f t="shared" si="162"/>
        <v>-4.0000000000000036E-3</v>
      </c>
      <c r="U714">
        <f t="shared" si="163"/>
        <v>-4.3648054024500883E-3</v>
      </c>
      <c r="V714">
        <f t="shared" si="164"/>
        <v>-0.20226345900526263</v>
      </c>
      <c r="X714">
        <v>0.93899999999999995</v>
      </c>
      <c r="Y714">
        <f t="shared" si="165"/>
        <v>1.2000000000000011E-2</v>
      </c>
      <c r="Z714">
        <f t="shared" si="166"/>
        <v>-2.7334407733889104E-2</v>
      </c>
      <c r="AA714">
        <f t="shared" si="167"/>
        <v>0.63440860283509448</v>
      </c>
    </row>
    <row r="715" spans="3:27" x14ac:dyDescent="0.2">
      <c r="C715">
        <v>349</v>
      </c>
      <c r="D715">
        <v>44.02</v>
      </c>
      <c r="E715">
        <f t="shared" si="154"/>
        <v>-0.82000000000000028</v>
      </c>
      <c r="F715">
        <f t="shared" si="155"/>
        <v>1.6436500382173291</v>
      </c>
      <c r="I715">
        <v>1.2709999999999999</v>
      </c>
      <c r="J715">
        <f t="shared" si="156"/>
        <v>-3.1999999999999806E-2</v>
      </c>
      <c r="K715">
        <f t="shared" si="157"/>
        <v>0.10414555055400815</v>
      </c>
      <c r="L715">
        <f t="shared" si="158"/>
        <v>-1.356092212759761</v>
      </c>
      <c r="N715">
        <v>1.069</v>
      </c>
      <c r="O715">
        <f t="shared" si="159"/>
        <v>8.0000000000000071E-3</v>
      </c>
      <c r="P715">
        <f t="shared" si="160"/>
        <v>2.8977705208777998E-2</v>
      </c>
      <c r="Q715">
        <f t="shared" si="161"/>
        <v>0.39650778176311696</v>
      </c>
      <c r="S715">
        <v>0.98599999999999999</v>
      </c>
      <c r="T715">
        <f t="shared" si="162"/>
        <v>-1.2000000000000011E-2</v>
      </c>
      <c r="U715">
        <f t="shared" si="163"/>
        <v>-6.1230850587887945E-3</v>
      </c>
      <c r="V715">
        <f t="shared" si="164"/>
        <v>-0.65120846177761049</v>
      </c>
      <c r="X715">
        <v>0.95099999999999996</v>
      </c>
      <c r="Y715">
        <f t="shared" si="165"/>
        <v>6.0000000000000053E-3</v>
      </c>
      <c r="Z715">
        <f t="shared" si="166"/>
        <v>-2.181948306258609E-2</v>
      </c>
      <c r="AA715">
        <f t="shared" si="167"/>
        <v>0.33447506399553889</v>
      </c>
    </row>
    <row r="716" spans="3:27" x14ac:dyDescent="0.2">
      <c r="C716">
        <v>350</v>
      </c>
      <c r="D716">
        <v>43.2</v>
      </c>
      <c r="E716">
        <f t="shared" si="154"/>
        <v>-0.75</v>
      </c>
      <c r="F716">
        <f t="shared" si="155"/>
        <v>1.6354837468149122</v>
      </c>
      <c r="I716">
        <v>1.2390000000000001</v>
      </c>
      <c r="J716">
        <f t="shared" si="156"/>
        <v>-2.4000000000000021E-2</v>
      </c>
      <c r="K716">
        <f t="shared" si="157"/>
        <v>9.3071306376063492E-2</v>
      </c>
      <c r="L716">
        <f t="shared" si="158"/>
        <v>-1.1168774785305977</v>
      </c>
      <c r="N716">
        <v>1.077</v>
      </c>
      <c r="O716">
        <f t="shared" si="159"/>
        <v>-1.0000000000000009E-2</v>
      </c>
      <c r="P716">
        <f t="shared" si="160"/>
        <v>3.2215703297981568E-2</v>
      </c>
      <c r="Q716">
        <f t="shared" si="161"/>
        <v>-0.53263950185629205</v>
      </c>
      <c r="S716">
        <v>0.97399999999999998</v>
      </c>
      <c r="T716">
        <f t="shared" si="162"/>
        <v>-1.100000000000001E-2</v>
      </c>
      <c r="U716">
        <f t="shared" si="163"/>
        <v>-1.1441043121384482E-2</v>
      </c>
      <c r="V716">
        <f t="shared" si="164"/>
        <v>-0.64851904795254711</v>
      </c>
      <c r="X716">
        <v>0.95699999999999996</v>
      </c>
      <c r="Y716">
        <f t="shared" si="165"/>
        <v>4.0000000000000036E-3</v>
      </c>
      <c r="Z716">
        <f t="shared" si="166"/>
        <v>-1.9088062223156451E-2</v>
      </c>
      <c r="AA716">
        <f t="shared" si="167"/>
        <v>0.23815901281618571</v>
      </c>
    </row>
    <row r="717" spans="3:27" x14ac:dyDescent="0.2">
      <c r="C717">
        <v>351</v>
      </c>
      <c r="D717">
        <v>42.45</v>
      </c>
      <c r="E717">
        <f t="shared" si="154"/>
        <v>-0.66000000000000369</v>
      </c>
      <c r="F717">
        <f t="shared" si="155"/>
        <v>1.6278776945799716</v>
      </c>
      <c r="I717">
        <v>1.2150000000000001</v>
      </c>
      <c r="J717">
        <f t="shared" si="156"/>
        <v>-3.7000000000000144E-2</v>
      </c>
      <c r="K717">
        <f t="shared" si="157"/>
        <v>8.4576277934331021E-2</v>
      </c>
      <c r="L717">
        <f t="shared" si="158"/>
        <v>-1.9736001688790306</v>
      </c>
      <c r="N717">
        <v>1.0669999999999999</v>
      </c>
      <c r="O717">
        <f t="shared" si="159"/>
        <v>0</v>
      </c>
      <c r="P717">
        <f t="shared" si="160"/>
        <v>2.8164419424469872E-2</v>
      </c>
      <c r="Q717">
        <f t="shared" si="161"/>
        <v>0</v>
      </c>
      <c r="S717">
        <v>0.96299999999999997</v>
      </c>
      <c r="T717">
        <f t="shared" si="162"/>
        <v>-1.6000000000000014E-2</v>
      </c>
      <c r="U717">
        <f t="shared" si="163"/>
        <v>-1.6373712875465501E-2</v>
      </c>
      <c r="V717">
        <f t="shared" si="164"/>
        <v>-1.0692082733937411</v>
      </c>
      <c r="X717">
        <v>0.96099999999999997</v>
      </c>
      <c r="Y717">
        <f t="shared" si="165"/>
        <v>8.0000000000000071E-3</v>
      </c>
      <c r="Z717">
        <f t="shared" si="166"/>
        <v>-1.7276612331454656E-2</v>
      </c>
      <c r="AA717">
        <f t="shared" si="167"/>
        <v>0.52905485182249001</v>
      </c>
    </row>
    <row r="718" spans="3:27" x14ac:dyDescent="0.2">
      <c r="C718">
        <v>352</v>
      </c>
      <c r="D718">
        <v>41.79</v>
      </c>
      <c r="E718">
        <f t="shared" si="154"/>
        <v>-0.58999999999999631</v>
      </c>
      <c r="F718">
        <f t="shared" si="155"/>
        <v>1.6210723711436259</v>
      </c>
      <c r="I718">
        <v>1.1779999999999999</v>
      </c>
      <c r="J718">
        <f t="shared" si="156"/>
        <v>-4.0999999999999925E-2</v>
      </c>
      <c r="K718">
        <f t="shared" si="157"/>
        <v>7.114529045108281E-2</v>
      </c>
      <c r="L718">
        <f t="shared" si="158"/>
        <v>-2.4914071773208946</v>
      </c>
      <c r="N718">
        <v>1.0669999999999999</v>
      </c>
      <c r="O718">
        <f t="shared" si="159"/>
        <v>0</v>
      </c>
      <c r="P718">
        <f t="shared" si="160"/>
        <v>2.8164419424469872E-2</v>
      </c>
      <c r="Q718">
        <f t="shared" si="161"/>
        <v>0</v>
      </c>
      <c r="S718">
        <v>0.94699999999999995</v>
      </c>
      <c r="T718">
        <f t="shared" si="162"/>
        <v>-6.0000000000000053E-3</v>
      </c>
      <c r="U718">
        <f t="shared" si="163"/>
        <v>-2.3650020996726601E-2</v>
      </c>
      <c r="V718">
        <f t="shared" si="164"/>
        <v>-0.44700991742325036</v>
      </c>
      <c r="X718">
        <v>0.96899999999999997</v>
      </c>
      <c r="Y718">
        <f t="shared" si="165"/>
        <v>6.0000000000000053E-3</v>
      </c>
      <c r="Z718">
        <f t="shared" si="166"/>
        <v>-1.3676222949234686E-2</v>
      </c>
      <c r="AA718">
        <f t="shared" si="167"/>
        <v>0.43413300553646617</v>
      </c>
    </row>
    <row r="719" spans="3:27" x14ac:dyDescent="0.2">
      <c r="C719">
        <v>353</v>
      </c>
      <c r="D719">
        <v>41.2</v>
      </c>
      <c r="E719">
        <f t="shared" si="154"/>
        <v>-0.51000000000000512</v>
      </c>
      <c r="F719">
        <f t="shared" si="155"/>
        <v>1.6148972160331345</v>
      </c>
      <c r="I719">
        <v>1.137</v>
      </c>
      <c r="J719">
        <f t="shared" si="156"/>
        <v>-2.8999999999999915E-2</v>
      </c>
      <c r="K719">
        <f t="shared" si="157"/>
        <v>5.5760464687734781E-2</v>
      </c>
      <c r="L719">
        <f t="shared" si="158"/>
        <v>-2.0742490048613651</v>
      </c>
      <c r="N719">
        <v>1.0669999999999999</v>
      </c>
      <c r="O719">
        <f t="shared" si="159"/>
        <v>-4.0000000000000036E-3</v>
      </c>
      <c r="P719">
        <f t="shared" si="160"/>
        <v>2.8164419424469872E-2</v>
      </c>
      <c r="Q719">
        <f t="shared" si="161"/>
        <v>-0.30153378446512974</v>
      </c>
      <c r="S719">
        <v>0.94099999999999995</v>
      </c>
      <c r="T719">
        <f t="shared" si="162"/>
        <v>1.0000000000000009E-2</v>
      </c>
      <c r="U719">
        <f t="shared" si="163"/>
        <v>-2.6410376572743116E-2</v>
      </c>
      <c r="V719">
        <f t="shared" si="164"/>
        <v>0.8486683227929156</v>
      </c>
      <c r="X719">
        <v>0.97499999999999998</v>
      </c>
      <c r="Y719">
        <f t="shared" si="165"/>
        <v>7.0000000000000062E-3</v>
      </c>
      <c r="Z719">
        <f t="shared" si="166"/>
        <v>-1.0995384301463193E-2</v>
      </c>
      <c r="AA719">
        <f t="shared" si="167"/>
        <v>0.57433349707893222</v>
      </c>
    </row>
    <row r="720" spans="3:27" x14ac:dyDescent="0.2">
      <c r="C720">
        <v>354</v>
      </c>
      <c r="D720">
        <v>40.69</v>
      </c>
      <c r="E720">
        <f t="shared" si="154"/>
        <v>-0.42999999999999972</v>
      </c>
      <c r="F720">
        <f t="shared" si="155"/>
        <v>1.6094876898532853</v>
      </c>
      <c r="I720">
        <v>1.1080000000000001</v>
      </c>
      <c r="J720">
        <f t="shared" si="156"/>
        <v>-1.9000000000000128E-2</v>
      </c>
      <c r="K720">
        <f t="shared" si="157"/>
        <v>4.4539760392410983E-2</v>
      </c>
      <c r="L720">
        <f t="shared" si="158"/>
        <v>-1.6280910321900215</v>
      </c>
      <c r="N720">
        <v>1.0629999999999999</v>
      </c>
      <c r="O720">
        <f t="shared" si="159"/>
        <v>8.0000000000000071E-3</v>
      </c>
      <c r="P720">
        <f t="shared" si="160"/>
        <v>2.6533264523296733E-2</v>
      </c>
      <c r="Q720">
        <f t="shared" si="161"/>
        <v>0.70573542716719107</v>
      </c>
      <c r="S720">
        <v>0.95099999999999996</v>
      </c>
      <c r="T720">
        <f t="shared" si="162"/>
        <v>1.2000000000000011E-2</v>
      </c>
      <c r="U720">
        <f t="shared" si="163"/>
        <v>-2.181948306258609E-2</v>
      </c>
      <c r="V720">
        <f t="shared" si="164"/>
        <v>1.1802915985881877</v>
      </c>
      <c r="X720">
        <v>0.98199999999999998</v>
      </c>
      <c r="Y720">
        <f t="shared" si="165"/>
        <v>3.0000000000000027E-3</v>
      </c>
      <c r="Z720">
        <f t="shared" si="166"/>
        <v>-7.8885122130503398E-3</v>
      </c>
      <c r="AA720">
        <f t="shared" si="167"/>
        <v>0.28711874316387775</v>
      </c>
    </row>
    <row r="721" spans="3:27" x14ac:dyDescent="0.2">
      <c r="C721">
        <v>355</v>
      </c>
      <c r="D721">
        <v>40.26</v>
      </c>
      <c r="E721">
        <f t="shared" si="154"/>
        <v>-0.35999999999999943</v>
      </c>
      <c r="F721">
        <f t="shared" si="155"/>
        <v>1.6048737705526357</v>
      </c>
      <c r="I721">
        <v>1.089</v>
      </c>
      <c r="J721">
        <f t="shared" si="156"/>
        <v>-1.4999999999999902E-2</v>
      </c>
      <c r="K721">
        <f t="shared" si="157"/>
        <v>3.7027879755774942E-2</v>
      </c>
      <c r="L721">
        <f t="shared" si="158"/>
        <v>-1.544166013863566</v>
      </c>
      <c r="N721">
        <v>1.071</v>
      </c>
      <c r="O721">
        <f t="shared" si="159"/>
        <v>1.1000000000000121E-2</v>
      </c>
      <c r="P721">
        <f t="shared" si="160"/>
        <v>2.9789470831855614E-2</v>
      </c>
      <c r="Q721">
        <f t="shared" si="161"/>
        <v>1.1376396555302883</v>
      </c>
      <c r="S721">
        <v>0.96299999999999997</v>
      </c>
      <c r="T721">
        <f t="shared" si="162"/>
        <v>2.0000000000000018E-3</v>
      </c>
      <c r="U721">
        <f t="shared" si="163"/>
        <v>-1.6373712875465501E-2</v>
      </c>
      <c r="V721">
        <f t="shared" si="164"/>
        <v>0.23098054929610012</v>
      </c>
      <c r="X721">
        <v>0.98499999999999999</v>
      </c>
      <c r="Y721">
        <f t="shared" si="165"/>
        <v>6.0000000000000053E-3</v>
      </c>
      <c r="Z721">
        <f t="shared" si="166"/>
        <v>-6.5637695023882739E-3</v>
      </c>
      <c r="AA721">
        <f t="shared" si="167"/>
        <v>0.67611089264293323</v>
      </c>
    </row>
    <row r="722" spans="3:27" x14ac:dyDescent="0.2">
      <c r="C722">
        <v>356</v>
      </c>
      <c r="D722">
        <v>39.9</v>
      </c>
      <c r="E722">
        <f t="shared" si="154"/>
        <v>-0.26999999999999602</v>
      </c>
      <c r="F722">
        <f t="shared" si="155"/>
        <v>1.6009728956867482</v>
      </c>
      <c r="I722">
        <v>1.0740000000000001</v>
      </c>
      <c r="J722">
        <f t="shared" si="156"/>
        <v>-2.0000000000000018E-2</v>
      </c>
      <c r="K722">
        <f t="shared" si="157"/>
        <v>3.1004281363536827E-2</v>
      </c>
      <c r="L722">
        <f t="shared" si="158"/>
        <v>-2.7684501616300103</v>
      </c>
      <c r="N722">
        <v>1.0820000000000001</v>
      </c>
      <c r="O722">
        <f t="shared" si="159"/>
        <v>-1.7000000000000126E-2</v>
      </c>
      <c r="P722">
        <f t="shared" si="160"/>
        <v>3.422726077055066E-2</v>
      </c>
      <c r="Q722">
        <f t="shared" si="161"/>
        <v>-2.3323380798062399</v>
      </c>
      <c r="S722">
        <v>0.96499999999999997</v>
      </c>
      <c r="T722">
        <f t="shared" si="162"/>
        <v>-1.0000000000000009E-2</v>
      </c>
      <c r="U722">
        <f t="shared" si="163"/>
        <v>-1.5472686656207449E-2</v>
      </c>
      <c r="V722">
        <f t="shared" si="164"/>
        <v>-1.5341514967727921</v>
      </c>
      <c r="X722">
        <v>0.99099999999999999</v>
      </c>
      <c r="Y722">
        <f t="shared" si="165"/>
        <v>4.0000000000000036E-3</v>
      </c>
      <c r="Z722">
        <f t="shared" si="166"/>
        <v>-3.9263455147246756E-3</v>
      </c>
      <c r="AA722">
        <f t="shared" si="167"/>
        <v>0.59326248177336571</v>
      </c>
    </row>
    <row r="723" spans="3:27" x14ac:dyDescent="0.2">
      <c r="C723">
        <v>357</v>
      </c>
      <c r="D723">
        <v>39.630000000000003</v>
      </c>
      <c r="E723">
        <f t="shared" si="154"/>
        <v>-0.20000000000000284</v>
      </c>
      <c r="F723">
        <f t="shared" si="155"/>
        <v>1.5980240723341896</v>
      </c>
      <c r="I723">
        <v>1.054</v>
      </c>
      <c r="J723">
        <f t="shared" si="156"/>
        <v>-9.000000000000119E-3</v>
      </c>
      <c r="K723">
        <f t="shared" si="157"/>
        <v>2.2840610876527823E-2</v>
      </c>
      <c r="L723">
        <f t="shared" si="158"/>
        <v>-1.6949567477867087</v>
      </c>
      <c r="N723">
        <v>1.0649999999999999</v>
      </c>
      <c r="O723">
        <f t="shared" si="159"/>
        <v>-4.6000000000000041E-2</v>
      </c>
      <c r="P723">
        <f t="shared" si="160"/>
        <v>2.7349607774756507E-2</v>
      </c>
      <c r="Q723">
        <f t="shared" si="161"/>
        <v>-8.7268307127259099</v>
      </c>
      <c r="S723">
        <v>0.95499999999999996</v>
      </c>
      <c r="T723">
        <f t="shared" si="162"/>
        <v>-1.9999999999999907E-2</v>
      </c>
      <c r="U723">
        <f t="shared" si="163"/>
        <v>-1.9996628416253676E-2</v>
      </c>
      <c r="V723">
        <f t="shared" si="164"/>
        <v>-4.1832160085691692</v>
      </c>
      <c r="X723">
        <v>0.995</v>
      </c>
      <c r="Y723">
        <f t="shared" si="165"/>
        <v>5.0000000000000044E-3</v>
      </c>
      <c r="Z723">
        <f t="shared" si="166"/>
        <v>-2.176919254274547E-3</v>
      </c>
      <c r="AA723">
        <f t="shared" si="167"/>
        <v>0.99072677802842957</v>
      </c>
    </row>
    <row r="724" spans="3:27" x14ac:dyDescent="0.2">
      <c r="C724">
        <v>358</v>
      </c>
      <c r="D724">
        <v>39.43</v>
      </c>
      <c r="E724">
        <f t="shared" si="154"/>
        <v>-0.11999999999999744</v>
      </c>
      <c r="F724">
        <f t="shared" si="155"/>
        <v>1.5958267770732231</v>
      </c>
      <c r="I724">
        <v>1.0449999999999999</v>
      </c>
      <c r="J724">
        <f t="shared" si="156"/>
        <v>1.8000000000000016E-2</v>
      </c>
      <c r="K724">
        <f t="shared" si="157"/>
        <v>1.9116290447072779E-2</v>
      </c>
      <c r="L724">
        <f t="shared" si="158"/>
        <v>5.6030730199337313</v>
      </c>
      <c r="N724">
        <v>1.0189999999999999</v>
      </c>
      <c r="O724">
        <f t="shared" si="159"/>
        <v>-4.9999999999999933E-2</v>
      </c>
      <c r="P724">
        <f t="shared" si="160"/>
        <v>8.1741840064263552E-3</v>
      </c>
      <c r="Q724">
        <f t="shared" si="161"/>
        <v>-16.506654119272127</v>
      </c>
      <c r="S724">
        <v>0.93500000000000005</v>
      </c>
      <c r="T724">
        <f t="shared" si="162"/>
        <v>-2.200000000000002E-2</v>
      </c>
      <c r="U724">
        <f t="shared" si="163"/>
        <v>-2.91883891274822E-2</v>
      </c>
      <c r="V724">
        <f t="shared" si="164"/>
        <v>-7.8118709443438155</v>
      </c>
      <c r="X724">
        <v>1</v>
      </c>
      <c r="Y724">
        <f t="shared" si="165"/>
        <v>9.9999999999988987E-4</v>
      </c>
      <c r="Z724">
        <f t="shared" si="166"/>
        <v>0</v>
      </c>
      <c r="AA724">
        <f t="shared" si="167"/>
        <v>0.327919147072048</v>
      </c>
    </row>
    <row r="725" spans="3:27" x14ac:dyDescent="0.2">
      <c r="C725">
        <v>359</v>
      </c>
      <c r="D725">
        <v>39.31</v>
      </c>
      <c r="E725">
        <v>0</v>
      </c>
      <c r="F725">
        <f t="shared" si="155"/>
        <v>1.5945030438200891</v>
      </c>
      <c r="I725">
        <v>1.0629999999999999</v>
      </c>
      <c r="J725">
        <v>0</v>
      </c>
      <c r="K725">
        <f t="shared" si="157"/>
        <v>2.6533264523296733E-2</v>
      </c>
      <c r="L725">
        <f t="shared" si="158"/>
        <v>-1.6640460252574176E-2</v>
      </c>
      <c r="N725">
        <v>0.96899999999999997</v>
      </c>
      <c r="O725">
        <v>0</v>
      </c>
      <c r="P725">
        <f t="shared" si="160"/>
        <v>-1.3676222949234686E-2</v>
      </c>
      <c r="Q725">
        <f t="shared" si="161"/>
        <v>8.5771068310220178E-3</v>
      </c>
      <c r="S725">
        <v>0.91300000000000003</v>
      </c>
      <c r="T725">
        <v>0</v>
      </c>
      <c r="U725">
        <f t="shared" si="163"/>
        <v>-3.9529222465701036E-2</v>
      </c>
      <c r="V725">
        <f t="shared" si="164"/>
        <v>2.4790935720635222E-2</v>
      </c>
      <c r="X725">
        <v>1.0009999999999999</v>
      </c>
      <c r="Y725">
        <v>0</v>
      </c>
      <c r="Z725">
        <f t="shared" si="166"/>
        <v>4.340774793185929E-4</v>
      </c>
      <c r="AA725">
        <f t="shared" si="167"/>
        <v>-2.7223371005842415E-4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DEF83-D1F2-4403-9D0D-07DBB3389D17}">
  <dimension ref="A1"/>
  <sheetViews>
    <sheetView zoomScale="84" zoomScaleNormal="58" workbookViewId="0">
      <selection activeCell="U10" sqref="U10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3D43-E3B9-40B0-9749-7835AF032323}">
  <dimension ref="C6:X730"/>
  <sheetViews>
    <sheetView workbookViewId="0">
      <pane ySplit="10" topLeftCell="A13" activePane="bottomLeft" state="frozen"/>
      <selection activeCell="C1" sqref="C1"/>
      <selection pane="bottomLeft" activeCell="H11" sqref="H11"/>
    </sheetView>
  </sheetViews>
  <sheetFormatPr baseColWidth="10" defaultColWidth="8.83203125" defaultRowHeight="15" x14ac:dyDescent="0.2"/>
  <cols>
    <col min="4" max="4" width="10.5" customWidth="1"/>
    <col min="6" max="6" width="15.5" bestFit="1" customWidth="1"/>
    <col min="7" max="8" width="11" bestFit="1" customWidth="1"/>
    <col min="9" max="9" width="6" customWidth="1"/>
    <col min="10" max="10" width="6" hidden="1" customWidth="1"/>
    <col min="11" max="11" width="11" hidden="1" customWidth="1"/>
    <col min="12" max="12" width="27.83203125" customWidth="1"/>
    <col min="13" max="13" width="12" bestFit="1" customWidth="1"/>
    <col min="15" max="15" width="29.83203125" customWidth="1"/>
    <col min="16" max="16" width="12.6640625" bestFit="1" customWidth="1"/>
    <col min="17" max="17" width="12.1640625" bestFit="1" customWidth="1"/>
    <col min="18" max="18" width="9.5" bestFit="1" customWidth="1"/>
    <col min="21" max="21" width="13.5" bestFit="1" customWidth="1"/>
    <col min="22" max="22" width="7.1640625" bestFit="1" customWidth="1"/>
    <col min="23" max="23" width="14.83203125" bestFit="1" customWidth="1"/>
    <col min="24" max="24" width="13.5" bestFit="1" customWidth="1"/>
  </cols>
  <sheetData>
    <row r="6" spans="3:24" x14ac:dyDescent="0.2">
      <c r="F6" s="6"/>
    </row>
    <row r="9" spans="3:24" x14ac:dyDescent="0.2">
      <c r="H9" s="2"/>
    </row>
    <row r="10" spans="3:24" x14ac:dyDescent="0.2">
      <c r="C10" s="1" t="s">
        <v>1</v>
      </c>
      <c r="D10" s="1" t="s">
        <v>0</v>
      </c>
      <c r="E10" s="11" t="s">
        <v>2</v>
      </c>
      <c r="F10" s="1" t="s">
        <v>4</v>
      </c>
      <c r="G10" s="1" t="s">
        <v>3</v>
      </c>
      <c r="H10" s="3" t="s">
        <v>10</v>
      </c>
      <c r="I10" s="3" t="s">
        <v>9</v>
      </c>
      <c r="J10" s="3" t="s">
        <v>11</v>
      </c>
      <c r="K10" s="24" t="s">
        <v>45</v>
      </c>
      <c r="M10" s="7" t="s">
        <v>18</v>
      </c>
      <c r="N10" s="8">
        <v>1.2910999999999999</v>
      </c>
      <c r="P10" s="23" t="s">
        <v>5</v>
      </c>
      <c r="Q10" s="23" t="s">
        <v>12</v>
      </c>
      <c r="R10" s="23" t="s">
        <v>13</v>
      </c>
      <c r="S10" s="23" t="s">
        <v>14</v>
      </c>
      <c r="T10" s="23" t="s">
        <v>15</v>
      </c>
      <c r="U10" s="23" t="s">
        <v>16</v>
      </c>
      <c r="V10" s="23" t="s">
        <v>44</v>
      </c>
      <c r="W10" s="23" t="s">
        <v>43</v>
      </c>
      <c r="X10" s="23" t="s">
        <v>17</v>
      </c>
    </row>
    <row r="11" spans="3:24" x14ac:dyDescent="0.2">
      <c r="C11" s="1">
        <v>-180</v>
      </c>
      <c r="D11" s="9">
        <v>1.143</v>
      </c>
      <c r="E11" s="12">
        <v>438.28</v>
      </c>
      <c r="F11" s="10">
        <f>D11*10^5</f>
        <v>114300</v>
      </c>
      <c r="G11" s="1">
        <f>E11*10^-6</f>
        <v>4.3827999999999993E-4</v>
      </c>
      <c r="H11" s="4">
        <f>LOG(F11)</f>
        <v>5.0580462303952816</v>
      </c>
      <c r="I11" s="4">
        <f>LOG(E11)</f>
        <v>2.6417516529769882</v>
      </c>
      <c r="J11" s="5">
        <f>E12-E11</f>
        <v>-2.9999999999972715E-2</v>
      </c>
      <c r="K11" s="4">
        <f>D12-D11</f>
        <v>2.4000000000000021E-2</v>
      </c>
      <c r="M11" s="7" t="s">
        <v>19</v>
      </c>
      <c r="N11" s="8">
        <v>1.3250999999999999</v>
      </c>
      <c r="P11" s="23">
        <f>1-EXP(-$N$12*((C192-$C$357)/$N$16)^($N$13+1))</f>
        <v>-4.8711471319460347E+122</v>
      </c>
      <c r="Q11" s="23">
        <f>IF(P11&lt;0,0,P11)</f>
        <v>0</v>
      </c>
      <c r="R11" s="23">
        <f>Q12-Q11</f>
        <v>0</v>
      </c>
      <c r="S11" s="23">
        <f>($N$21*R11)*$N$22*$N$24</f>
        <v>0</v>
      </c>
      <c r="T11" s="23">
        <f>(((X11*100000)*G11)/(($N$21+$N$19)*$N$32))</f>
        <v>304.8159650328376</v>
      </c>
      <c r="U11" s="23">
        <f>((D11*100000)*J11)/1000000</f>
        <v>-3.4289999999968812E-3</v>
      </c>
      <c r="V11" s="23">
        <v>1.143</v>
      </c>
      <c r="W11" s="22">
        <v>1.143</v>
      </c>
      <c r="X11" s="23">
        <v>1.097</v>
      </c>
    </row>
    <row r="12" spans="3:24" x14ac:dyDescent="0.2">
      <c r="C12" s="1">
        <v>-179</v>
      </c>
      <c r="D12" s="9">
        <v>1.167</v>
      </c>
      <c r="E12" s="12">
        <v>438.25</v>
      </c>
      <c r="F12" s="10">
        <f t="shared" ref="F12:F75" si="0">D12*10^5</f>
        <v>116700</v>
      </c>
      <c r="G12" s="1">
        <f t="shared" ref="G12:G75" si="1">E12*10^-6</f>
        <v>4.3825E-4</v>
      </c>
      <c r="H12" s="4">
        <f t="shared" ref="H12:H75" si="2">LOG(F12)</f>
        <v>5.0670708560453699</v>
      </c>
      <c r="I12" s="4">
        <f t="shared" ref="I12:I75" si="3">LOG(E12)</f>
        <v>2.6417219247658323</v>
      </c>
      <c r="J12" s="5">
        <f t="shared" ref="J12:J75" si="4">E13-E12</f>
        <v>-6.0000000000002274E-2</v>
      </c>
      <c r="K12" s="4">
        <f t="shared" ref="K12:K75" si="5">D13-D12</f>
        <v>2.6000000000000023E-2</v>
      </c>
      <c r="M12" s="7" t="s">
        <v>20</v>
      </c>
      <c r="N12" s="8">
        <v>5</v>
      </c>
      <c r="P12" s="23">
        <f>1-EXP(-$N$12*((C12-$C$177)/$N$16)^($N$13+1))</f>
        <v>-4.8711471319460347E+122</v>
      </c>
      <c r="Q12" s="23">
        <f t="shared" ref="Q12:Q75" si="6">IF(P12&lt;0,0,P12)</f>
        <v>0</v>
      </c>
      <c r="R12" s="23">
        <f t="shared" ref="R12:R75" si="7">Q13-Q12</f>
        <v>0</v>
      </c>
      <c r="S12" s="23">
        <f>($N$21*R12)*$N$22*$N$24</f>
        <v>0</v>
      </c>
      <c r="T12" s="23">
        <f t="shared" ref="T12:T75" si="8">(((X12*100000)*G12)/(($N$21+$N$19)*$N$32))</f>
        <v>317.60474147415482</v>
      </c>
      <c r="U12" s="23">
        <f t="shared" ref="U12:U75" si="9">((D12*100000)*J12)/1000000</f>
        <v>-7.0020000000002658E-3</v>
      </c>
      <c r="V12" s="23">
        <v>1.167</v>
      </c>
      <c r="W12" s="23">
        <f>W11*($E11/$E12)^$N$11</f>
        <v>1.1431036809688233</v>
      </c>
      <c r="X12" s="23">
        <f>(D11*(G11/G12)^$N$11+((S13*($N$30-1))/($N$11*10^-5))/1000000)</f>
        <v>1.1431036809688233</v>
      </c>
    </row>
    <row r="13" spans="3:24" x14ac:dyDescent="0.2">
      <c r="C13" s="1">
        <v>-178</v>
      </c>
      <c r="D13" s="9">
        <v>1.1930000000000001</v>
      </c>
      <c r="E13" s="12">
        <v>438.19</v>
      </c>
      <c r="F13" s="10">
        <f t="shared" si="0"/>
        <v>119300</v>
      </c>
      <c r="G13" s="1">
        <f t="shared" si="1"/>
        <v>4.3818999999999998E-4</v>
      </c>
      <c r="H13" s="4">
        <f t="shared" si="2"/>
        <v>5.0766404436703416</v>
      </c>
      <c r="I13" s="4">
        <f t="shared" si="3"/>
        <v>2.6416624622379814</v>
      </c>
      <c r="J13" s="5">
        <f t="shared" si="4"/>
        <v>-0.11000000000001364</v>
      </c>
      <c r="K13" s="4">
        <f t="shared" si="5"/>
        <v>3.0999999999999917E-2</v>
      </c>
      <c r="M13" s="7" t="s">
        <v>21</v>
      </c>
      <c r="N13" s="8">
        <v>2</v>
      </c>
      <c r="P13" s="23">
        <f>1-EXP(-$N$12*((C13-$C$177)/$N$16)^($N$13+1))</f>
        <v>-2.9541941209909584E+120</v>
      </c>
      <c r="Q13" s="23">
        <f t="shared" si="6"/>
        <v>0</v>
      </c>
      <c r="R13" s="23">
        <f t="shared" si="7"/>
        <v>0</v>
      </c>
      <c r="S13" s="23">
        <f>($N$21*R13)*$N$22*$N$24</f>
        <v>0</v>
      </c>
      <c r="T13" s="23">
        <f t="shared" si="8"/>
        <v>324.2586284479728</v>
      </c>
      <c r="U13" s="23">
        <f t="shared" si="9"/>
        <v>-1.3123000000001628E-2</v>
      </c>
      <c r="V13" s="23">
        <v>1.1930000000000001</v>
      </c>
      <c r="W13" s="23">
        <f>W12*($E12/$E13)^$N$11</f>
        <v>1.1433110924205581</v>
      </c>
      <c r="X13" s="23">
        <f>(D12*(G12/G13)^$N$11+((S14*($N$30-1))/($N$11*10^-5))/1000000)</f>
        <v>1.1672117473403369</v>
      </c>
    </row>
    <row r="14" spans="3:24" x14ac:dyDescent="0.2">
      <c r="C14" s="1">
        <v>-177</v>
      </c>
      <c r="D14" s="9">
        <v>1.224</v>
      </c>
      <c r="E14" s="12">
        <v>438.08</v>
      </c>
      <c r="F14" s="10">
        <f t="shared" si="0"/>
        <v>122400</v>
      </c>
      <c r="G14" s="1">
        <f t="shared" si="1"/>
        <v>4.3807999999999998E-4</v>
      </c>
      <c r="H14" s="4">
        <f t="shared" si="2"/>
        <v>5.0877814178095422</v>
      </c>
      <c r="I14" s="4">
        <f t="shared" si="3"/>
        <v>2.6415534264538958</v>
      </c>
      <c r="J14" s="5">
        <f t="shared" si="4"/>
        <v>-0.14999999999997726</v>
      </c>
      <c r="K14" s="4">
        <f t="shared" si="5"/>
        <v>3.499999999999992E-2</v>
      </c>
      <c r="M14" s="7" t="s">
        <v>22</v>
      </c>
      <c r="N14" s="8">
        <v>-14</v>
      </c>
      <c r="P14" s="23">
        <f>1-EXP(-$N$12*((C14-$C$177)/$N$16)^($N$13+1))</f>
        <v>-1.9059940373307225E+118</v>
      </c>
      <c r="Q14" s="23">
        <f t="shared" si="6"/>
        <v>0</v>
      </c>
      <c r="R14" s="23">
        <f t="shared" si="7"/>
        <v>0</v>
      </c>
      <c r="S14" s="23">
        <f>($N$21*R14)*$N$22*$N$24</f>
        <v>0</v>
      </c>
      <c r="T14" s="23">
        <f t="shared" si="8"/>
        <v>331.44981637298974</v>
      </c>
      <c r="U14" s="23">
        <f t="shared" si="9"/>
        <v>-1.8359999999997215E-2</v>
      </c>
      <c r="V14" s="23">
        <v>1.224</v>
      </c>
      <c r="W14" s="23">
        <f>W13*($E13/$E14)^$N$11</f>
        <v>1.1436915183009577</v>
      </c>
      <c r="X14" s="23">
        <f>(D13*(G13/G14)^$N$11+((S15*($N$30-1))/($N$11*10^-5))/1000000)</f>
        <v>1.1933969593913025</v>
      </c>
    </row>
    <row r="15" spans="3:24" x14ac:dyDescent="0.2">
      <c r="C15" s="1">
        <v>-176</v>
      </c>
      <c r="D15" s="9">
        <v>1.2589999999999999</v>
      </c>
      <c r="E15" s="12">
        <v>437.93</v>
      </c>
      <c r="F15" s="10">
        <f t="shared" si="0"/>
        <v>125899.99999999999</v>
      </c>
      <c r="G15" s="1">
        <f t="shared" si="1"/>
        <v>4.3793E-4</v>
      </c>
      <c r="H15" s="4">
        <f t="shared" si="2"/>
        <v>5.1000257301078626</v>
      </c>
      <c r="I15" s="4">
        <f t="shared" si="3"/>
        <v>2.6414046971633121</v>
      </c>
      <c r="J15" s="5">
        <f t="shared" si="4"/>
        <v>-0.18999999999999773</v>
      </c>
      <c r="K15" s="4">
        <f t="shared" si="5"/>
        <v>2.100000000000013E-2</v>
      </c>
      <c r="M15" s="7" t="s">
        <v>23</v>
      </c>
      <c r="N15" s="8">
        <v>29</v>
      </c>
      <c r="P15" s="23">
        <f>1-EXP(-$N$12*((C15-$C$177)/$N$16)^($N$13+1))</f>
        <v>-1.3077204090813826E+116</v>
      </c>
      <c r="Q15" s="23">
        <f t="shared" si="6"/>
        <v>0</v>
      </c>
      <c r="R15" s="23">
        <f t="shared" si="7"/>
        <v>0</v>
      </c>
      <c r="S15" s="23">
        <f>($N$21*R15)*$N$22*$N$24</f>
        <v>0</v>
      </c>
      <c r="T15" s="23">
        <f t="shared" si="8"/>
        <v>339.98724590549529</v>
      </c>
      <c r="U15" s="23">
        <f t="shared" si="9"/>
        <v>-2.3920999999999713E-2</v>
      </c>
      <c r="V15" s="23">
        <v>1.2589999999999999</v>
      </c>
      <c r="W15" s="23">
        <f>W14*($E14/$E15)^$N$11</f>
        <v>1.1442106389376214</v>
      </c>
      <c r="X15" s="23">
        <f>(D14*(G14/G15)^$N$11+((S16*($N$30-1))/($N$11*10^-5))/1000000)</f>
        <v>1.2245555725902559</v>
      </c>
    </row>
    <row r="16" spans="3:24" x14ac:dyDescent="0.2">
      <c r="C16" s="1">
        <v>-175</v>
      </c>
      <c r="D16" s="9">
        <v>1.28</v>
      </c>
      <c r="E16" s="12">
        <v>437.74</v>
      </c>
      <c r="F16" s="10">
        <f t="shared" si="0"/>
        <v>128000</v>
      </c>
      <c r="G16" s="1">
        <f t="shared" si="1"/>
        <v>4.3773999999999999E-4</v>
      </c>
      <c r="H16" s="4">
        <f t="shared" si="2"/>
        <v>5.1072099696478688</v>
      </c>
      <c r="I16" s="4">
        <f t="shared" si="3"/>
        <v>2.6412162335803266</v>
      </c>
      <c r="J16" s="5">
        <f t="shared" si="4"/>
        <v>-0.23000000000001819</v>
      </c>
      <c r="K16" s="4">
        <f t="shared" si="5"/>
        <v>1.2999999999999901E-2</v>
      </c>
      <c r="M16" s="7" t="s">
        <v>24</v>
      </c>
      <c r="N16" s="8">
        <f>N15-N14</f>
        <v>43</v>
      </c>
      <c r="P16" s="23">
        <f>1-EXP(-$N$12*((C16-$C$177)/$N$16)^($N$13+1))</f>
        <v>-9.5379546071297652E+113</v>
      </c>
      <c r="Q16" s="23">
        <f t="shared" si="6"/>
        <v>0</v>
      </c>
      <c r="R16" s="23">
        <f t="shared" si="7"/>
        <v>0</v>
      </c>
      <c r="S16" s="23">
        <f>($N$21*R16)*$N$22*$N$24</f>
        <v>0</v>
      </c>
      <c r="T16" s="23">
        <f t="shared" si="8"/>
        <v>349.59976021746911</v>
      </c>
      <c r="U16" s="23">
        <f t="shared" si="9"/>
        <v>-2.9440000000002329E-2</v>
      </c>
      <c r="V16" s="23">
        <v>1.28</v>
      </c>
      <c r="W16" s="23">
        <f>W15*($E15/$E16)^$N$11</f>
        <v>1.1448687855348367</v>
      </c>
      <c r="X16" s="23">
        <f>(D15*(G15/G16)^$N$11+((S17*($N$30-1))/($N$11*10^-5))/1000000)</f>
        <v>1.2597241731003859</v>
      </c>
    </row>
    <row r="17" spans="3:24" x14ac:dyDescent="0.2">
      <c r="C17" s="1">
        <v>-174</v>
      </c>
      <c r="D17" s="9">
        <v>1.2929999999999999</v>
      </c>
      <c r="E17" s="12">
        <v>437.51</v>
      </c>
      <c r="F17" s="10">
        <f t="shared" si="0"/>
        <v>129299.99999999999</v>
      </c>
      <c r="G17" s="1">
        <f t="shared" si="1"/>
        <v>4.3750999999999995E-4</v>
      </c>
      <c r="H17" s="4">
        <f t="shared" si="2"/>
        <v>5.1115985248803941</v>
      </c>
      <c r="I17" s="4">
        <f t="shared" si="3"/>
        <v>2.6409879839759003</v>
      </c>
      <c r="J17" s="5">
        <f t="shared" si="4"/>
        <v>-0.27999999999997272</v>
      </c>
      <c r="K17" s="4">
        <f t="shared" si="5"/>
        <v>5.0000000000001155E-3</v>
      </c>
      <c r="M17" s="7" t="s">
        <v>25</v>
      </c>
      <c r="N17" s="8">
        <v>4.3800000000000002E-4</v>
      </c>
      <c r="P17" s="23">
        <f>1-EXP(-$N$12*((C17-$C$177)/$N$16)^($N$13+1))</f>
        <v>-7.392285236130895E+111</v>
      </c>
      <c r="Q17" s="23">
        <f t="shared" si="6"/>
        <v>0</v>
      </c>
      <c r="R17" s="23">
        <f t="shared" si="7"/>
        <v>0</v>
      </c>
      <c r="S17" s="23">
        <f>($N$21*R17)*$N$22*$N$24</f>
        <v>0</v>
      </c>
      <c r="T17" s="23">
        <f t="shared" si="8"/>
        <v>355.28742507131835</v>
      </c>
      <c r="U17" s="23">
        <f t="shared" si="9"/>
        <v>-3.6203999999996468E-2</v>
      </c>
      <c r="V17" s="23">
        <v>1.2929999999999999</v>
      </c>
      <c r="W17" s="23">
        <f>W16*($E16/$E17)^$N$11</f>
        <v>1.1456663785213077</v>
      </c>
      <c r="X17" s="23">
        <f>(D16*(G16/G17)^$N$11+((S18*($N$30-1))/($N$11*10^-5))/1000000)</f>
        <v>1.2808917345250235</v>
      </c>
    </row>
    <row r="18" spans="3:24" x14ac:dyDescent="0.2">
      <c r="C18" s="1">
        <v>-173</v>
      </c>
      <c r="D18" s="9">
        <v>1.298</v>
      </c>
      <c r="E18" s="12">
        <v>437.23</v>
      </c>
      <c r="F18" s="10">
        <f t="shared" si="0"/>
        <v>129800</v>
      </c>
      <c r="G18" s="1">
        <f t="shared" si="1"/>
        <v>4.3722999999999999E-4</v>
      </c>
      <c r="H18" s="4">
        <f t="shared" si="2"/>
        <v>5.1132746924643504</v>
      </c>
      <c r="I18" s="4">
        <f t="shared" si="3"/>
        <v>2.6407099528830362</v>
      </c>
      <c r="J18" s="5">
        <f t="shared" si="4"/>
        <v>-0.31999999999999318</v>
      </c>
      <c r="K18" s="4">
        <f t="shared" si="5"/>
        <v>-1.0000000000001119E-3</v>
      </c>
      <c r="M18" s="7" t="s">
        <v>26</v>
      </c>
      <c r="N18" s="8">
        <v>1.167</v>
      </c>
      <c r="P18" s="23">
        <f>1-EXP(-$N$12*((C18-$C$177)/$N$16)^($N$13+1))</f>
        <v>-6.0858525501883763E+109</v>
      </c>
      <c r="Q18" s="23">
        <f t="shared" si="6"/>
        <v>0</v>
      </c>
      <c r="R18" s="23">
        <f t="shared" si="7"/>
        <v>0</v>
      </c>
      <c r="S18" s="23">
        <f>($N$21*R18)*$N$22*$N$24</f>
        <v>0</v>
      </c>
      <c r="T18" s="23">
        <f t="shared" si="8"/>
        <v>358.72060722831179</v>
      </c>
      <c r="U18" s="23">
        <f t="shared" si="9"/>
        <v>-4.1535999999999115E-2</v>
      </c>
      <c r="V18" s="23">
        <v>1.298</v>
      </c>
      <c r="W18" s="23">
        <f>W17*($E17/$E18)^$N$11</f>
        <v>1.1466386781058622</v>
      </c>
      <c r="X18" s="23">
        <f>(D17*(G17/G18)^$N$11+((S19*($N$30-1))/($N$11*10^-5))/1000000)</f>
        <v>1.2940973380963239</v>
      </c>
    </row>
    <row r="19" spans="3:24" x14ac:dyDescent="0.2">
      <c r="C19" s="1">
        <v>-172</v>
      </c>
      <c r="D19" s="9">
        <v>1.2969999999999999</v>
      </c>
      <c r="E19" s="12">
        <v>436.91</v>
      </c>
      <c r="F19" s="10">
        <f t="shared" si="0"/>
        <v>129700</v>
      </c>
      <c r="G19" s="1">
        <f t="shared" si="1"/>
        <v>4.3690999999999999E-4</v>
      </c>
      <c r="H19" s="4">
        <f t="shared" si="2"/>
        <v>5.1129399760840801</v>
      </c>
      <c r="I19" s="4">
        <f t="shared" si="3"/>
        <v>2.6403919849593236</v>
      </c>
      <c r="J19" s="5">
        <f t="shared" si="4"/>
        <v>-0.37000000000000455</v>
      </c>
      <c r="K19" s="4">
        <f t="shared" si="5"/>
        <v>-6.9999999999998952E-3</v>
      </c>
      <c r="M19" s="7" t="s">
        <v>27</v>
      </c>
      <c r="N19" s="8">
        <f>N18*N17</f>
        <v>5.1114600000000008E-4</v>
      </c>
      <c r="P19" s="23">
        <f>1-EXP(-$N$12*((C19-$C$177)/$N$16)^($N$13+1))</f>
        <v>-5.3200965073338502E+107</v>
      </c>
      <c r="Q19" s="23">
        <f t="shared" si="6"/>
        <v>0</v>
      </c>
      <c r="R19" s="23">
        <f t="shared" si="7"/>
        <v>0</v>
      </c>
      <c r="S19" s="23">
        <f>($N$21*R19)*$N$22*$N$24</f>
        <v>0</v>
      </c>
      <c r="T19" s="23">
        <f t="shared" si="8"/>
        <v>359.88806639387082</v>
      </c>
      <c r="U19" s="23">
        <f t="shared" si="9"/>
        <v>-4.7989000000000587E-2</v>
      </c>
      <c r="V19" s="23">
        <v>1.2969999999999999</v>
      </c>
      <c r="W19" s="23">
        <f>W18*($E18/$E19)^$N$11</f>
        <v>1.147751651871564</v>
      </c>
      <c r="X19" s="23">
        <f>(D18*(G18/G19)^$N$11+((S20*($N$30-1))/($N$11*10^-5))/1000000)</f>
        <v>1.2992598911718793</v>
      </c>
    </row>
    <row r="20" spans="3:24" x14ac:dyDescent="0.2">
      <c r="C20" s="1">
        <v>-171</v>
      </c>
      <c r="D20" s="9">
        <v>1.29</v>
      </c>
      <c r="E20" s="12">
        <v>436.54</v>
      </c>
      <c r="F20" s="10">
        <f t="shared" si="0"/>
        <v>129000</v>
      </c>
      <c r="G20" s="1">
        <f t="shared" si="1"/>
        <v>4.3654000000000002E-4</v>
      </c>
      <c r="H20" s="4">
        <f t="shared" si="2"/>
        <v>5.1105897102992488</v>
      </c>
      <c r="I20" s="4">
        <f t="shared" si="3"/>
        <v>2.6400240441088667</v>
      </c>
      <c r="J20" s="5">
        <f t="shared" si="4"/>
        <v>-0.40000000000003411</v>
      </c>
      <c r="K20" s="4">
        <f t="shared" si="5"/>
        <v>-2.5000000000000133E-2</v>
      </c>
      <c r="M20" s="7" t="s">
        <v>28</v>
      </c>
      <c r="N20" s="8">
        <v>13.23</v>
      </c>
      <c r="P20" s="23">
        <f>1-EXP(-$N$12*((C20-$C$177)/$N$16)^($N$13+1))</f>
        <v>-4.9363858593892838E+105</v>
      </c>
      <c r="Q20" s="23">
        <f t="shared" si="6"/>
        <v>0</v>
      </c>
      <c r="R20" s="23">
        <f t="shared" si="7"/>
        <v>0</v>
      </c>
      <c r="S20" s="23">
        <f>($N$21*R20)*$N$22*$N$24</f>
        <v>0</v>
      </c>
      <c r="T20" s="23">
        <f t="shared" si="8"/>
        <v>359.36105363583914</v>
      </c>
      <c r="U20" s="23">
        <f t="shared" si="9"/>
        <v>-5.1600000000004399E-2</v>
      </c>
      <c r="V20" s="23">
        <v>1.29</v>
      </c>
      <c r="W20" s="23">
        <f>W19*($E19/$E20)^$N$11</f>
        <v>1.1490408927845275</v>
      </c>
      <c r="X20" s="23">
        <f>(D19*(G19/G20)^$N$11+((S21*($N$30-1))/($N$11*10^-5))/1000000)</f>
        <v>1.2984568878741205</v>
      </c>
    </row>
    <row r="21" spans="3:24" x14ac:dyDescent="0.2">
      <c r="C21" s="1">
        <v>-170</v>
      </c>
      <c r="D21" s="9">
        <v>1.2649999999999999</v>
      </c>
      <c r="E21" s="12">
        <v>436.14</v>
      </c>
      <c r="F21" s="10">
        <f t="shared" si="0"/>
        <v>126499.99999999999</v>
      </c>
      <c r="G21" s="1">
        <f t="shared" si="1"/>
        <v>4.3613999999999995E-4</v>
      </c>
      <c r="H21" s="4">
        <f t="shared" si="2"/>
        <v>5.1020905255118363</v>
      </c>
      <c r="I21" s="4">
        <f t="shared" si="3"/>
        <v>2.6396259192408125</v>
      </c>
      <c r="J21" s="5">
        <f t="shared" si="4"/>
        <v>-0.44999999999998863</v>
      </c>
      <c r="K21" s="4">
        <f t="shared" si="5"/>
        <v>-3.499999999999992E-2</v>
      </c>
      <c r="M21" s="7" t="s">
        <v>29</v>
      </c>
      <c r="N21" s="8">
        <f>N19/N20</f>
        <v>3.8635374149659868E-5</v>
      </c>
      <c r="P21" s="23">
        <f>1-EXP(-$N$12*((C21-$C$177)/$N$16)^($N$13+1))</f>
        <v>-4.8598886946460421E+103</v>
      </c>
      <c r="Q21" s="23">
        <f t="shared" si="6"/>
        <v>0</v>
      </c>
      <c r="R21" s="23">
        <f t="shared" si="7"/>
        <v>0</v>
      </c>
      <c r="S21" s="23">
        <f>($N$21*R21)*$N$22*$N$24</f>
        <v>0</v>
      </c>
      <c r="T21" s="23">
        <f t="shared" si="8"/>
        <v>357.126941250323</v>
      </c>
      <c r="U21" s="23">
        <f t="shared" si="9"/>
        <v>-5.6924999999998553E-2</v>
      </c>
      <c r="V21" s="23">
        <v>1.2649999999999999</v>
      </c>
      <c r="W21" s="23">
        <f>W20*($E20/$E21)^$N$11</f>
        <v>1.1504375278369494</v>
      </c>
      <c r="X21" s="23">
        <f>(D20*(G20/G21)^$N$11+((S22*($N$30-1))/($N$11*10^-5))/1000000)</f>
        <v>1.2915679678842922</v>
      </c>
    </row>
    <row r="22" spans="3:24" x14ac:dyDescent="0.2">
      <c r="C22" s="1">
        <v>-169</v>
      </c>
      <c r="D22" s="9">
        <v>1.23</v>
      </c>
      <c r="E22" s="12">
        <v>435.69</v>
      </c>
      <c r="F22" s="10">
        <f t="shared" si="0"/>
        <v>123000</v>
      </c>
      <c r="G22" s="1">
        <f t="shared" si="1"/>
        <v>4.3568999999999997E-4</v>
      </c>
      <c r="H22" s="4">
        <f t="shared" si="2"/>
        <v>5.0899051114393981</v>
      </c>
      <c r="I22" s="4">
        <f t="shared" si="3"/>
        <v>2.6391775920802147</v>
      </c>
      <c r="J22" s="5">
        <f t="shared" si="4"/>
        <v>-0.49000000000000909</v>
      </c>
      <c r="K22" s="4">
        <f t="shared" si="5"/>
        <v>-3.0000000000000027E-2</v>
      </c>
      <c r="M22" s="7" t="s">
        <v>30</v>
      </c>
      <c r="N22" s="8">
        <v>44000000</v>
      </c>
      <c r="P22" s="23">
        <f>1-EXP(-$N$12*((C22-$C$177)/$N$16)^($N$13+1))</f>
        <v>-5.0746642050184134E+101</v>
      </c>
      <c r="Q22" s="23">
        <f t="shared" si="6"/>
        <v>0</v>
      </c>
      <c r="R22" s="23">
        <f t="shared" si="7"/>
        <v>0</v>
      </c>
      <c r="S22" s="23">
        <f>($N$21*R22)*$N$22*$N$24</f>
        <v>0</v>
      </c>
      <c r="T22" s="23">
        <f t="shared" si="8"/>
        <v>349.8981330455394</v>
      </c>
      <c r="U22" s="23">
        <f t="shared" si="9"/>
        <v>-6.0270000000001121E-2</v>
      </c>
      <c r="V22" s="23">
        <v>1.23</v>
      </c>
      <c r="W22" s="23">
        <f>W21*($E21/$E22)^$N$11</f>
        <v>1.1520123064426064</v>
      </c>
      <c r="X22" s="23">
        <f>(D21*(G21/G22)^$N$11+((S23*($N$30-1))/($N$11*10^-5))/1000000)</f>
        <v>1.2667315976643265</v>
      </c>
    </row>
    <row r="23" spans="3:24" x14ac:dyDescent="0.2">
      <c r="C23" s="1">
        <v>-168</v>
      </c>
      <c r="D23" s="9">
        <v>1.2</v>
      </c>
      <c r="E23" s="12">
        <v>435.2</v>
      </c>
      <c r="F23" s="10">
        <f t="shared" si="0"/>
        <v>120000</v>
      </c>
      <c r="G23" s="1">
        <f t="shared" si="1"/>
        <v>4.3519999999999995E-4</v>
      </c>
      <c r="H23" s="4">
        <f t="shared" si="2"/>
        <v>5.0791812460476251</v>
      </c>
      <c r="I23" s="4">
        <f t="shared" si="3"/>
        <v>2.6386888866901237</v>
      </c>
      <c r="J23" s="5">
        <f t="shared" si="4"/>
        <v>-0.53999999999996362</v>
      </c>
      <c r="K23" s="4">
        <f t="shared" si="5"/>
        <v>-2.8000000000000025E-2</v>
      </c>
      <c r="M23" s="7" t="s">
        <v>31</v>
      </c>
      <c r="N23" s="8">
        <v>298</v>
      </c>
      <c r="P23" s="23">
        <f>1-EXP(-$N$12*((C23-$C$177)/$N$16)^($N$13+1))</f>
        <v>-5.6180835114164945E+99</v>
      </c>
      <c r="Q23" s="23">
        <f t="shared" si="6"/>
        <v>0</v>
      </c>
      <c r="R23" s="23">
        <f t="shared" si="7"/>
        <v>0</v>
      </c>
      <c r="S23" s="23">
        <f>($N$21*R23)*$N$22*$N$24</f>
        <v>0</v>
      </c>
      <c r="T23" s="23">
        <f t="shared" si="8"/>
        <v>339.87640111810578</v>
      </c>
      <c r="U23" s="23">
        <f t="shared" si="9"/>
        <v>-6.4799999999995639E-2</v>
      </c>
      <c r="V23" s="23">
        <v>1.2</v>
      </c>
      <c r="W23" s="23">
        <f>W22*($E22/$E23)^$N$11</f>
        <v>1.153731371933324</v>
      </c>
      <c r="X23" s="23">
        <f>(D22*(G22/G23)^$N$11+((S24*($N$30-1))/($N$11*10^-5))/1000000)</f>
        <v>1.2318354409425643</v>
      </c>
    </row>
    <row r="24" spans="3:24" x14ac:dyDescent="0.2">
      <c r="C24" s="1">
        <v>-167</v>
      </c>
      <c r="D24" s="9">
        <v>1.1719999999999999</v>
      </c>
      <c r="E24" s="12">
        <v>434.66</v>
      </c>
      <c r="F24" s="10">
        <f t="shared" si="0"/>
        <v>117200</v>
      </c>
      <c r="G24" s="1">
        <f t="shared" si="1"/>
        <v>4.3466000000000002E-4</v>
      </c>
      <c r="H24" s="4">
        <f t="shared" si="2"/>
        <v>5.0689276116820716</v>
      </c>
      <c r="I24" s="4">
        <f t="shared" si="3"/>
        <v>2.6381496756668459</v>
      </c>
      <c r="J24" s="5">
        <f t="shared" si="4"/>
        <v>-0.57000000000005002</v>
      </c>
      <c r="K24" s="4">
        <f t="shared" si="5"/>
        <v>-2.2999999999999909E-2</v>
      </c>
      <c r="M24" s="7" t="s">
        <v>32</v>
      </c>
      <c r="N24" s="8">
        <v>0.97</v>
      </c>
      <c r="P24" s="23">
        <f>1-EXP(-$N$12*((C24-$C$177)/$N$16)^($N$13+1))</f>
        <v>-6.5918162792542277E+97</v>
      </c>
      <c r="Q24" s="23">
        <f t="shared" si="6"/>
        <v>0</v>
      </c>
      <c r="R24" s="23">
        <f t="shared" si="7"/>
        <v>0</v>
      </c>
      <c r="S24" s="23">
        <f>($N$21*R24)*$N$22*$N$24</f>
        <v>0</v>
      </c>
      <c r="T24" s="23">
        <f t="shared" si="8"/>
        <v>331.22633527912012</v>
      </c>
      <c r="U24" s="23">
        <f t="shared" si="9"/>
        <v>-6.6804000000005859E-2</v>
      </c>
      <c r="V24" s="23">
        <v>1.1719999999999999</v>
      </c>
      <c r="W24" s="23">
        <f>W23*($E23/$E24)^$N$11</f>
        <v>1.1556310723149645</v>
      </c>
      <c r="X24" s="23">
        <f>(D23*(G23/G24)^$N$11+((S25*($N$30-1))/($N$11*10^-5))/1000000)</f>
        <v>1.2019758849533133</v>
      </c>
    </row>
    <row r="25" spans="3:24" x14ac:dyDescent="0.2">
      <c r="C25" s="1">
        <v>-166</v>
      </c>
      <c r="D25" s="9">
        <v>1.149</v>
      </c>
      <c r="E25" s="12">
        <v>434.09</v>
      </c>
      <c r="F25" s="10">
        <f t="shared" si="0"/>
        <v>114900</v>
      </c>
      <c r="G25" s="1">
        <f t="shared" si="1"/>
        <v>4.3408999999999993E-4</v>
      </c>
      <c r="H25" s="4">
        <f t="shared" si="2"/>
        <v>5.0603200286882855</v>
      </c>
      <c r="I25" s="4">
        <f t="shared" si="3"/>
        <v>2.6375797812433479</v>
      </c>
      <c r="J25" s="5">
        <f t="shared" si="4"/>
        <v>-0.6199999999999477</v>
      </c>
      <c r="K25" s="4">
        <f t="shared" si="5"/>
        <v>-2.6000000000000023E-2</v>
      </c>
      <c r="M25" s="7" t="s">
        <v>33</v>
      </c>
      <c r="N25" s="8">
        <v>0.96</v>
      </c>
      <c r="P25" s="23">
        <f>1-EXP(-$N$12*((C25-$C$177)/$N$16)^($N$13+1))</f>
        <v>-8.193965889232737E+95</v>
      </c>
      <c r="Q25" s="23">
        <f t="shared" si="6"/>
        <v>0</v>
      </c>
      <c r="R25" s="23">
        <f t="shared" si="7"/>
        <v>0</v>
      </c>
      <c r="S25" s="23">
        <f>($N$21*R25)*$N$22*$N$24</f>
        <v>0</v>
      </c>
      <c r="T25" s="23">
        <f t="shared" si="8"/>
        <v>323.10374314599102</v>
      </c>
      <c r="U25" s="23">
        <f t="shared" si="9"/>
        <v>-7.1237999999993987E-2</v>
      </c>
      <c r="V25" s="23">
        <v>1.149</v>
      </c>
      <c r="W25" s="23">
        <f>W24*($E24/$E25)^$N$11</f>
        <v>1.1576422738824805</v>
      </c>
      <c r="X25" s="23">
        <f>(D24*(G24/G25)^$N$11+((S26*($N$30-1))/($N$11*10^-5))/1000000)</f>
        <v>1.1740396892170848</v>
      </c>
    </row>
    <row r="26" spans="3:24" x14ac:dyDescent="0.2">
      <c r="C26" s="1">
        <v>-165</v>
      </c>
      <c r="D26" s="9">
        <v>1.123</v>
      </c>
      <c r="E26" s="12">
        <v>433.47</v>
      </c>
      <c r="F26" s="10">
        <f t="shared" si="0"/>
        <v>112300</v>
      </c>
      <c r="G26" s="1">
        <f t="shared" si="1"/>
        <v>4.3346999999999998E-4</v>
      </c>
      <c r="H26" s="4">
        <f t="shared" si="2"/>
        <v>5.0503797562614574</v>
      </c>
      <c r="I26" s="4">
        <f t="shared" si="3"/>
        <v>2.6369590457907699</v>
      </c>
      <c r="J26" s="5">
        <f t="shared" si="4"/>
        <v>-0.67000000000001592</v>
      </c>
      <c r="K26" s="4">
        <f t="shared" si="5"/>
        <v>-2.2999999999999909E-2</v>
      </c>
      <c r="M26" s="7" t="s">
        <v>34</v>
      </c>
      <c r="N26" s="8">
        <f>SUM(U11:U730)</f>
        <v>390.92210999999941</v>
      </c>
      <c r="P26" s="23">
        <f>1-EXP(-$N$12*((C26-$C$177)/$N$16)^($N$13+1))</f>
        <v>-1.078677181060099E+94</v>
      </c>
      <c r="Q26" s="23">
        <f t="shared" si="6"/>
        <v>0</v>
      </c>
      <c r="R26" s="23">
        <f t="shared" si="7"/>
        <v>0</v>
      </c>
      <c r="S26" s="23">
        <f>($N$21*R26)*$N$22*$N$24</f>
        <v>0</v>
      </c>
      <c r="T26" s="23">
        <f t="shared" si="8"/>
        <v>316.35961644870093</v>
      </c>
      <c r="U26" s="23">
        <f t="shared" si="9"/>
        <v>-7.5241000000001793E-2</v>
      </c>
      <c r="V26" s="23">
        <v>1.123</v>
      </c>
      <c r="W26" s="23">
        <f>W25*($E25/$E26)^$N$11</f>
        <v>1.159836880092646</v>
      </c>
      <c r="X26" s="23">
        <f>(D25*(G25/G26)^$N$11+((S27*($N$30-1))/($N$11*10^-5))/1000000)</f>
        <v>1.1511782225756351</v>
      </c>
    </row>
    <row r="27" spans="3:24" x14ac:dyDescent="0.2">
      <c r="C27" s="1">
        <v>-164</v>
      </c>
      <c r="D27" s="9">
        <v>1.1000000000000001</v>
      </c>
      <c r="E27" s="12">
        <v>432.8</v>
      </c>
      <c r="F27" s="10">
        <f t="shared" si="0"/>
        <v>110000.00000000001</v>
      </c>
      <c r="G27" s="1">
        <f t="shared" si="1"/>
        <v>4.328E-4</v>
      </c>
      <c r="H27" s="4">
        <f t="shared" si="2"/>
        <v>5.0413926851582254</v>
      </c>
      <c r="I27" s="4">
        <f t="shared" si="3"/>
        <v>2.636287252098513</v>
      </c>
      <c r="J27" s="5">
        <f t="shared" si="4"/>
        <v>-0.69999999999998863</v>
      </c>
      <c r="K27" s="4">
        <f t="shared" si="5"/>
        <v>0</v>
      </c>
      <c r="M27" s="7" t="s">
        <v>35</v>
      </c>
      <c r="N27" s="8">
        <f>(N26*N29)/60</f>
        <v>42349.895249999936</v>
      </c>
      <c r="P27" s="23">
        <f>1-EXP(-$N$12*((C27-$C$177)/$N$16)^($N$13+1))</f>
        <v>-1.5032570311301651E+92</v>
      </c>
      <c r="Q27" s="23">
        <f t="shared" si="6"/>
        <v>0</v>
      </c>
      <c r="R27" s="23">
        <f t="shared" si="7"/>
        <v>0</v>
      </c>
      <c r="S27" s="23">
        <f>($N$21*R27)*$N$22*$N$24</f>
        <v>0</v>
      </c>
      <c r="T27" s="23">
        <f t="shared" si="8"/>
        <v>308.77109041301469</v>
      </c>
      <c r="U27" s="23">
        <f t="shared" si="9"/>
        <v>-7.6999999999998764E-2</v>
      </c>
      <c r="V27" s="23">
        <v>1.1000000000000001</v>
      </c>
      <c r="W27" s="23">
        <f>W26*($E26/$E27)^$N$11</f>
        <v>1.1622166904567584</v>
      </c>
      <c r="X27" s="23">
        <f>(D26*(G26/G27)^$N$11+((S28*($N$30-1))/($N$11*10^-5))/1000000)</f>
        <v>1.1253042266414952</v>
      </c>
    </row>
    <row r="28" spans="3:24" x14ac:dyDescent="0.2">
      <c r="C28" s="1">
        <v>-163</v>
      </c>
      <c r="D28" s="9">
        <v>1.1000000000000001</v>
      </c>
      <c r="E28" s="12">
        <v>432.1</v>
      </c>
      <c r="F28" s="10">
        <f t="shared" si="0"/>
        <v>110000.00000000001</v>
      </c>
      <c r="G28" s="1">
        <f t="shared" si="1"/>
        <v>4.3209999999999999E-4</v>
      </c>
      <c r="H28" s="4">
        <f t="shared" si="2"/>
        <v>5.0413926851582254</v>
      </c>
      <c r="I28" s="4">
        <f t="shared" si="3"/>
        <v>2.6355842663112301</v>
      </c>
      <c r="J28" s="5">
        <f t="shared" si="4"/>
        <v>-0.75</v>
      </c>
      <c r="K28" s="4">
        <f t="shared" si="5"/>
        <v>1.6999999999999904E-2</v>
      </c>
      <c r="M28" s="7" t="s">
        <v>36</v>
      </c>
      <c r="N28" s="8">
        <f>N27*0.745699872/1000</f>
        <v>31.580311467138358</v>
      </c>
      <c r="P28" s="23">
        <f>1-EXP(-$N$12*((C28-$C$177)/$N$16)^($N$13+1))</f>
        <v>-2.2169481622033507E+90</v>
      </c>
      <c r="Q28" s="23">
        <f t="shared" si="6"/>
        <v>0</v>
      </c>
      <c r="R28" s="23">
        <f t="shared" si="7"/>
        <v>0</v>
      </c>
      <c r="S28" s="23">
        <f>($N$21*R28)*$N$22*$N$24</f>
        <v>0</v>
      </c>
      <c r="T28" s="23">
        <f t="shared" si="8"/>
        <v>301.98676322254869</v>
      </c>
      <c r="U28" s="23">
        <f t="shared" si="9"/>
        <v>-8.2500000000000018E-2</v>
      </c>
      <c r="V28" s="23">
        <v>1.1000000000000001</v>
      </c>
      <c r="W28" s="23">
        <f>W27*($E27/$E28)^$N$11</f>
        <v>1.1647122264716092</v>
      </c>
      <c r="X28" s="23">
        <f>(D27*(G27/G28)^$N$11+((S29*($N$30-1))/($N$11*10^-5))/1000000)</f>
        <v>1.1023619430342695</v>
      </c>
    </row>
    <row r="29" spans="3:24" x14ac:dyDescent="0.2">
      <c r="C29" s="1">
        <v>-162</v>
      </c>
      <c r="D29" s="9">
        <v>1.117</v>
      </c>
      <c r="E29" s="12">
        <v>431.35</v>
      </c>
      <c r="F29" s="10">
        <f t="shared" si="0"/>
        <v>111700</v>
      </c>
      <c r="G29" s="1">
        <f t="shared" si="1"/>
        <v>4.3135E-4</v>
      </c>
      <c r="H29" s="4">
        <f t="shared" si="2"/>
        <v>5.0480531731156093</v>
      </c>
      <c r="I29" s="4">
        <f t="shared" si="3"/>
        <v>2.6348298023738992</v>
      </c>
      <c r="J29" s="5">
        <f t="shared" si="4"/>
        <v>-0.80000000000001137</v>
      </c>
      <c r="K29" s="4">
        <f t="shared" si="5"/>
        <v>2.0000000000000018E-2</v>
      </c>
      <c r="M29" s="7" t="s">
        <v>37</v>
      </c>
      <c r="N29" s="8">
        <v>6500</v>
      </c>
      <c r="P29" s="23">
        <f>1-EXP(-$N$12*((C29-$C$177)/$N$16)^($N$13+1))</f>
        <v>-3.458553552918163E+88</v>
      </c>
      <c r="Q29" s="23">
        <f t="shared" si="6"/>
        <v>0</v>
      </c>
      <c r="R29" s="23">
        <f t="shared" si="7"/>
        <v>0</v>
      </c>
      <c r="S29" s="23">
        <f>($N$21*R29)*$N$22*$N$24</f>
        <v>0</v>
      </c>
      <c r="T29" s="23">
        <f t="shared" si="8"/>
        <v>301.50995577994627</v>
      </c>
      <c r="U29" s="23">
        <f t="shared" si="9"/>
        <v>-8.9360000000001272E-2</v>
      </c>
      <c r="V29" s="23">
        <v>1.117</v>
      </c>
      <c r="W29" s="23">
        <f>W28*($E28/$E29)^$N$11</f>
        <v>1.1673964669970442</v>
      </c>
      <c r="X29" s="23">
        <f>(D28*(G28/G29)^$N$11+((S30*($N$30-1))/($N$11*10^-5))/1000000)</f>
        <v>1.1025351022431724</v>
      </c>
    </row>
    <row r="30" spans="3:24" x14ac:dyDescent="0.2">
      <c r="C30" s="1">
        <v>-161</v>
      </c>
      <c r="D30" s="9">
        <v>1.137</v>
      </c>
      <c r="E30" s="12">
        <v>430.55</v>
      </c>
      <c r="F30" s="10">
        <f t="shared" si="0"/>
        <v>113700</v>
      </c>
      <c r="G30" s="1">
        <f t="shared" si="1"/>
        <v>4.3054999999999998E-4</v>
      </c>
      <c r="H30" s="4">
        <f t="shared" si="2"/>
        <v>5.0557604646877348</v>
      </c>
      <c r="I30" s="4">
        <f t="shared" si="3"/>
        <v>2.6340235935670839</v>
      </c>
      <c r="J30" s="5">
        <f t="shared" si="4"/>
        <v>-0.82999999999998408</v>
      </c>
      <c r="K30" s="4">
        <f t="shared" si="5"/>
        <v>2.4000000000000021E-2</v>
      </c>
      <c r="M30" s="7" t="s">
        <v>38</v>
      </c>
      <c r="N30" s="8">
        <v>1.5</v>
      </c>
      <c r="P30" s="23">
        <f>1-EXP(-$N$12*((C30-$C$177)/$N$16)^($N$13+1))</f>
        <v>-5.7054022996233539E+86</v>
      </c>
      <c r="Q30" s="23">
        <f t="shared" si="6"/>
        <v>0</v>
      </c>
      <c r="R30" s="23">
        <f t="shared" si="7"/>
        <v>0</v>
      </c>
      <c r="S30" s="23">
        <f>($N$21*R30)*$N$22*$N$24</f>
        <v>0</v>
      </c>
      <c r="T30" s="23">
        <f t="shared" si="8"/>
        <v>305.65007259864973</v>
      </c>
      <c r="U30" s="23">
        <f t="shared" si="9"/>
        <v>-9.4370999999998192E-2</v>
      </c>
      <c r="V30" s="23">
        <v>1.137</v>
      </c>
      <c r="W30" s="23">
        <f>W29*($E29/$E30)^$N$11</f>
        <v>1.1702716435519831</v>
      </c>
      <c r="X30" s="23">
        <f>(D29*(G29/G30)^$N$11+((S31*($N$30-1))/($N$11*10^-5))/1000000)</f>
        <v>1.1197510552778422</v>
      </c>
    </row>
    <row r="31" spans="3:24" x14ac:dyDescent="0.2">
      <c r="C31" s="1">
        <v>-160</v>
      </c>
      <c r="D31" s="9">
        <v>1.161</v>
      </c>
      <c r="E31" s="12">
        <v>429.72</v>
      </c>
      <c r="F31" s="10">
        <f t="shared" si="0"/>
        <v>116100</v>
      </c>
      <c r="G31" s="1">
        <f t="shared" si="1"/>
        <v>4.2972000000000003E-4</v>
      </c>
      <c r="H31" s="4">
        <f t="shared" si="2"/>
        <v>5.064832219738574</v>
      </c>
      <c r="I31" s="4">
        <f t="shared" si="3"/>
        <v>2.6331855670595279</v>
      </c>
      <c r="J31" s="5">
        <f t="shared" si="4"/>
        <v>-0.8800000000000523</v>
      </c>
      <c r="K31" s="4">
        <f t="shared" si="5"/>
        <v>2.6000000000000023E-2</v>
      </c>
      <c r="M31" s="7" t="s">
        <v>39</v>
      </c>
      <c r="N31" s="8"/>
      <c r="P31" s="23">
        <f>1-EXP(-$N$12*((C31-$C$177)/$N$16)^($N$13+1))</f>
        <v>-9.9487145967939571E+84</v>
      </c>
      <c r="Q31" s="23">
        <f t="shared" si="6"/>
        <v>0</v>
      </c>
      <c r="R31" s="23">
        <f t="shared" si="7"/>
        <v>0</v>
      </c>
      <c r="S31" s="23">
        <f>($N$21*R31)*$N$22*$N$24</f>
        <v>0</v>
      </c>
      <c r="T31" s="23">
        <f t="shared" si="8"/>
        <v>310.55314373899256</v>
      </c>
      <c r="U31" s="23">
        <f t="shared" si="9"/>
        <v>-0.10216800000000607</v>
      </c>
      <c r="V31" s="23">
        <v>1.161</v>
      </c>
      <c r="W31" s="23">
        <f>W30*($E30/$E31)^$N$11</f>
        <v>1.1732677975613066</v>
      </c>
      <c r="X31" s="23">
        <f>(D30*(G30/G31)^$N$11+((S32*($N$30-1))/($N$11*10^-5))/1000000)</f>
        <v>1.1399109712495989</v>
      </c>
    </row>
    <row r="32" spans="3:24" x14ac:dyDescent="0.2">
      <c r="C32" s="1">
        <v>-159</v>
      </c>
      <c r="D32" s="9">
        <v>1.1870000000000001</v>
      </c>
      <c r="E32" s="12">
        <v>428.84</v>
      </c>
      <c r="F32" s="10">
        <f t="shared" si="0"/>
        <v>118700</v>
      </c>
      <c r="G32" s="1">
        <f t="shared" si="1"/>
        <v>4.2883999999999994E-4</v>
      </c>
      <c r="H32" s="4">
        <f t="shared" si="2"/>
        <v>5.0744507189545915</v>
      </c>
      <c r="I32" s="4">
        <f t="shared" si="3"/>
        <v>2.6322952873402072</v>
      </c>
      <c r="J32" s="5">
        <f t="shared" si="4"/>
        <v>-0.91999999999995907</v>
      </c>
      <c r="K32" s="4">
        <f t="shared" si="5"/>
        <v>3.0999999999999917E-2</v>
      </c>
      <c r="M32" s="7" t="s">
        <v>40</v>
      </c>
      <c r="N32" s="8">
        <v>286.89999999999998</v>
      </c>
      <c r="P32" s="23">
        <f>1-EXP(-$N$12*((C32-$C$177)/$N$16)^($N$13+1))</f>
        <v>-1.8330433370662037E+83</v>
      </c>
      <c r="Q32" s="23">
        <f t="shared" si="6"/>
        <v>0</v>
      </c>
      <c r="R32" s="23">
        <f t="shared" si="7"/>
        <v>0</v>
      </c>
      <c r="S32" s="23">
        <f>($N$21*R32)*$N$22*$N$24</f>
        <v>0</v>
      </c>
      <c r="T32" s="23">
        <f t="shared" si="8"/>
        <v>316.50942434395802</v>
      </c>
      <c r="U32" s="23">
        <f t="shared" si="9"/>
        <v>-0.10920399999999514</v>
      </c>
      <c r="V32" s="23">
        <v>1.1870000000000001</v>
      </c>
      <c r="W32" s="23">
        <f>W31*($E31/$E32)^$N$11</f>
        <v>1.1764591734685315</v>
      </c>
      <c r="X32" s="23">
        <f>(D31*(G31/G32)^$N$11+((S33*($N$30-1))/($N$11*10^-5))/1000000)</f>
        <v>1.1641580065829729</v>
      </c>
    </row>
    <row r="33" spans="3:24" x14ac:dyDescent="0.2">
      <c r="C33" s="1">
        <v>-158</v>
      </c>
      <c r="D33" s="9">
        <v>1.218</v>
      </c>
      <c r="E33" s="12">
        <v>427.92</v>
      </c>
      <c r="F33" s="10">
        <f t="shared" si="0"/>
        <v>121800</v>
      </c>
      <c r="G33" s="1">
        <f t="shared" si="1"/>
        <v>4.2791999999999998E-4</v>
      </c>
      <c r="H33" s="4">
        <f t="shared" si="2"/>
        <v>5.0856472882968564</v>
      </c>
      <c r="I33" s="4">
        <f t="shared" si="3"/>
        <v>2.6313625848869608</v>
      </c>
      <c r="J33" s="5">
        <f t="shared" si="4"/>
        <v>-0.96000000000003638</v>
      </c>
      <c r="K33" s="4">
        <f t="shared" si="5"/>
        <v>2.5000000000000133E-2</v>
      </c>
      <c r="M33" s="7" t="s">
        <v>41</v>
      </c>
      <c r="N33" s="8">
        <v>0.9</v>
      </c>
      <c r="P33" s="23">
        <f>1-EXP(-$N$12*((C33-$C$177)/$N$16)^($N$13+1))</f>
        <v>-3.5673004122121906E+81</v>
      </c>
      <c r="Q33" s="23">
        <f t="shared" si="6"/>
        <v>0</v>
      </c>
      <c r="R33" s="23">
        <f t="shared" si="7"/>
        <v>0</v>
      </c>
      <c r="S33" s="23">
        <f>($N$21*R33)*$N$22*$N$24</f>
        <v>0</v>
      </c>
      <c r="T33" s="23">
        <f t="shared" si="8"/>
        <v>322.94506856710854</v>
      </c>
      <c r="U33" s="23">
        <f t="shared" si="9"/>
        <v>-0.11692800000000442</v>
      </c>
      <c r="V33" s="23">
        <v>1.218</v>
      </c>
      <c r="W33" s="23">
        <f>W32*($E32/$E33)^$N$11</f>
        <v>1.1798119331928465</v>
      </c>
      <c r="X33" s="23">
        <f>(D32*(G32/G33)^$N$11+((S34*($N$30-1))/($N$11*10^-5))/1000000)</f>
        <v>1.1903827997456373</v>
      </c>
    </row>
    <row r="34" spans="3:24" x14ac:dyDescent="0.2">
      <c r="C34" s="1">
        <v>-157</v>
      </c>
      <c r="D34" s="9">
        <v>1.2430000000000001</v>
      </c>
      <c r="E34" s="12">
        <v>426.96</v>
      </c>
      <c r="F34" s="10">
        <f t="shared" si="0"/>
        <v>124300.00000000001</v>
      </c>
      <c r="G34" s="1">
        <f t="shared" si="1"/>
        <v>4.2695999999999994E-4</v>
      </c>
      <c r="H34" s="4">
        <f t="shared" si="2"/>
        <v>5.0944711286416444</v>
      </c>
      <c r="I34" s="4">
        <f t="shared" si="3"/>
        <v>2.6303871897955311</v>
      </c>
      <c r="J34" s="5">
        <f t="shared" si="4"/>
        <v>-1.0099999999999909</v>
      </c>
      <c r="K34" s="4">
        <f t="shared" si="5"/>
        <v>2.4999999999999911E-2</v>
      </c>
      <c r="M34" s="7" t="s">
        <v>42</v>
      </c>
      <c r="N34" s="8">
        <v>108.33</v>
      </c>
      <c r="P34" s="23">
        <f>1-EXP(-$N$12*((C34-$C$177)/$N$16)^($N$13+1))</f>
        <v>-7.3299996821109576E+79</v>
      </c>
      <c r="Q34" s="23">
        <f t="shared" si="6"/>
        <v>0</v>
      </c>
      <c r="R34" s="23">
        <f t="shared" si="7"/>
        <v>0</v>
      </c>
      <c r="S34" s="23">
        <f>($N$21*R34)*$N$22*$N$24</f>
        <v>0</v>
      </c>
      <c r="T34" s="23">
        <f t="shared" si="8"/>
        <v>330.67883844241561</v>
      </c>
      <c r="U34" s="23">
        <f t="shared" si="9"/>
        <v>-0.12554299999999888</v>
      </c>
      <c r="V34" s="23">
        <v>1.2430000000000001</v>
      </c>
      <c r="W34" s="23">
        <f>W33*($E33/$E34)^$N$11</f>
        <v>1.1833283803961845</v>
      </c>
      <c r="X34" s="23">
        <f>(D33*(G33/G34)^$N$11+((S35*($N$30-1))/($N$11*10^-5))/1000000)</f>
        <v>1.221630267310549</v>
      </c>
    </row>
    <row r="35" spans="3:24" x14ac:dyDescent="0.2">
      <c r="C35" s="1">
        <v>-156</v>
      </c>
      <c r="D35" s="9">
        <v>1.268</v>
      </c>
      <c r="E35" s="12">
        <v>425.95</v>
      </c>
      <c r="F35" s="10">
        <f t="shared" si="0"/>
        <v>126800</v>
      </c>
      <c r="G35" s="1">
        <f t="shared" si="1"/>
        <v>4.2594999999999997E-4</v>
      </c>
      <c r="H35" s="4">
        <f t="shared" si="2"/>
        <v>5.1031192535457137</v>
      </c>
      <c r="I35" s="4">
        <f t="shared" si="3"/>
        <v>2.6293586225803405</v>
      </c>
      <c r="J35" s="5">
        <f t="shared" si="4"/>
        <v>-1.0500000000000114</v>
      </c>
      <c r="K35" s="4">
        <f t="shared" si="5"/>
        <v>1.8999999999999906E-2</v>
      </c>
      <c r="P35" s="23">
        <f>1-EXP(-$N$12*((C35-$C$177)/$N$16)^($N$13+1))</f>
        <v>-1.5896505982559827E+78</v>
      </c>
      <c r="Q35" s="23">
        <f t="shared" si="6"/>
        <v>0</v>
      </c>
      <c r="R35" s="23">
        <f t="shared" si="7"/>
        <v>0</v>
      </c>
      <c r="S35" s="23">
        <f>($N$21*R35)*$N$22*$N$24</f>
        <v>0</v>
      </c>
      <c r="T35" s="23">
        <f t="shared" si="8"/>
        <v>336.7224982712932</v>
      </c>
      <c r="U35" s="23">
        <f t="shared" si="9"/>
        <v>-0.13314000000000145</v>
      </c>
      <c r="V35" s="23">
        <v>1.268</v>
      </c>
      <c r="W35" s="23">
        <f>W34*($E34/$E35)^$N$11</f>
        <v>1.1870478751977058</v>
      </c>
      <c r="X35" s="23">
        <f>(D34*(G34/G35)^$N$11+((S36*($N$30-1))/($N$11*10^-5))/1000000)</f>
        <v>1.2469070575124237</v>
      </c>
    </row>
    <row r="36" spans="3:24" x14ac:dyDescent="0.2">
      <c r="C36" s="1">
        <v>-155</v>
      </c>
      <c r="D36" s="9">
        <v>1.2869999999999999</v>
      </c>
      <c r="E36" s="12">
        <v>424.9</v>
      </c>
      <c r="F36" s="10">
        <f t="shared" si="0"/>
        <v>128699.99999999999</v>
      </c>
      <c r="G36" s="1">
        <f t="shared" si="1"/>
        <v>4.2489999999999997E-4</v>
      </c>
      <c r="H36" s="4">
        <f t="shared" si="2"/>
        <v>5.1095785469043866</v>
      </c>
      <c r="I36" s="4">
        <f t="shared" si="3"/>
        <v>2.6282867310895144</v>
      </c>
      <c r="J36" s="5">
        <f t="shared" si="4"/>
        <v>-1.0999999999999659</v>
      </c>
      <c r="K36" s="4">
        <f t="shared" si="5"/>
        <v>1.8000000000000016E-2</v>
      </c>
      <c r="P36" s="23">
        <f>1-EXP(-$N$12*((C36-$C$177)/$N$16)^($N$13+1))</f>
        <v>-3.6372150530209464E+76</v>
      </c>
      <c r="Q36" s="23">
        <f t="shared" si="6"/>
        <v>0</v>
      </c>
      <c r="R36" s="23">
        <f t="shared" si="7"/>
        <v>0</v>
      </c>
      <c r="S36" s="23">
        <f>($N$21*R36)*$N$22*$N$24</f>
        <v>0</v>
      </c>
      <c r="T36" s="23">
        <f t="shared" si="8"/>
        <v>342.69342920421212</v>
      </c>
      <c r="U36" s="23">
        <f t="shared" si="9"/>
        <v>-0.14156999999999562</v>
      </c>
      <c r="V36" s="23">
        <v>1.2869999999999999</v>
      </c>
      <c r="W36" s="23">
        <f>W35*($E35/$E36)^$N$11</f>
        <v>1.1909364797138455</v>
      </c>
      <c r="X36" s="23">
        <f>(D35*(G35/G36)^$N$11+((S37*($N$30-1))/($N$11*10^-5))/1000000)</f>
        <v>1.2721537924707915</v>
      </c>
    </row>
    <row r="37" spans="3:24" x14ac:dyDescent="0.2">
      <c r="C37" s="1">
        <v>-154</v>
      </c>
      <c r="D37" s="9">
        <v>1.3049999999999999</v>
      </c>
      <c r="E37" s="12">
        <v>423.8</v>
      </c>
      <c r="F37" s="10">
        <f t="shared" si="0"/>
        <v>130500</v>
      </c>
      <c r="G37" s="1">
        <f t="shared" si="1"/>
        <v>4.238E-4</v>
      </c>
      <c r="H37" s="4">
        <f t="shared" si="2"/>
        <v>5.1156105116742996</v>
      </c>
      <c r="I37" s="4">
        <f t="shared" si="3"/>
        <v>2.6271609523747759</v>
      </c>
      <c r="J37" s="5">
        <f t="shared" si="4"/>
        <v>-1.1299999999999955</v>
      </c>
      <c r="K37" s="4">
        <f t="shared" si="5"/>
        <v>1.7000000000000126E-2</v>
      </c>
      <c r="P37" s="23">
        <f>1-EXP(-$N$12*((C37-$C$177)/$N$16)^($N$13+1))</f>
        <v>-8.7769170002689416E+74</v>
      </c>
      <c r="Q37" s="23">
        <f t="shared" si="6"/>
        <v>0</v>
      </c>
      <c r="R37" s="23">
        <f t="shared" si="7"/>
        <v>0</v>
      </c>
      <c r="S37" s="23">
        <f>($N$21*R37)*$N$22*$N$24</f>
        <v>0</v>
      </c>
      <c r="T37" s="23">
        <f t="shared" si="8"/>
        <v>346.98499769371381</v>
      </c>
      <c r="U37" s="23">
        <f t="shared" si="9"/>
        <v>-0.14746499999999943</v>
      </c>
      <c r="V37" s="23">
        <v>1.3049999999999999</v>
      </c>
      <c r="W37" s="23">
        <f>W36*($E36/$E37)^$N$11</f>
        <v>1.1950342921147896</v>
      </c>
      <c r="X37" s="23">
        <f>(D36*(G36/G37)^$N$11+((S38*($N$30-1))/($N$11*10^-5))/1000000)</f>
        <v>1.2914283508397375</v>
      </c>
    </row>
    <row r="38" spans="3:24" x14ac:dyDescent="0.2">
      <c r="C38" s="1">
        <v>-153</v>
      </c>
      <c r="D38" s="9">
        <v>1.3220000000000001</v>
      </c>
      <c r="E38" s="12">
        <v>422.67</v>
      </c>
      <c r="F38" s="10">
        <f t="shared" si="0"/>
        <v>132200</v>
      </c>
      <c r="G38" s="1">
        <f t="shared" si="1"/>
        <v>4.2266999999999999E-4</v>
      </c>
      <c r="H38" s="4">
        <f t="shared" si="2"/>
        <v>5.1212314551496219</v>
      </c>
      <c r="I38" s="4">
        <f t="shared" si="3"/>
        <v>2.6260014238478919</v>
      </c>
      <c r="J38" s="5">
        <f t="shared" si="4"/>
        <v>-1.1800000000000068</v>
      </c>
      <c r="K38" s="4">
        <f t="shared" si="5"/>
        <v>1.6000000000000014E-2</v>
      </c>
      <c r="P38" s="23">
        <f>1-EXP(-$N$12*((C38-$C$177)/$N$16)^($N$13+1))</f>
        <v>-2.2328360862996603E+73</v>
      </c>
      <c r="Q38" s="23">
        <f t="shared" si="6"/>
        <v>0</v>
      </c>
      <c r="R38" s="23">
        <f t="shared" si="7"/>
        <v>0</v>
      </c>
      <c r="S38" s="23">
        <f>($N$21*R38)*$N$22*$N$24</f>
        <v>0</v>
      </c>
      <c r="T38" s="23">
        <f t="shared" si="8"/>
        <v>350.93594701808701</v>
      </c>
      <c r="U38" s="23">
        <f t="shared" si="9"/>
        <v>-0.15599600000000091</v>
      </c>
      <c r="V38" s="23">
        <v>1.3220000000000001</v>
      </c>
      <c r="W38" s="23">
        <f>W37*($E37/$E38)^$N$11</f>
        <v>1.1992696939478873</v>
      </c>
      <c r="X38" s="23">
        <f>(D37*(G37/G38)^$N$11+((S39*($N$30-1))/($N$11*10^-5))/1000000)</f>
        <v>1.309625138733393</v>
      </c>
    </row>
    <row r="39" spans="3:24" x14ac:dyDescent="0.2">
      <c r="C39" s="1">
        <v>-152</v>
      </c>
      <c r="D39" s="9">
        <v>1.3380000000000001</v>
      </c>
      <c r="E39" s="12">
        <v>421.49</v>
      </c>
      <c r="F39" s="10">
        <f t="shared" si="0"/>
        <v>133800</v>
      </c>
      <c r="G39" s="1">
        <f t="shared" si="1"/>
        <v>4.2149E-4</v>
      </c>
      <c r="H39" s="4">
        <f t="shared" si="2"/>
        <v>5.1264561134318045</v>
      </c>
      <c r="I39" s="4">
        <f t="shared" si="3"/>
        <v>2.6247872752921073</v>
      </c>
      <c r="J39" s="5">
        <f t="shared" si="4"/>
        <v>-1.2300000000000182</v>
      </c>
      <c r="K39" s="4">
        <f t="shared" si="5"/>
        <v>1.4999999999999902E-2</v>
      </c>
      <c r="P39" s="23">
        <f>1-EXP(-$N$12*((C39-$C$177)/$N$16)^($N$13+1))</f>
        <v>-5.9861784970167939E+71</v>
      </c>
      <c r="Q39" s="23">
        <f t="shared" si="6"/>
        <v>0</v>
      </c>
      <c r="R39" s="23">
        <f t="shared" si="7"/>
        <v>0</v>
      </c>
      <c r="S39" s="23">
        <f>($N$21*R39)*$N$22*$N$24</f>
        <v>0</v>
      </c>
      <c r="T39" s="23">
        <f t="shared" si="8"/>
        <v>354.57411533506104</v>
      </c>
      <c r="U39" s="23">
        <f t="shared" si="9"/>
        <v>-0.16457400000000244</v>
      </c>
      <c r="V39" s="23">
        <v>1.3380000000000001</v>
      </c>
      <c r="W39" s="23">
        <f>W38*($E38/$E39)^$N$11</f>
        <v>1.2037206951519035</v>
      </c>
      <c r="X39" s="23">
        <f>(D38*(G38/G39)^$N$11+((S40*($N$30-1))/($N$11*10^-5))/1000000)</f>
        <v>1.3269065057020988</v>
      </c>
    </row>
    <row r="40" spans="3:24" x14ac:dyDescent="0.2">
      <c r="C40" s="1">
        <v>-151</v>
      </c>
      <c r="D40" s="9">
        <v>1.353</v>
      </c>
      <c r="E40" s="12">
        <v>420.26</v>
      </c>
      <c r="F40" s="10">
        <f t="shared" si="0"/>
        <v>135300</v>
      </c>
      <c r="G40" s="1">
        <f t="shared" si="1"/>
        <v>4.2025999999999999E-4</v>
      </c>
      <c r="H40" s="4">
        <f t="shared" si="2"/>
        <v>5.1312977965976225</v>
      </c>
      <c r="I40" s="4">
        <f t="shared" si="3"/>
        <v>2.6235180561820592</v>
      </c>
      <c r="J40" s="5">
        <f t="shared" si="4"/>
        <v>-1.2599999999999909</v>
      </c>
      <c r="K40" s="4">
        <f t="shared" si="5"/>
        <v>2.200000000000002E-2</v>
      </c>
      <c r="P40" s="23">
        <f>1-EXP(-$N$12*((C40-$C$177)/$N$16)^($N$13+1))</f>
        <v>-1.6906611829963914E+70</v>
      </c>
      <c r="Q40" s="23">
        <f t="shared" si="6"/>
        <v>0</v>
      </c>
      <c r="R40" s="23">
        <f t="shared" si="7"/>
        <v>0</v>
      </c>
      <c r="S40" s="23">
        <f>($N$21*R40)*$N$22*$N$24</f>
        <v>0</v>
      </c>
      <c r="T40" s="23">
        <f t="shared" si="8"/>
        <v>357.87836220034825</v>
      </c>
      <c r="U40" s="23">
        <f t="shared" si="9"/>
        <v>-0.17047799999999877</v>
      </c>
      <c r="V40" s="23">
        <v>1.353</v>
      </c>
      <c r="W40" s="23">
        <f>W39*($E39/$E40)^$N$11</f>
        <v>1.2083912434222355</v>
      </c>
      <c r="X40" s="23">
        <f>(D39*(G39/G40)^$N$11+((S41*($N$30-1))/($N$11*10^-5))/1000000)</f>
        <v>1.3431915644641432</v>
      </c>
    </row>
    <row r="41" spans="3:24" x14ac:dyDescent="0.2">
      <c r="C41" s="1">
        <v>-150</v>
      </c>
      <c r="D41" s="9">
        <v>1.375</v>
      </c>
      <c r="E41" s="12">
        <v>419</v>
      </c>
      <c r="F41" s="10">
        <f t="shared" si="0"/>
        <v>137500</v>
      </c>
      <c r="G41" s="1">
        <f t="shared" si="1"/>
        <v>4.1899999999999999E-4</v>
      </c>
      <c r="H41" s="4">
        <f t="shared" si="2"/>
        <v>5.1383026981662816</v>
      </c>
      <c r="I41" s="4">
        <f t="shared" si="3"/>
        <v>2.6222140229662951</v>
      </c>
      <c r="J41" s="5">
        <f t="shared" si="4"/>
        <v>-1.3100000000000023</v>
      </c>
      <c r="K41" s="4">
        <f t="shared" si="5"/>
        <v>2.6000000000000023E-2</v>
      </c>
      <c r="P41" s="23">
        <f>1-EXP(-$N$12*((C41-$C$177)/$N$16)^($N$13+1))</f>
        <v>-5.0282137232220382E+68</v>
      </c>
      <c r="Q41" s="23">
        <f t="shared" si="6"/>
        <v>0</v>
      </c>
      <c r="R41" s="23">
        <f t="shared" si="7"/>
        <v>0</v>
      </c>
      <c r="S41" s="23">
        <f>($N$21*R41)*$N$22*$N$24</f>
        <v>0</v>
      </c>
      <c r="T41" s="23">
        <f t="shared" si="8"/>
        <v>360.84377973823126</v>
      </c>
      <c r="U41" s="23">
        <f t="shared" si="9"/>
        <v>-0.18012500000000031</v>
      </c>
      <c r="V41" s="23">
        <v>1.375</v>
      </c>
      <c r="W41" s="23">
        <f>W40*($E40/$E41)^$N$11</f>
        <v>1.2132087779897887</v>
      </c>
      <c r="X41" s="23">
        <f>(D40*(G40/G41)^$N$11+((S42*($N$30-1))/($N$11*10^-5))/1000000)</f>
        <v>1.358394051227515</v>
      </c>
    </row>
    <row r="42" spans="3:24" x14ac:dyDescent="0.2">
      <c r="C42" s="1">
        <v>-149</v>
      </c>
      <c r="D42" s="9">
        <v>1.401</v>
      </c>
      <c r="E42" s="12">
        <v>417.69</v>
      </c>
      <c r="F42" s="10">
        <f t="shared" si="0"/>
        <v>140100</v>
      </c>
      <c r="G42" s="1">
        <f t="shared" si="1"/>
        <v>4.1768999999999997E-4</v>
      </c>
      <c r="H42" s="4">
        <f t="shared" si="2"/>
        <v>5.1464381352857744</v>
      </c>
      <c r="I42" s="4">
        <f t="shared" si="3"/>
        <v>2.6208540778583549</v>
      </c>
      <c r="J42" s="5">
        <f t="shared" si="4"/>
        <v>-1.3600000000000136</v>
      </c>
      <c r="K42" s="4">
        <f t="shared" si="5"/>
        <v>2.0999999999999908E-2</v>
      </c>
      <c r="P42" s="23">
        <f>1-EXP(-$N$12*((C42-$C$177)/$N$16)^($N$13+1))</f>
        <v>-1.574190310017099E+67</v>
      </c>
      <c r="Q42" s="23">
        <f t="shared" si="6"/>
        <v>0</v>
      </c>
      <c r="R42" s="23">
        <f t="shared" si="7"/>
        <v>0</v>
      </c>
      <c r="S42" s="23">
        <f>($N$21*R42)*$N$22*$N$24</f>
        <v>0</v>
      </c>
      <c r="T42" s="23">
        <f t="shared" si="8"/>
        <v>365.62700803768581</v>
      </c>
      <c r="U42" s="23">
        <f t="shared" si="9"/>
        <v>-0.19053600000000193</v>
      </c>
      <c r="V42" s="23">
        <v>1.401</v>
      </c>
      <c r="W42" s="23">
        <f>W41*($E41/$E42)^$N$11</f>
        <v>1.218253330056378</v>
      </c>
      <c r="X42" s="23">
        <f>(D41*(G41/G42)^$N$11+((S43*($N$30-1))/($N$11*10^-5))/1000000)</f>
        <v>1.3807172839641446</v>
      </c>
    </row>
    <row r="43" spans="3:24" x14ac:dyDescent="0.2">
      <c r="C43" s="1">
        <v>-148</v>
      </c>
      <c r="D43" s="9">
        <v>1.4219999999999999</v>
      </c>
      <c r="E43" s="12">
        <v>416.33</v>
      </c>
      <c r="F43" s="10">
        <f t="shared" si="0"/>
        <v>142200</v>
      </c>
      <c r="G43" s="1">
        <f t="shared" si="1"/>
        <v>4.1632999999999997E-4</v>
      </c>
      <c r="H43" s="4">
        <f t="shared" si="2"/>
        <v>5.1528995963937474</v>
      </c>
      <c r="I43" s="4">
        <f t="shared" si="3"/>
        <v>2.6194377065029881</v>
      </c>
      <c r="J43" s="5">
        <f t="shared" si="4"/>
        <v>-1.3899999999999864</v>
      </c>
      <c r="K43" s="4">
        <f t="shared" si="5"/>
        <v>2.6000000000000023E-2</v>
      </c>
      <c r="P43" s="23">
        <f>1-EXP(-$N$12*((C43-$C$177)/$N$16)^($N$13+1))</f>
        <v>-5.185889139575588E+65</v>
      </c>
      <c r="Q43" s="23">
        <f t="shared" si="6"/>
        <v>0</v>
      </c>
      <c r="R43" s="23">
        <f t="shared" si="7"/>
        <v>0</v>
      </c>
      <c r="S43" s="23">
        <f>($N$21*R43)*$N$22*$N$24</f>
        <v>0</v>
      </c>
      <c r="T43" s="23">
        <f t="shared" si="8"/>
        <v>371.3916239266693</v>
      </c>
      <c r="U43" s="23">
        <f t="shared" si="9"/>
        <v>-0.19765799999999806</v>
      </c>
      <c r="V43" s="23">
        <v>1.4219999999999999</v>
      </c>
      <c r="W43" s="23">
        <f>W42*($E42/$E43)^$N$11</f>
        <v>1.2235294886299588</v>
      </c>
      <c r="X43" s="23">
        <f>(D42*(G42/G43)^$N$11+((S44*($N$30-1))/($N$11*10^-5))/1000000)</f>
        <v>1.4070676199105847</v>
      </c>
    </row>
    <row r="44" spans="3:24" x14ac:dyDescent="0.2">
      <c r="C44" s="1">
        <v>-147</v>
      </c>
      <c r="D44" s="9">
        <v>1.448</v>
      </c>
      <c r="E44" s="12">
        <v>414.94</v>
      </c>
      <c r="F44" s="10">
        <f t="shared" si="0"/>
        <v>144800</v>
      </c>
      <c r="G44" s="1">
        <f t="shared" si="1"/>
        <v>4.1493999999999998E-4</v>
      </c>
      <c r="H44" s="4">
        <f t="shared" si="2"/>
        <v>5.1607685618611283</v>
      </c>
      <c r="I44" s="4">
        <f t="shared" si="3"/>
        <v>2.6179853026090019</v>
      </c>
      <c r="J44" s="5">
        <f t="shared" si="4"/>
        <v>-1.4399999999999977</v>
      </c>
      <c r="K44" s="4">
        <f t="shared" si="5"/>
        <v>2.8000000000000025E-2</v>
      </c>
      <c r="P44" s="23">
        <f>1-EXP(-$N$12*((C44-$C$177)/$N$16)^($N$13+1))</f>
        <v>-1.7969990184990473E+64</v>
      </c>
      <c r="Q44" s="23">
        <f t="shared" si="6"/>
        <v>0</v>
      </c>
      <c r="R44" s="23">
        <f t="shared" si="7"/>
        <v>0</v>
      </c>
      <c r="S44" s="23">
        <f>($N$21*R44)*$N$22*$N$24</f>
        <v>0</v>
      </c>
      <c r="T44" s="23">
        <f t="shared" si="8"/>
        <v>375.7412784474414</v>
      </c>
      <c r="U44" s="23">
        <f t="shared" si="9"/>
        <v>-0.20851199999999967</v>
      </c>
      <c r="V44" s="23">
        <v>1.448</v>
      </c>
      <c r="W44" s="23">
        <f>W43*($E43/$E44)^$N$11</f>
        <v>1.228963603739391</v>
      </c>
      <c r="X44" s="23">
        <f>(D43*(G43/G44)^$N$11+((S45*($N$30-1))/($N$11*10^-5))/1000000)</f>
        <v>1.4283155908847485</v>
      </c>
    </row>
    <row r="45" spans="3:24" x14ac:dyDescent="0.2">
      <c r="C45" s="1">
        <v>-146</v>
      </c>
      <c r="D45" s="9">
        <v>1.476</v>
      </c>
      <c r="E45" s="12">
        <v>413.5</v>
      </c>
      <c r="F45" s="10">
        <f t="shared" si="0"/>
        <v>147600</v>
      </c>
      <c r="G45" s="1">
        <f t="shared" si="1"/>
        <v>4.1349999999999997E-4</v>
      </c>
      <c r="H45" s="4">
        <f t="shared" si="2"/>
        <v>5.1690863574870232</v>
      </c>
      <c r="I45" s="4">
        <f t="shared" si="3"/>
        <v>2.6164755138885654</v>
      </c>
      <c r="J45" s="5">
        <f t="shared" si="4"/>
        <v>-1.4800000000000182</v>
      </c>
      <c r="K45" s="4">
        <f t="shared" si="5"/>
        <v>2.8000000000000025E-2</v>
      </c>
      <c r="P45" s="23">
        <f>1-EXP(-$N$12*((C45-$C$177)/$N$16)^($N$13+1))</f>
        <v>-6.5473747429558522E+62</v>
      </c>
      <c r="Q45" s="23">
        <f t="shared" si="6"/>
        <v>0</v>
      </c>
      <c r="R45" s="23">
        <f t="shared" si="7"/>
        <v>0</v>
      </c>
      <c r="S45" s="23">
        <f>($N$21*R45)*$N$22*$N$24</f>
        <v>0</v>
      </c>
      <c r="T45" s="23">
        <f t="shared" si="8"/>
        <v>381.35032960572323</v>
      </c>
      <c r="U45" s="23">
        <f t="shared" si="9"/>
        <v>-0.21844800000000267</v>
      </c>
      <c r="V45" s="23">
        <v>1.476</v>
      </c>
      <c r="W45" s="23">
        <f>W44*($E44/$E45)^$N$11</f>
        <v>1.2346380075033483</v>
      </c>
      <c r="X45" s="23">
        <f>(D44*(G44/G45)^$N$11+((S46*($N$30-1))/($N$11*10^-5))/1000000)</f>
        <v>1.4546857444965899</v>
      </c>
    </row>
    <row r="46" spans="3:24" x14ac:dyDescent="0.2">
      <c r="C46" s="1">
        <v>-145</v>
      </c>
      <c r="D46" s="9">
        <v>1.504</v>
      </c>
      <c r="E46" s="12">
        <v>412.02</v>
      </c>
      <c r="F46" s="10">
        <f t="shared" si="0"/>
        <v>150400</v>
      </c>
      <c r="G46" s="1">
        <f t="shared" si="1"/>
        <v>4.1201999999999998E-4</v>
      </c>
      <c r="H46" s="4">
        <f t="shared" si="2"/>
        <v>5.1772478362556233</v>
      </c>
      <c r="I46" s="4">
        <f t="shared" si="3"/>
        <v>2.6149182977778489</v>
      </c>
      <c r="J46" s="5">
        <f t="shared" si="4"/>
        <v>-1.5299999999999727</v>
      </c>
      <c r="K46" s="4">
        <f t="shared" si="5"/>
        <v>3.499999999999992E-2</v>
      </c>
      <c r="P46" s="23">
        <f>1-EXP(-$N$12*((C46-$C$177)/$N$16)^($N$13+1))</f>
        <v>-2.507364280677272E+61</v>
      </c>
      <c r="Q46" s="23">
        <f t="shared" si="6"/>
        <v>0</v>
      </c>
      <c r="R46" s="23">
        <f t="shared" si="7"/>
        <v>0</v>
      </c>
      <c r="S46" s="23">
        <f>($N$21*R46)*$N$22*$N$24</f>
        <v>0</v>
      </c>
      <c r="T46" s="23">
        <f t="shared" si="8"/>
        <v>387.38923814050543</v>
      </c>
      <c r="U46" s="23">
        <f t="shared" si="9"/>
        <v>-0.2301119999999959</v>
      </c>
      <c r="V46" s="23">
        <v>1.504</v>
      </c>
      <c r="W46" s="23">
        <f>W45*($E45/$E46)^$N$11</f>
        <v>1.2405181116093018</v>
      </c>
      <c r="X46" s="23">
        <f>(D45*(G45/G46)^$N$11+((S47*($N$30-1))/($N$11*10^-5))/1000000)</f>
        <v>1.4830296180804745</v>
      </c>
    </row>
    <row r="47" spans="3:24" x14ac:dyDescent="0.2">
      <c r="C47" s="1">
        <v>-144</v>
      </c>
      <c r="D47" s="9">
        <v>1.5389999999999999</v>
      </c>
      <c r="E47" s="12">
        <v>410.49</v>
      </c>
      <c r="F47" s="10">
        <f t="shared" si="0"/>
        <v>153900</v>
      </c>
      <c r="G47" s="1">
        <f t="shared" si="1"/>
        <v>4.1049000000000001E-4</v>
      </c>
      <c r="H47" s="4">
        <f t="shared" si="2"/>
        <v>5.1872386198314784</v>
      </c>
      <c r="I47" s="4">
        <f t="shared" si="3"/>
        <v>2.6133025816802631</v>
      </c>
      <c r="J47" s="5">
        <f t="shared" si="4"/>
        <v>-1.5699999999999932</v>
      </c>
      <c r="K47" s="4">
        <f t="shared" si="5"/>
        <v>3.300000000000014E-2</v>
      </c>
      <c r="P47" s="23">
        <f>1-EXP(-$N$12*((C47-$C$177)/$N$16)^($N$13+1))</f>
        <v>-1.0088687678745521E+60</v>
      </c>
      <c r="Q47" s="23">
        <f t="shared" si="6"/>
        <v>0</v>
      </c>
      <c r="R47" s="23">
        <f t="shared" si="7"/>
        <v>0</v>
      </c>
      <c r="S47" s="23">
        <f>($N$21*R47)*$N$22*$N$24</f>
        <v>0</v>
      </c>
      <c r="T47" s="23">
        <f t="shared" si="8"/>
        <v>393.34246278126261</v>
      </c>
      <c r="U47" s="23">
        <f t="shared" si="9"/>
        <v>-0.24162299999999895</v>
      </c>
      <c r="V47" s="23">
        <v>1.5389999999999999</v>
      </c>
      <c r="W47" s="23">
        <f>W46*($E46/$E47)^$N$11</f>
        <v>1.2466487180404444</v>
      </c>
      <c r="X47" s="23">
        <f>(D46*(G46/G47)^$N$11+((S48*($N$30-1))/($N$11*10^-5))/1000000)</f>
        <v>1.51143272668585</v>
      </c>
    </row>
    <row r="48" spans="3:24" x14ac:dyDescent="0.2">
      <c r="C48" s="1">
        <v>-143</v>
      </c>
      <c r="D48" s="9">
        <v>1.5720000000000001</v>
      </c>
      <c r="E48" s="12">
        <v>408.92</v>
      </c>
      <c r="F48" s="10">
        <f t="shared" si="0"/>
        <v>157200</v>
      </c>
      <c r="G48" s="1">
        <f t="shared" si="1"/>
        <v>4.0892000000000001E-4</v>
      </c>
      <c r="H48" s="4">
        <f t="shared" si="2"/>
        <v>5.1964525417033887</v>
      </c>
      <c r="I48" s="4">
        <f t="shared" si="3"/>
        <v>2.6116383521225046</v>
      </c>
      <c r="J48" s="5">
        <f t="shared" si="4"/>
        <v>-1.6100000000000136</v>
      </c>
      <c r="K48" s="4">
        <f t="shared" si="5"/>
        <v>2.0000000000000018E-2</v>
      </c>
      <c r="P48" s="23">
        <f>1-EXP(-$N$12*((C48-$C$177)/$N$16)^($N$13+1))</f>
        <v>-4.2633899483147209E+58</v>
      </c>
      <c r="Q48" s="23">
        <f t="shared" si="6"/>
        <v>0</v>
      </c>
      <c r="R48" s="23">
        <f t="shared" si="7"/>
        <v>0</v>
      </c>
      <c r="S48" s="23">
        <f>($N$21*R48)*$N$22*$N$24</f>
        <v>0</v>
      </c>
      <c r="T48" s="23">
        <f t="shared" si="8"/>
        <v>401.01597332937428</v>
      </c>
      <c r="U48" s="23">
        <f t="shared" si="9"/>
        <v>-0.25309200000000215</v>
      </c>
      <c r="V48" s="23">
        <v>1.5720000000000001</v>
      </c>
      <c r="W48" s="23">
        <f>W47*($E47/$E48)^$N$11</f>
        <v>1.2529950790108038</v>
      </c>
      <c r="X48" s="23">
        <f>(D47*(G47/G48)^$N$11+((S49*($N$30-1))/($N$11*10^-5))/1000000)</f>
        <v>1.5468346445089483</v>
      </c>
    </row>
    <row r="49" spans="3:24" x14ac:dyDescent="0.2">
      <c r="C49" s="1">
        <v>-142</v>
      </c>
      <c r="D49" s="9">
        <v>1.5920000000000001</v>
      </c>
      <c r="E49" s="12">
        <v>407.31</v>
      </c>
      <c r="F49" s="10">
        <f t="shared" si="0"/>
        <v>159200</v>
      </c>
      <c r="G49" s="1">
        <f t="shared" si="1"/>
        <v>4.0730999999999997E-4</v>
      </c>
      <c r="H49" s="4">
        <f t="shared" si="2"/>
        <v>5.2019430634016501</v>
      </c>
      <c r="I49" s="4">
        <f t="shared" si="3"/>
        <v>2.6099250727216621</v>
      </c>
      <c r="J49" s="5">
        <f t="shared" si="4"/>
        <v>-1.6499999999999773</v>
      </c>
      <c r="K49" s="4">
        <f t="shared" si="5"/>
        <v>1.6999999999999904E-2</v>
      </c>
      <c r="P49" s="23">
        <f>1-EXP(-$N$12*((C49-$C$177)/$N$16)^($N$13+1))</f>
        <v>-1.8915363979206271E+57</v>
      </c>
      <c r="Q49" s="23">
        <f t="shared" si="6"/>
        <v>0</v>
      </c>
      <c r="R49" s="23">
        <f t="shared" si="7"/>
        <v>0</v>
      </c>
      <c r="S49" s="23">
        <f>($N$21*R49)*$N$22*$N$24</f>
        <v>0</v>
      </c>
      <c r="T49" s="23">
        <f t="shared" si="8"/>
        <v>408.06308660905711</v>
      </c>
      <c r="U49" s="23">
        <f t="shared" si="9"/>
        <v>-0.26267999999999642</v>
      </c>
      <c r="V49" s="23">
        <v>1.5920000000000001</v>
      </c>
      <c r="W49" s="23">
        <f>W48*($E48/$E49)^$N$11</f>
        <v>1.2595622379775362</v>
      </c>
      <c r="X49" s="23">
        <f>(D48*(G48/G49)^$N$11+((S50*($N$30-1))/($N$11*10^-5))/1000000)</f>
        <v>1.5802391176698425</v>
      </c>
    </row>
    <row r="50" spans="3:24" x14ac:dyDescent="0.2">
      <c r="C50" s="1">
        <v>-141</v>
      </c>
      <c r="D50" s="9">
        <v>1.609</v>
      </c>
      <c r="E50" s="12">
        <v>405.66</v>
      </c>
      <c r="F50" s="10">
        <f t="shared" si="0"/>
        <v>160900</v>
      </c>
      <c r="G50" s="1">
        <f t="shared" si="1"/>
        <v>4.0566000000000002E-4</v>
      </c>
      <c r="H50" s="4">
        <f t="shared" si="2"/>
        <v>5.2065560440990293</v>
      </c>
      <c r="I50" s="4">
        <f t="shared" si="3"/>
        <v>2.6081621863197615</v>
      </c>
      <c r="J50" s="5">
        <f t="shared" si="4"/>
        <v>-1.7000000000000455</v>
      </c>
      <c r="K50" s="4">
        <f t="shared" si="5"/>
        <v>1.6000000000000014E-2</v>
      </c>
      <c r="P50" s="23">
        <f>1-EXP(-$N$12*((C50-$C$177)/$N$16)^($N$13+1))</f>
        <v>-8.8074410354952699E+55</v>
      </c>
      <c r="Q50" s="23">
        <f t="shared" si="6"/>
        <v>0</v>
      </c>
      <c r="R50" s="23">
        <f t="shared" si="7"/>
        <v>0</v>
      </c>
      <c r="S50" s="23">
        <f>($N$21*R50)*$N$22*$N$24</f>
        <v>0</v>
      </c>
      <c r="T50" s="23">
        <f t="shared" si="8"/>
        <v>411.64294803832922</v>
      </c>
      <c r="U50" s="23">
        <f t="shared" si="9"/>
        <v>-0.27353000000000732</v>
      </c>
      <c r="V50" s="23">
        <v>1.609</v>
      </c>
      <c r="W50" s="23">
        <f>W49*($E49/$E50)^$N$11</f>
        <v>1.2663554759154672</v>
      </c>
      <c r="X50" s="23">
        <f>(D49*(G49/G50)^$N$11+((S51*($N$30-1))/($N$11*10^-5))/1000000)</f>
        <v>1.6005861853198706</v>
      </c>
    </row>
    <row r="51" spans="3:24" x14ac:dyDescent="0.2">
      <c r="C51" s="1">
        <v>-140</v>
      </c>
      <c r="D51" s="9">
        <v>1.625</v>
      </c>
      <c r="E51" s="12">
        <v>403.96</v>
      </c>
      <c r="F51" s="10">
        <f t="shared" si="0"/>
        <v>162500</v>
      </c>
      <c r="G51" s="1">
        <f t="shared" si="1"/>
        <v>4.0395999999999997E-4</v>
      </c>
      <c r="H51" s="4">
        <f t="shared" si="2"/>
        <v>5.2108533653148932</v>
      </c>
      <c r="I51" s="4">
        <f t="shared" si="3"/>
        <v>2.606338363528125</v>
      </c>
      <c r="J51" s="5">
        <f t="shared" si="4"/>
        <v>-1.7399999999999523</v>
      </c>
      <c r="K51" s="4">
        <f t="shared" si="5"/>
        <v>8.999999999999897E-3</v>
      </c>
      <c r="P51" s="23">
        <f>1-EXP(-$N$12*((C51-$C$177)/$N$16)^($N$13+1))</f>
        <v>-4.302256622301169E+54</v>
      </c>
      <c r="Q51" s="23">
        <f t="shared" si="6"/>
        <v>0</v>
      </c>
      <c r="R51" s="23">
        <f t="shared" si="7"/>
        <v>0</v>
      </c>
      <c r="S51" s="23">
        <f>($N$21*R51)*$N$22*$N$24</f>
        <v>0</v>
      </c>
      <c r="T51" s="23">
        <f t="shared" si="8"/>
        <v>414.37217459768044</v>
      </c>
      <c r="U51" s="23">
        <f t="shared" si="9"/>
        <v>-0.28274999999999229</v>
      </c>
      <c r="V51" s="23">
        <v>1.625</v>
      </c>
      <c r="W51" s="23">
        <f>W50*($E50/$E51)^$N$11</f>
        <v>1.2734220928222051</v>
      </c>
      <c r="X51" s="23">
        <f>(D50*(G50/G51)^$N$11+((S52*($N$30-1))/($N$11*10^-5))/1000000)</f>
        <v>1.6179786689592206</v>
      </c>
    </row>
    <row r="52" spans="3:24" x14ac:dyDescent="0.2">
      <c r="C52" s="1">
        <v>-139</v>
      </c>
      <c r="D52" s="9">
        <v>1.6339999999999999</v>
      </c>
      <c r="E52" s="12">
        <v>402.22</v>
      </c>
      <c r="F52" s="10">
        <f t="shared" si="0"/>
        <v>163400</v>
      </c>
      <c r="G52" s="1">
        <f t="shared" si="1"/>
        <v>4.0222000000000001E-4</v>
      </c>
      <c r="H52" s="4">
        <f t="shared" si="2"/>
        <v>5.2132520521963963</v>
      </c>
      <c r="I52" s="4">
        <f t="shared" si="3"/>
        <v>2.6044636616701857</v>
      </c>
      <c r="J52" s="5">
        <f t="shared" si="4"/>
        <v>-1.7900000000000205</v>
      </c>
      <c r="K52" s="4">
        <f t="shared" si="5"/>
        <v>7.0000000000001172E-3</v>
      </c>
      <c r="P52" s="23">
        <f>1-EXP(-$N$12*((C52-$C$177)/$N$16)^($N$13+1))</f>
        <v>-2.2038931478080079E+53</v>
      </c>
      <c r="Q52" s="23">
        <f t="shared" si="6"/>
        <v>0</v>
      </c>
      <c r="R52" s="23">
        <f t="shared" si="7"/>
        <v>0</v>
      </c>
      <c r="S52" s="23">
        <f>($N$21*R52)*$N$22*$N$24</f>
        <v>0</v>
      </c>
      <c r="T52" s="23">
        <f t="shared" si="8"/>
        <v>416.7548126491713</v>
      </c>
      <c r="U52" s="23">
        <f t="shared" si="9"/>
        <v>-0.2924860000000033</v>
      </c>
      <c r="V52" s="23">
        <v>1.6339999999999999</v>
      </c>
      <c r="W52" s="23">
        <f>W51*($E51/$E52)^$N$11</f>
        <v>1.2807269479702972</v>
      </c>
      <c r="X52" s="23">
        <f>(D51*(G51/G52)^$N$11+((S53*($N$30-1))/($N$11*10^-5))/1000000)</f>
        <v>1.634321645731261</v>
      </c>
    </row>
    <row r="53" spans="3:24" x14ac:dyDescent="0.2">
      <c r="C53" s="1">
        <v>-138</v>
      </c>
      <c r="D53" s="9">
        <v>1.641</v>
      </c>
      <c r="E53" s="12">
        <v>400.43</v>
      </c>
      <c r="F53" s="10">
        <f t="shared" si="0"/>
        <v>164100</v>
      </c>
      <c r="G53" s="1">
        <f t="shared" si="1"/>
        <v>4.0043000000000001E-4</v>
      </c>
      <c r="H53" s="4">
        <f t="shared" si="2"/>
        <v>5.2151085810530935</v>
      </c>
      <c r="I53" s="4">
        <f t="shared" si="3"/>
        <v>2.6025266071349242</v>
      </c>
      <c r="J53" s="5">
        <f t="shared" si="4"/>
        <v>-1.8199999999999932</v>
      </c>
      <c r="K53" s="4">
        <f t="shared" si="5"/>
        <v>-1.0000000000001119E-3</v>
      </c>
      <c r="P53" s="23">
        <f>1-EXP(-$N$12*((C53-$C$177)/$N$16)^($N$13+1))</f>
        <v>-1.1835007641159024E+52</v>
      </c>
      <c r="Q53" s="23">
        <f t="shared" si="6"/>
        <v>0</v>
      </c>
      <c r="R53" s="23">
        <f t="shared" si="7"/>
        <v>0</v>
      </c>
      <c r="S53" s="23">
        <f>($N$21*R53)*$N$22*$N$24</f>
        <v>0</v>
      </c>
      <c r="T53" s="23">
        <f t="shared" si="8"/>
        <v>417.27741528724863</v>
      </c>
      <c r="U53" s="23">
        <f t="shared" si="9"/>
        <v>-0.29866199999999887</v>
      </c>
      <c r="V53" s="23">
        <v>1.641</v>
      </c>
      <c r="W53" s="23">
        <f>W52*($E52/$E53)^$N$11</f>
        <v>1.2883187830612943</v>
      </c>
      <c r="X53" s="23">
        <f>(D52*(G52/G53)^$N$11+((S54*($N$30-1))/($N$11*10^-5))/1000000)</f>
        <v>1.643685951059551</v>
      </c>
    </row>
    <row r="54" spans="3:24" x14ac:dyDescent="0.2">
      <c r="C54" s="1">
        <v>-137</v>
      </c>
      <c r="D54" s="9">
        <v>1.64</v>
      </c>
      <c r="E54" s="12">
        <v>398.61</v>
      </c>
      <c r="F54" s="10">
        <f t="shared" si="0"/>
        <v>164000</v>
      </c>
      <c r="G54" s="1">
        <f t="shared" si="1"/>
        <v>3.9860999999999998E-4</v>
      </c>
      <c r="H54" s="4">
        <f t="shared" si="2"/>
        <v>5.214843848047698</v>
      </c>
      <c r="I54" s="4">
        <f t="shared" si="3"/>
        <v>2.6005481897240834</v>
      </c>
      <c r="J54" s="5">
        <f t="shared" si="4"/>
        <v>-1.8700000000000045</v>
      </c>
      <c r="K54" s="4">
        <f t="shared" si="5"/>
        <v>-4.0000000000000036E-3</v>
      </c>
      <c r="P54" s="23">
        <f>1-EXP(-$N$12*((C54-$C$177)/$N$16)^($N$13+1))</f>
        <v>-6.659880944806208E+50</v>
      </c>
      <c r="Q54" s="23">
        <f t="shared" si="6"/>
        <v>0</v>
      </c>
      <c r="R54" s="23">
        <f t="shared" si="7"/>
        <v>0</v>
      </c>
      <c r="S54" s="23">
        <f>($N$21*R54)*$N$22*$N$24</f>
        <v>0</v>
      </c>
      <c r="T54" s="23">
        <f t="shared" si="8"/>
        <v>417.21297001403201</v>
      </c>
      <c r="U54" s="23">
        <f t="shared" si="9"/>
        <v>-0.30668000000000073</v>
      </c>
      <c r="V54" s="23">
        <v>1.64</v>
      </c>
      <c r="W54" s="23">
        <f>W53*($E53/$E54)^$N$11</f>
        <v>1.2961191865251773</v>
      </c>
      <c r="X54" s="23">
        <f>(D53*(G53/G54)^$N$11+((S55*($N$30-1))/($N$11*10^-5))/1000000)</f>
        <v>1.650935787828705</v>
      </c>
    </row>
    <row r="55" spans="3:24" x14ac:dyDescent="0.2">
      <c r="C55" s="1">
        <v>-136</v>
      </c>
      <c r="D55" s="9">
        <v>1.6359999999999999</v>
      </c>
      <c r="E55" s="12">
        <v>396.74</v>
      </c>
      <c r="F55" s="10">
        <f t="shared" si="0"/>
        <v>163600</v>
      </c>
      <c r="G55" s="1">
        <f t="shared" si="1"/>
        <v>3.9673999999999997E-4</v>
      </c>
      <c r="H55" s="4">
        <f t="shared" si="2"/>
        <v>5.2137832993353044</v>
      </c>
      <c r="I55" s="4">
        <f t="shared" si="3"/>
        <v>2.598505988988193</v>
      </c>
      <c r="J55" s="5">
        <f t="shared" si="4"/>
        <v>-1.910000000000025</v>
      </c>
      <c r="K55" s="4">
        <f t="shared" si="5"/>
        <v>-1.399999999999979E-2</v>
      </c>
      <c r="P55" s="23">
        <f>1-EXP(-$N$12*((C55-$C$177)/$N$16)^($N$13+1))</f>
        <v>-3.9257300569298862E+49</v>
      </c>
      <c r="Q55" s="23">
        <f t="shared" si="6"/>
        <v>0</v>
      </c>
      <c r="R55" s="23">
        <f t="shared" si="7"/>
        <v>0</v>
      </c>
      <c r="S55" s="23">
        <f>($N$21*R55)*$N$22*$N$24</f>
        <v>0</v>
      </c>
      <c r="T55" s="23">
        <f t="shared" si="8"/>
        <v>415.08342016839708</v>
      </c>
      <c r="U55" s="23">
        <f t="shared" si="9"/>
        <v>-0.31247600000000408</v>
      </c>
      <c r="V55" s="23">
        <v>1.6359999999999999</v>
      </c>
      <c r="W55" s="23">
        <f>W54*($E54/$E55)^$N$11</f>
        <v>1.3042206125967568</v>
      </c>
      <c r="X55" s="23">
        <f>(D54*(G54/G55)^$N$11+((S56*($N$30-1))/($N$11*10^-5))/1000000)</f>
        <v>1.6502508618771472</v>
      </c>
    </row>
    <row r="56" spans="3:24" x14ac:dyDescent="0.2">
      <c r="C56" s="1">
        <v>-135</v>
      </c>
      <c r="D56" s="9">
        <v>1.6220000000000001</v>
      </c>
      <c r="E56" s="12">
        <v>394.83</v>
      </c>
      <c r="F56" s="10">
        <f t="shared" si="0"/>
        <v>162200</v>
      </c>
      <c r="G56" s="1">
        <f t="shared" si="1"/>
        <v>3.9482999999999999E-4</v>
      </c>
      <c r="H56" s="4">
        <f t="shared" si="2"/>
        <v>5.2100508498751372</v>
      </c>
      <c r="I56" s="4">
        <f t="shared" si="3"/>
        <v>2.5964101438442699</v>
      </c>
      <c r="J56" s="5">
        <f t="shared" si="4"/>
        <v>-1.9599999999999795</v>
      </c>
      <c r="K56" s="4">
        <f t="shared" si="5"/>
        <v>-1.5000000000000124E-2</v>
      </c>
      <c r="P56" s="23">
        <f>1-EXP(-$N$12*((C56-$C$177)/$N$16)^($N$13+1))</f>
        <v>-2.4230734274736363E+48</v>
      </c>
      <c r="Q56" s="23">
        <f t="shared" si="6"/>
        <v>0</v>
      </c>
      <c r="R56" s="23">
        <f t="shared" si="7"/>
        <v>0</v>
      </c>
      <c r="S56" s="23">
        <f>($N$21*R56)*$N$22*$N$24</f>
        <v>0</v>
      </c>
      <c r="T56" s="23">
        <f t="shared" si="8"/>
        <v>412.1450392749644</v>
      </c>
      <c r="U56" s="23">
        <f t="shared" si="9"/>
        <v>-0.3179119999999967</v>
      </c>
      <c r="V56" s="23">
        <v>1.6220000000000001</v>
      </c>
      <c r="W56" s="23">
        <f>W55*($E55/$E56)^$N$11</f>
        <v>1.3125875002074769</v>
      </c>
      <c r="X56" s="23">
        <f>(D55*(G55/G56)^$N$11+((S57*($N$30-1))/($N$11*10^-5))/1000000)</f>
        <v>1.646495331847182</v>
      </c>
    </row>
    <row r="57" spans="3:24" x14ac:dyDescent="0.2">
      <c r="C57" s="1">
        <v>-134</v>
      </c>
      <c r="D57" s="9">
        <v>1.607</v>
      </c>
      <c r="E57" s="12">
        <v>392.87</v>
      </c>
      <c r="F57" s="10">
        <f t="shared" si="0"/>
        <v>160700</v>
      </c>
      <c r="G57" s="1">
        <f t="shared" si="1"/>
        <v>3.9286999999999997E-4</v>
      </c>
      <c r="H57" s="4">
        <f t="shared" si="2"/>
        <v>5.2060158767633444</v>
      </c>
      <c r="I57" s="4">
        <f t="shared" si="3"/>
        <v>2.5942488668573831</v>
      </c>
      <c r="J57" s="5">
        <f t="shared" si="4"/>
        <v>-1.9900000000000091</v>
      </c>
      <c r="K57" s="4">
        <f t="shared" si="5"/>
        <v>-1.4999999999999902E-2</v>
      </c>
      <c r="P57" s="23">
        <f>1-EXP(-$N$12*((C57-$C$177)/$N$16)^($N$13+1))</f>
        <v>-1.5654565600002183E+47</v>
      </c>
      <c r="Q57" s="23">
        <f t="shared" si="6"/>
        <v>0</v>
      </c>
      <c r="R57" s="23">
        <f t="shared" si="7"/>
        <v>0</v>
      </c>
      <c r="S57" s="23">
        <f>($N$21*R57)*$N$22*$N$24</f>
        <v>0</v>
      </c>
      <c r="T57" s="23">
        <f t="shared" si="8"/>
        <v>406.67086002502464</v>
      </c>
      <c r="U57" s="23">
        <f t="shared" si="9"/>
        <v>-0.31979300000000144</v>
      </c>
      <c r="V57" s="23">
        <v>1.607</v>
      </c>
      <c r="W57" s="23">
        <f>W56*($E56/$E57)^$N$11</f>
        <v>1.321271819387279</v>
      </c>
      <c r="X57" s="23">
        <f>(D56*(G56/G57)^$N$11+((S58*($N$30-1))/($N$11*10^-5))/1000000)</f>
        <v>1.6327314489185769</v>
      </c>
    </row>
    <row r="58" spans="3:24" x14ac:dyDescent="0.2">
      <c r="C58" s="1">
        <v>-133</v>
      </c>
      <c r="D58" s="9">
        <v>1.5920000000000001</v>
      </c>
      <c r="E58" s="12">
        <v>390.88</v>
      </c>
      <c r="F58" s="10">
        <f t="shared" si="0"/>
        <v>159200</v>
      </c>
      <c r="G58" s="1">
        <f t="shared" si="1"/>
        <v>3.9087999999999997E-4</v>
      </c>
      <c r="H58" s="4">
        <f t="shared" si="2"/>
        <v>5.2019430634016501</v>
      </c>
      <c r="I58" s="4">
        <f t="shared" si="3"/>
        <v>2.5920434496293616</v>
      </c>
      <c r="J58" s="5">
        <f t="shared" si="4"/>
        <v>-2.0400000000000205</v>
      </c>
      <c r="K58" s="4">
        <f t="shared" si="5"/>
        <v>-1.4000000000000012E-2</v>
      </c>
      <c r="P58" s="23">
        <f>1-EXP(-$N$12*((C58-$C$177)/$N$16)^($N$13+1))</f>
        <v>-1.0582295887020138E+46</v>
      </c>
      <c r="Q58" s="23">
        <f t="shared" si="6"/>
        <v>0</v>
      </c>
      <c r="R58" s="23">
        <f t="shared" si="7"/>
        <v>0</v>
      </c>
      <c r="S58" s="23">
        <f>($N$21*R58)*$N$22*$N$24</f>
        <v>0</v>
      </c>
      <c r="T58" s="23">
        <f t="shared" si="8"/>
        <v>400.92316862568629</v>
      </c>
      <c r="U58" s="23">
        <f t="shared" si="9"/>
        <v>-0.32476800000000328</v>
      </c>
      <c r="V58" s="23">
        <v>1.5920000000000001</v>
      </c>
      <c r="W58" s="23">
        <f>W57*($E57/$E58)^$N$11</f>
        <v>1.3301927322301601</v>
      </c>
      <c r="X58" s="23">
        <f>(D57*(G57/G58)^$N$11+((S59*($N$30-1))/($N$11*10^-5))/1000000)</f>
        <v>1.6178500815109778</v>
      </c>
    </row>
    <row r="59" spans="3:24" x14ac:dyDescent="0.2">
      <c r="C59" s="1">
        <v>-132</v>
      </c>
      <c r="D59" s="9">
        <v>1.5780000000000001</v>
      </c>
      <c r="E59" s="12">
        <v>388.84</v>
      </c>
      <c r="F59" s="10">
        <f t="shared" si="0"/>
        <v>157800</v>
      </c>
      <c r="G59" s="1">
        <f t="shared" si="1"/>
        <v>3.8883999999999994E-4</v>
      </c>
      <c r="H59" s="4">
        <f t="shared" si="2"/>
        <v>5.1981069988734019</v>
      </c>
      <c r="I59" s="4">
        <f t="shared" si="3"/>
        <v>2.5897709344582682</v>
      </c>
      <c r="J59" s="5">
        <f t="shared" si="4"/>
        <v>-2.0799999999999841</v>
      </c>
      <c r="K59" s="4">
        <f t="shared" si="5"/>
        <v>-1.2000000000000011E-2</v>
      </c>
      <c r="P59" s="23">
        <f>1-EXP(-$N$12*((C59-$C$177)/$N$16)^($N$13+1))</f>
        <v>-7.4820282495153229E+44</v>
      </c>
      <c r="Q59" s="23">
        <f t="shared" si="6"/>
        <v>0</v>
      </c>
      <c r="R59" s="23">
        <f t="shared" si="7"/>
        <v>0</v>
      </c>
      <c r="S59" s="23">
        <f>($N$21*R59)*$N$22*$N$24</f>
        <v>0</v>
      </c>
      <c r="T59" s="23">
        <f t="shared" si="8"/>
        <v>395.18889938582794</v>
      </c>
      <c r="U59" s="23">
        <f t="shared" si="9"/>
        <v>-0.32822399999999752</v>
      </c>
      <c r="V59" s="23">
        <v>1.5780000000000001</v>
      </c>
      <c r="W59" s="23">
        <f>W58*($E58/$E59)^$N$11</f>
        <v>1.3394480690767572</v>
      </c>
      <c r="X59" s="23">
        <f>(D58*(G58/G59)^$N$11+((S60*($N$30-1))/($N$11*10^-5))/1000000)</f>
        <v>1.6030769634375308</v>
      </c>
    </row>
    <row r="60" spans="3:24" x14ac:dyDescent="0.2">
      <c r="C60" s="1">
        <v>-131</v>
      </c>
      <c r="D60" s="9">
        <v>1.5660000000000001</v>
      </c>
      <c r="E60" s="12">
        <v>386.76</v>
      </c>
      <c r="F60" s="10">
        <f t="shared" si="0"/>
        <v>156600</v>
      </c>
      <c r="G60" s="1">
        <f t="shared" si="1"/>
        <v>3.8675999999999999E-4</v>
      </c>
      <c r="H60" s="4">
        <f t="shared" si="2"/>
        <v>5.1947917577219247</v>
      </c>
      <c r="I60" s="4">
        <f t="shared" si="3"/>
        <v>2.5874415515599591</v>
      </c>
      <c r="J60" s="5">
        <f t="shared" si="4"/>
        <v>-2.1299999999999955</v>
      </c>
      <c r="K60" s="4">
        <f t="shared" si="5"/>
        <v>-8.0000000000000071E-3</v>
      </c>
      <c r="P60" s="23">
        <f>1-EXP(-$N$12*((C60-$C$177)/$N$16)^($N$13+1))</f>
        <v>-5.5308958423556836E+43</v>
      </c>
      <c r="Q60" s="23">
        <f t="shared" si="6"/>
        <v>0</v>
      </c>
      <c r="R60" s="23">
        <f t="shared" si="7"/>
        <v>0</v>
      </c>
      <c r="S60" s="23">
        <f>($N$21*R60)*$N$22*$N$24</f>
        <v>0</v>
      </c>
      <c r="T60" s="23">
        <f t="shared" si="8"/>
        <v>389.68585784056654</v>
      </c>
      <c r="U60" s="23">
        <f t="shared" si="9"/>
        <v>-0.3335579999999993</v>
      </c>
      <c r="V60" s="23">
        <v>1.5660000000000001</v>
      </c>
      <c r="W60" s="23">
        <f>W59*($E59/$E60)^$N$11</f>
        <v>1.3490018516339379</v>
      </c>
      <c r="X60" s="23">
        <f>(D59*(G59/G60)^$N$11+((S61*($N$30-1))/($N$11*10^-5))/1000000)</f>
        <v>1.5892552843393344</v>
      </c>
    </row>
    <row r="61" spans="3:24" x14ac:dyDescent="0.2">
      <c r="C61" s="1">
        <v>-130</v>
      </c>
      <c r="D61" s="9">
        <v>1.5580000000000001</v>
      </c>
      <c r="E61" s="12">
        <v>384.63</v>
      </c>
      <c r="F61" s="10">
        <f t="shared" si="0"/>
        <v>155800</v>
      </c>
      <c r="G61" s="1">
        <f t="shared" si="1"/>
        <v>3.8462999999999995E-4</v>
      </c>
      <c r="H61" s="4">
        <f t="shared" si="2"/>
        <v>5.1925674533365456</v>
      </c>
      <c r="I61" s="4">
        <f t="shared" si="3"/>
        <v>2.5850431549059416</v>
      </c>
      <c r="J61" s="5">
        <f t="shared" si="4"/>
        <v>-2.1599999999999682</v>
      </c>
      <c r="K61" s="4">
        <f t="shared" si="5"/>
        <v>-7.0000000000001172E-3</v>
      </c>
      <c r="P61" s="23">
        <f>1-EXP(-$N$12*((C61-$C$177)/$N$16)^($N$13+1))</f>
        <v>-4.2731136053542203E+42</v>
      </c>
      <c r="Q61" s="23">
        <f t="shared" si="6"/>
        <v>0</v>
      </c>
      <c r="R61" s="23">
        <f t="shared" si="7"/>
        <v>0</v>
      </c>
      <c r="S61" s="23">
        <f>($N$21*R61)*$N$22*$N$24</f>
        <v>0</v>
      </c>
      <c r="T61" s="23">
        <f t="shared" si="8"/>
        <v>384.67366685080219</v>
      </c>
      <c r="U61" s="23">
        <f t="shared" si="9"/>
        <v>-0.33652799999999505</v>
      </c>
      <c r="V61" s="23">
        <v>1.5580000000000001</v>
      </c>
      <c r="W61" s="23">
        <f>W60*($E60/$E61)^$N$11</f>
        <v>1.3589098955947718</v>
      </c>
      <c r="X61" s="23">
        <f>(D60*(G60/G61)^$N$11+((S62*($N$30-1))/($N$11*10^-5))/1000000)</f>
        <v>1.5775018350967225</v>
      </c>
    </row>
    <row r="62" spans="3:24" x14ac:dyDescent="0.2">
      <c r="C62" s="1">
        <v>-129</v>
      </c>
      <c r="D62" s="9">
        <v>1.5509999999999999</v>
      </c>
      <c r="E62" s="12">
        <v>382.47</v>
      </c>
      <c r="F62" s="10">
        <f t="shared" si="0"/>
        <v>155100</v>
      </c>
      <c r="G62" s="1">
        <f t="shared" si="1"/>
        <v>3.8246999999999999E-4</v>
      </c>
      <c r="H62" s="4">
        <f t="shared" si="2"/>
        <v>5.190611797813605</v>
      </c>
      <c r="I62" s="4">
        <f t="shared" si="3"/>
        <v>2.5825973758414835</v>
      </c>
      <c r="J62" s="5">
        <f t="shared" si="4"/>
        <v>-2.2100000000000364</v>
      </c>
      <c r="K62" s="4">
        <f t="shared" si="5"/>
        <v>1.1000000000000121E-2</v>
      </c>
      <c r="P62" s="23">
        <f>1-EXP(-$N$12*((C62-$C$177)/$N$16)^($N$13+1))</f>
        <v>-3.4490727194345291E+41</v>
      </c>
      <c r="Q62" s="23">
        <f t="shared" si="6"/>
        <v>0</v>
      </c>
      <c r="R62" s="23">
        <f t="shared" si="7"/>
        <v>0</v>
      </c>
      <c r="S62" s="23">
        <f>($N$21*R62)*$N$22*$N$24</f>
        <v>0</v>
      </c>
      <c r="T62" s="23">
        <f t="shared" si="8"/>
        <v>380.61435193255534</v>
      </c>
      <c r="U62" s="23">
        <f t="shared" si="9"/>
        <v>-0.34277100000000565</v>
      </c>
      <c r="V62" s="23">
        <v>1.5509999999999999</v>
      </c>
      <c r="W62" s="23">
        <f>W61*($E61/$E62)^$N$11</f>
        <v>1.3690886277324221</v>
      </c>
      <c r="X62" s="23">
        <f>(D61*(G61/G62)^$N$11+((S63*($N$30-1))/($N$11*10^-5))/1000000)</f>
        <v>1.5696699898366095</v>
      </c>
    </row>
    <row r="63" spans="3:24" x14ac:dyDescent="0.2">
      <c r="C63" s="1">
        <v>-128</v>
      </c>
      <c r="D63" s="9">
        <v>1.5620000000000001</v>
      </c>
      <c r="E63" s="12">
        <v>380.26</v>
      </c>
      <c r="F63" s="10">
        <f t="shared" si="0"/>
        <v>156200</v>
      </c>
      <c r="G63" s="1">
        <f t="shared" si="1"/>
        <v>3.8025999999999999E-4</v>
      </c>
      <c r="H63" s="4">
        <f t="shared" si="2"/>
        <v>5.1936810295412812</v>
      </c>
      <c r="I63" s="4">
        <f t="shared" si="3"/>
        <v>2.5800806438630075</v>
      </c>
      <c r="J63" s="5">
        <f t="shared" si="4"/>
        <v>-2.25</v>
      </c>
      <c r="K63" s="4">
        <f t="shared" si="5"/>
        <v>1.2999999999999901E-2</v>
      </c>
      <c r="P63" s="23">
        <f>1-EXP(-$N$12*((C63-$C$177)/$N$16)^($N$13+1))</f>
        <v>-2.9074037432014333E+40</v>
      </c>
      <c r="Q63" s="23">
        <f t="shared" si="6"/>
        <v>0</v>
      </c>
      <c r="R63" s="23">
        <f t="shared" si="7"/>
        <v>0</v>
      </c>
      <c r="S63" s="23">
        <f>($N$21*R63)*$N$22*$N$24</f>
        <v>0</v>
      </c>
      <c r="T63" s="23">
        <f t="shared" si="8"/>
        <v>376.79644141807728</v>
      </c>
      <c r="U63" s="23">
        <f t="shared" si="9"/>
        <v>-0.35144999999999998</v>
      </c>
      <c r="V63" s="23">
        <v>1.5620000000000001</v>
      </c>
      <c r="W63" s="23">
        <f>W62*($E62/$E63)^$N$11</f>
        <v>1.379642246476068</v>
      </c>
      <c r="X63" s="23">
        <f>(D62*(G62/G63)^$N$11+((S64*($N$30-1))/($N$11*10^-5))/1000000)</f>
        <v>1.5629558824314427</v>
      </c>
    </row>
    <row r="64" spans="3:24" x14ac:dyDescent="0.2">
      <c r="C64" s="1">
        <v>-127</v>
      </c>
      <c r="D64" s="9">
        <v>1.575</v>
      </c>
      <c r="E64" s="12">
        <v>378.01</v>
      </c>
      <c r="F64" s="10">
        <f t="shared" si="0"/>
        <v>157500</v>
      </c>
      <c r="G64" s="1">
        <f t="shared" si="1"/>
        <v>3.7800999999999997E-4</v>
      </c>
      <c r="H64" s="4">
        <f t="shared" si="2"/>
        <v>5.1972805581256196</v>
      </c>
      <c r="I64" s="4">
        <f t="shared" si="3"/>
        <v>2.5775032889572613</v>
      </c>
      <c r="J64" s="5">
        <f t="shared" si="4"/>
        <v>-2.2899999999999636</v>
      </c>
      <c r="K64" s="4">
        <f t="shared" si="5"/>
        <v>8.0000000000000071E-3</v>
      </c>
      <c r="P64" s="23">
        <f>1-EXP(-$N$12*((C64-$C$177)/$N$16)^($N$13+1))</f>
        <v>-2.5585243319510235E+39</v>
      </c>
      <c r="Q64" s="23">
        <f t="shared" si="6"/>
        <v>0</v>
      </c>
      <c r="R64" s="23">
        <f t="shared" si="7"/>
        <v>0</v>
      </c>
      <c r="S64" s="23">
        <f>($N$21*R64)*$N$22*$N$24</f>
        <v>0</v>
      </c>
      <c r="T64" s="23">
        <f t="shared" si="8"/>
        <v>377.29321986067373</v>
      </c>
      <c r="U64" s="23">
        <f t="shared" si="9"/>
        <v>-0.36067499999999431</v>
      </c>
      <c r="V64" s="23">
        <v>1.575</v>
      </c>
      <c r="W64" s="23">
        <f>W63*($E63/$E64)^$N$11</f>
        <v>1.3905344011142977</v>
      </c>
      <c r="X64" s="23">
        <f>(D63*(G63/G64)^$N$11+((S65*($N$30-1))/($N$11*10^-5))/1000000)</f>
        <v>1.574331853122338</v>
      </c>
    </row>
    <row r="65" spans="3:24" x14ac:dyDescent="0.2">
      <c r="C65" s="1">
        <v>-126</v>
      </c>
      <c r="D65" s="9">
        <v>1.583</v>
      </c>
      <c r="E65" s="12">
        <v>375.72</v>
      </c>
      <c r="F65" s="10">
        <f t="shared" si="0"/>
        <v>158300</v>
      </c>
      <c r="G65" s="1">
        <f t="shared" si="1"/>
        <v>3.7572000000000001E-4</v>
      </c>
      <c r="H65" s="4">
        <f t="shared" si="2"/>
        <v>5.199480914862356</v>
      </c>
      <c r="I65" s="4">
        <f t="shared" si="3"/>
        <v>2.5748643136645399</v>
      </c>
      <c r="J65" s="5">
        <f t="shared" si="4"/>
        <v>-2.3300000000000409</v>
      </c>
      <c r="K65" s="4">
        <f t="shared" si="5"/>
        <v>1.0000000000001119E-3</v>
      </c>
      <c r="P65" s="23">
        <f>1-EXP(-$N$12*((C65-$C$177)/$N$16)^($N$13+1))</f>
        <v>-2.3495846682005011E+38</v>
      </c>
      <c r="Q65" s="23">
        <f t="shared" si="6"/>
        <v>0</v>
      </c>
      <c r="R65" s="23">
        <f t="shared" si="7"/>
        <v>0</v>
      </c>
      <c r="S65" s="23">
        <f>($N$21*R65)*$N$22*$N$24</f>
        <v>0</v>
      </c>
      <c r="T65" s="23">
        <f t="shared" si="8"/>
        <v>378.19972372621237</v>
      </c>
      <c r="U65" s="23">
        <f t="shared" si="9"/>
        <v>-0.36883900000000647</v>
      </c>
      <c r="V65" s="23">
        <v>1.583</v>
      </c>
      <c r="W65" s="23">
        <f>W64*($E64/$E65)^$N$11</f>
        <v>1.4017760762471283</v>
      </c>
      <c r="X65" s="23">
        <f>(D64*(G64/G65)^$N$11+((S66*($N$30-1))/($N$11*10^-5))/1000000)</f>
        <v>1.5877329739703094</v>
      </c>
    </row>
    <row r="66" spans="3:24" x14ac:dyDescent="0.2">
      <c r="C66" s="1">
        <v>-125</v>
      </c>
      <c r="D66" s="9">
        <v>1.5840000000000001</v>
      </c>
      <c r="E66" s="12">
        <v>373.39</v>
      </c>
      <c r="F66" s="10">
        <f t="shared" si="0"/>
        <v>158400</v>
      </c>
      <c r="G66" s="1">
        <f t="shared" si="1"/>
        <v>3.7338999999999997E-4</v>
      </c>
      <c r="H66" s="4">
        <f t="shared" si="2"/>
        <v>5.1997551772534747</v>
      </c>
      <c r="I66" s="4">
        <f t="shared" si="3"/>
        <v>2.5721626826463373</v>
      </c>
      <c r="J66" s="5">
        <f t="shared" si="4"/>
        <v>-2.3700000000000045</v>
      </c>
      <c r="K66" s="4">
        <f t="shared" si="5"/>
        <v>0</v>
      </c>
      <c r="P66" s="23">
        <f>1-EXP(-$N$12*((C66-$C$177)/$N$16)^($N$13+1))</f>
        <v>-2.2508477468714358E+37</v>
      </c>
      <c r="Q66" s="23">
        <f t="shared" si="6"/>
        <v>0</v>
      </c>
      <c r="R66" s="23">
        <f t="shared" si="7"/>
        <v>0</v>
      </c>
      <c r="S66" s="23">
        <f>($N$21*R66)*$N$22*$N$24</f>
        <v>0</v>
      </c>
      <c r="T66" s="23">
        <f t="shared" si="8"/>
        <v>377.83567217496773</v>
      </c>
      <c r="U66" s="23">
        <f t="shared" si="9"/>
        <v>-0.37540800000000069</v>
      </c>
      <c r="V66" s="23">
        <v>1.5840000000000001</v>
      </c>
      <c r="W66" s="23">
        <f>W65*($E65/$E66)^$N$11</f>
        <v>1.4133788070313045</v>
      </c>
      <c r="X66" s="23">
        <f>(D65*(G65/G66)^$N$11+((S67*($N$30-1))/($N$11*10^-5))/1000000)</f>
        <v>1.5961027509618539</v>
      </c>
    </row>
    <row r="67" spans="3:24" x14ac:dyDescent="0.2">
      <c r="C67" s="1">
        <v>-124</v>
      </c>
      <c r="D67" s="9">
        <v>1.5840000000000001</v>
      </c>
      <c r="E67" s="12">
        <v>371.02</v>
      </c>
      <c r="F67" s="10">
        <f t="shared" si="0"/>
        <v>158400</v>
      </c>
      <c r="G67" s="1">
        <f t="shared" si="1"/>
        <v>3.7101999999999995E-4</v>
      </c>
      <c r="H67" s="4">
        <f t="shared" si="2"/>
        <v>5.1997551772534747</v>
      </c>
      <c r="I67" s="4">
        <f t="shared" si="3"/>
        <v>2.5693973210854648</v>
      </c>
      <c r="J67" s="5">
        <f t="shared" si="4"/>
        <v>-2.4099999999999682</v>
      </c>
      <c r="K67" s="4">
        <f t="shared" si="5"/>
        <v>8.0000000000000071E-3</v>
      </c>
      <c r="P67" s="23">
        <f>1-EXP(-$N$12*((C67-$C$177)/$N$16)^($N$13+1))</f>
        <v>-2.2484888589031378E+36</v>
      </c>
      <c r="Q67" s="23">
        <f t="shared" si="6"/>
        <v>0</v>
      </c>
      <c r="R67" s="23">
        <f t="shared" si="7"/>
        <v>0</v>
      </c>
      <c r="S67" s="23">
        <f>($N$21*R67)*$N$22*$N$24</f>
        <v>0</v>
      </c>
      <c r="T67" s="23">
        <f t="shared" si="8"/>
        <v>375.74768040887409</v>
      </c>
      <c r="U67" s="23">
        <f t="shared" si="9"/>
        <v>-0.38174399999999492</v>
      </c>
      <c r="V67" s="23">
        <v>1.5840000000000001</v>
      </c>
      <c r="W67" s="23">
        <f>W66*($E66/$E67)^$N$11</f>
        <v>1.425354711361803</v>
      </c>
      <c r="X67" s="23">
        <f>(D66*(G66/G67)^$N$11+((S68*($N$30-1))/($N$11*10^-5))/1000000)</f>
        <v>1.5974216194307842</v>
      </c>
    </row>
    <row r="68" spans="3:24" x14ac:dyDescent="0.2">
      <c r="C68" s="1">
        <v>-123</v>
      </c>
      <c r="D68" s="9">
        <v>1.5920000000000001</v>
      </c>
      <c r="E68" s="12">
        <v>368.61</v>
      </c>
      <c r="F68" s="10">
        <f t="shared" si="0"/>
        <v>159200</v>
      </c>
      <c r="G68" s="1">
        <f t="shared" si="1"/>
        <v>3.6861000000000001E-4</v>
      </c>
      <c r="H68" s="4">
        <f t="shared" si="2"/>
        <v>5.2019430634016501</v>
      </c>
      <c r="I68" s="4">
        <f t="shared" si="3"/>
        <v>2.5665671129934964</v>
      </c>
      <c r="J68" s="5">
        <f t="shared" si="4"/>
        <v>-2.4499999999999886</v>
      </c>
      <c r="K68" s="4">
        <f t="shared" si="5"/>
        <v>4.0000000000000036E-3</v>
      </c>
      <c r="P68" s="23">
        <f>1-EXP(-$N$12*((C68-$C$177)/$N$16)^($N$13+1))</f>
        <v>-2.3413217079125504E+35</v>
      </c>
      <c r="Q68" s="23">
        <f t="shared" si="6"/>
        <v>0</v>
      </c>
      <c r="R68" s="23">
        <f t="shared" si="7"/>
        <v>0</v>
      </c>
      <c r="S68" s="23">
        <f>($N$21*R68)*$N$22*$N$24</f>
        <v>0</v>
      </c>
      <c r="T68" s="23">
        <f t="shared" si="8"/>
        <v>373.38083990535762</v>
      </c>
      <c r="U68" s="23">
        <f t="shared" si="9"/>
        <v>-0.39003999999999822</v>
      </c>
      <c r="V68" s="23">
        <v>1.5920000000000001</v>
      </c>
      <c r="W68" s="23">
        <f>W67*($E67/$E68)^$N$11</f>
        <v>1.4377165243827026</v>
      </c>
      <c r="X68" s="23">
        <f>(D67*(G67/G68)^$N$11+((S69*($N$30-1))/($N$11*10^-5))/1000000)</f>
        <v>1.5977377115106997</v>
      </c>
    </row>
    <row r="69" spans="3:24" x14ac:dyDescent="0.2">
      <c r="C69" s="1">
        <v>-122</v>
      </c>
      <c r="D69" s="9">
        <v>1.5960000000000001</v>
      </c>
      <c r="E69" s="12">
        <v>366.16</v>
      </c>
      <c r="F69" s="10">
        <f t="shared" si="0"/>
        <v>159600</v>
      </c>
      <c r="G69" s="1">
        <f t="shared" si="1"/>
        <v>3.6616000000000003E-4</v>
      </c>
      <c r="H69" s="4">
        <f t="shared" si="2"/>
        <v>5.2030328870147109</v>
      </c>
      <c r="I69" s="4">
        <f t="shared" si="3"/>
        <v>2.5636708994192432</v>
      </c>
      <c r="J69" s="5">
        <f t="shared" si="4"/>
        <v>-2.5</v>
      </c>
      <c r="K69" s="4">
        <f t="shared" si="5"/>
        <v>0</v>
      </c>
      <c r="P69" s="23">
        <f>1-EXP(-$N$12*((C69-$C$177)/$N$16)^($N$13+1))</f>
        <v>-2.5403485257765892E+34</v>
      </c>
      <c r="Q69" s="23">
        <f t="shared" si="6"/>
        <v>0</v>
      </c>
      <c r="R69" s="23">
        <f t="shared" si="7"/>
        <v>0</v>
      </c>
      <c r="S69" s="23">
        <f>($N$21*R69)*$N$22*$N$24</f>
        <v>0</v>
      </c>
      <c r="T69" s="23">
        <f t="shared" si="8"/>
        <v>372.8474393125245</v>
      </c>
      <c r="U69" s="23">
        <f t="shared" si="9"/>
        <v>-0.39900000000000002</v>
      </c>
      <c r="V69" s="23">
        <v>1.5960000000000001</v>
      </c>
      <c r="W69" s="23">
        <f>W68*($E68/$E69)^$N$11</f>
        <v>1.4504776355227231</v>
      </c>
      <c r="X69" s="23">
        <f>(D68*(G68/G69)^$N$11+((S70*($N$30-1))/($N$11*10^-5))/1000000)</f>
        <v>1.606130524752531</v>
      </c>
    </row>
    <row r="70" spans="3:24" x14ac:dyDescent="0.2">
      <c r="C70" s="1">
        <v>-121</v>
      </c>
      <c r="D70" s="9">
        <v>1.5960000000000001</v>
      </c>
      <c r="E70" s="12">
        <v>363.66</v>
      </c>
      <c r="F70" s="10">
        <f t="shared" si="0"/>
        <v>159600</v>
      </c>
      <c r="G70" s="1">
        <f t="shared" si="1"/>
        <v>3.6366000000000002E-4</v>
      </c>
      <c r="H70" s="4">
        <f t="shared" si="2"/>
        <v>5.2030328870147109</v>
      </c>
      <c r="I70" s="4">
        <f t="shared" si="3"/>
        <v>2.5606955343936537</v>
      </c>
      <c r="J70" s="5">
        <f t="shared" si="4"/>
        <v>-2.5300000000000296</v>
      </c>
      <c r="K70" s="4">
        <f t="shared" si="5"/>
        <v>-2.0000000000000018E-3</v>
      </c>
      <c r="P70" s="23">
        <f>1-EXP(-$N$12*((C70-$C$177)/$N$16)^($N$13+1))</f>
        <v>-2.8709359725891658E+33</v>
      </c>
      <c r="Q70" s="23">
        <f t="shared" si="6"/>
        <v>0</v>
      </c>
      <c r="R70" s="23">
        <f t="shared" si="7"/>
        <v>0</v>
      </c>
      <c r="S70" s="23">
        <f>($N$21*R70)*$N$22*$N$24</f>
        <v>0</v>
      </c>
      <c r="T70" s="23">
        <f t="shared" si="8"/>
        <v>371.32185118209105</v>
      </c>
      <c r="U70" s="23">
        <f t="shared" si="9"/>
        <v>-0.4037880000000047</v>
      </c>
      <c r="V70" s="23">
        <v>1.5960000000000001</v>
      </c>
      <c r="W70" s="23">
        <f>W69*($E69/$E70)^$N$11</f>
        <v>1.4637054608909268</v>
      </c>
      <c r="X70" s="23">
        <f>(D69*(G69/G70)^$N$11+((S71*($N$30-1))/($N$11*10^-5))/1000000)</f>
        <v>1.6105549360918241</v>
      </c>
    </row>
    <row r="71" spans="3:24" x14ac:dyDescent="0.2">
      <c r="C71" s="1">
        <v>-120</v>
      </c>
      <c r="D71" s="9">
        <v>1.5940000000000001</v>
      </c>
      <c r="E71" s="12">
        <v>361.13</v>
      </c>
      <c r="F71" s="10">
        <f t="shared" si="0"/>
        <v>159400</v>
      </c>
      <c r="G71" s="1">
        <f t="shared" si="1"/>
        <v>3.6112999999999998E-4</v>
      </c>
      <c r="H71" s="4">
        <f t="shared" si="2"/>
        <v>5.2024883170600935</v>
      </c>
      <c r="I71" s="4">
        <f t="shared" si="3"/>
        <v>2.5576635678875652</v>
      </c>
      <c r="J71" s="5">
        <f t="shared" si="4"/>
        <v>-2.5699999999999932</v>
      </c>
      <c r="K71" s="4">
        <f t="shared" si="5"/>
        <v>3.8999999999999924E-2</v>
      </c>
      <c r="P71" s="23">
        <f>1-EXP(-$N$12*((C71-$C$177)/$N$16)^($N$13+1))</f>
        <v>-3.3782192312255936E+32</v>
      </c>
      <c r="Q71" s="23">
        <f t="shared" si="6"/>
        <v>0</v>
      </c>
      <c r="R71" s="23">
        <f t="shared" si="7"/>
        <v>0</v>
      </c>
      <c r="S71" s="23">
        <f>($N$21*R71)*$N$22*$N$24</f>
        <v>0</v>
      </c>
      <c r="T71" s="23">
        <f t="shared" si="8"/>
        <v>368.80223393364338</v>
      </c>
      <c r="U71" s="23">
        <f t="shared" si="9"/>
        <v>-0.40965799999999891</v>
      </c>
      <c r="V71" s="23">
        <v>1.5940000000000001</v>
      </c>
      <c r="W71" s="23">
        <f>W70*($E70/$E71)^$N$11</f>
        <v>1.477309028307096</v>
      </c>
      <c r="X71" s="23">
        <f>(D70*(G70/G71)^$N$11+((S72*($N$30-1))/($N$11*10^-5))/1000000)</f>
        <v>1.6108331028176877</v>
      </c>
    </row>
    <row r="72" spans="3:24" x14ac:dyDescent="0.2">
      <c r="C72" s="1">
        <v>-119</v>
      </c>
      <c r="D72" s="9">
        <v>1.633</v>
      </c>
      <c r="E72" s="12">
        <v>358.56</v>
      </c>
      <c r="F72" s="10">
        <f t="shared" si="0"/>
        <v>163300</v>
      </c>
      <c r="G72" s="1">
        <f t="shared" si="1"/>
        <v>3.5856000000000001E-4</v>
      </c>
      <c r="H72" s="4">
        <f t="shared" si="2"/>
        <v>5.2129861847366685</v>
      </c>
      <c r="I72" s="4">
        <f t="shared" si="3"/>
        <v>2.5545618391909861</v>
      </c>
      <c r="J72" s="5">
        <f t="shared" si="4"/>
        <v>-2.6100000000000136</v>
      </c>
      <c r="K72" s="4">
        <f t="shared" si="5"/>
        <v>3.0999999999999917E-2</v>
      </c>
      <c r="P72" s="23">
        <f>1-EXP(-$N$12*((C72-$C$177)/$N$16)^($N$13+1))</f>
        <v>-4.1373513427856363E+31</v>
      </c>
      <c r="Q72" s="23">
        <f t="shared" si="6"/>
        <v>0</v>
      </c>
      <c r="R72" s="23">
        <f t="shared" si="7"/>
        <v>0</v>
      </c>
      <c r="S72" s="23">
        <f>($N$21*R72)*$N$22*$N$24</f>
        <v>0</v>
      </c>
      <c r="T72" s="23">
        <f t="shared" si="8"/>
        <v>365.79661833508408</v>
      </c>
      <c r="U72" s="23">
        <f t="shared" si="9"/>
        <v>-0.42621300000000223</v>
      </c>
      <c r="V72" s="23">
        <v>1.633</v>
      </c>
      <c r="W72" s="23">
        <f>W71*($E71/$E72)^$N$11</f>
        <v>1.4913564355726905</v>
      </c>
      <c r="X72" s="23">
        <f>(D71*(G71/G72)^$N$11+((S73*($N$30-1))/($N$11*10^-5))/1000000)</f>
        <v>1.6091569961005499</v>
      </c>
    </row>
    <row r="73" spans="3:24" x14ac:dyDescent="0.2">
      <c r="C73" s="1">
        <v>-118</v>
      </c>
      <c r="D73" s="9">
        <v>1.6639999999999999</v>
      </c>
      <c r="E73" s="12">
        <v>355.95</v>
      </c>
      <c r="F73" s="10">
        <f t="shared" si="0"/>
        <v>166400</v>
      </c>
      <c r="G73" s="1">
        <f t="shared" si="1"/>
        <v>3.5594999999999995E-4</v>
      </c>
      <c r="H73" s="4">
        <f t="shared" si="2"/>
        <v>5.2211533219547048</v>
      </c>
      <c r="I73" s="4">
        <f t="shared" si="3"/>
        <v>2.5513889972730204</v>
      </c>
      <c r="J73" s="5">
        <f t="shared" si="4"/>
        <v>-2.6499999999999773</v>
      </c>
      <c r="K73" s="4">
        <f t="shared" si="5"/>
        <v>3.0000000000000027E-2</v>
      </c>
      <c r="P73" s="23">
        <f>1-EXP(-$N$12*((C73-$C$177)/$N$16)^($N$13+1))</f>
        <v>-5.2718537645629579E+30</v>
      </c>
      <c r="Q73" s="23">
        <f t="shared" si="6"/>
        <v>0</v>
      </c>
      <c r="R73" s="23">
        <f t="shared" si="7"/>
        <v>0</v>
      </c>
      <c r="S73" s="23">
        <f>($N$21*R73)*$N$22*$N$24</f>
        <v>0</v>
      </c>
      <c r="T73" s="23">
        <f t="shared" si="8"/>
        <v>372.09937807360473</v>
      </c>
      <c r="U73" s="23">
        <f t="shared" si="9"/>
        <v>-0.44095999999999624</v>
      </c>
      <c r="V73" s="23">
        <v>1.6639999999999999</v>
      </c>
      <c r="W73" s="23">
        <f>W72*($E72/$E73)^$N$11</f>
        <v>1.5058641197330955</v>
      </c>
      <c r="X73" s="23">
        <f>(D72*(G72/G73)^$N$11+((S74*($N$30-1))/($N$11*10^-5))/1000000)</f>
        <v>1.6488855707923673</v>
      </c>
    </row>
    <row r="74" spans="3:24" x14ac:dyDescent="0.2">
      <c r="C74" s="1">
        <v>-117</v>
      </c>
      <c r="D74" s="9">
        <v>1.694</v>
      </c>
      <c r="E74" s="12">
        <v>353.3</v>
      </c>
      <c r="F74" s="10">
        <f t="shared" si="0"/>
        <v>169400</v>
      </c>
      <c r="G74" s="1">
        <f t="shared" si="1"/>
        <v>3.5330000000000002E-4</v>
      </c>
      <c r="H74" s="4">
        <f t="shared" si="2"/>
        <v>5.228913405994688</v>
      </c>
      <c r="I74" s="4">
        <f t="shared" si="3"/>
        <v>2.5481436374348454</v>
      </c>
      <c r="J74" s="5">
        <f t="shared" si="4"/>
        <v>-2.6899999999999977</v>
      </c>
      <c r="K74" s="4">
        <f t="shared" si="5"/>
        <v>3.1000000000000139E-2</v>
      </c>
      <c r="P74" s="23">
        <f>1-EXP(-$N$12*((C74-$C$177)/$N$16)^($N$13+1))</f>
        <v>-6.9862933337839646E+29</v>
      </c>
      <c r="Q74" s="23">
        <f t="shared" si="6"/>
        <v>0</v>
      </c>
      <c r="R74" s="23">
        <f t="shared" si="7"/>
        <v>0</v>
      </c>
      <c r="S74" s="23">
        <f>($N$21*R74)*$N$22*$N$24</f>
        <v>0</v>
      </c>
      <c r="T74" s="23">
        <f t="shared" si="8"/>
        <v>376.42357501714304</v>
      </c>
      <c r="U74" s="23">
        <f t="shared" si="9"/>
        <v>-0.45568599999999959</v>
      </c>
      <c r="V74" s="23">
        <v>1.694</v>
      </c>
      <c r="W74" s="23">
        <f>W73*($E73/$E74)^$N$11</f>
        <v>1.5208494035581084</v>
      </c>
      <c r="X74" s="23">
        <f>(D73*(G73/G74)^$N$11+((S75*($N$30-1))/($N$11*10^-5))/1000000)</f>
        <v>1.6805589391221041</v>
      </c>
    </row>
    <row r="75" spans="3:24" x14ac:dyDescent="0.2">
      <c r="C75" s="1">
        <v>-116</v>
      </c>
      <c r="D75" s="9">
        <v>1.7250000000000001</v>
      </c>
      <c r="E75" s="12">
        <v>350.61</v>
      </c>
      <c r="F75" s="10">
        <f t="shared" si="0"/>
        <v>172500</v>
      </c>
      <c r="G75" s="1">
        <f t="shared" si="1"/>
        <v>3.5061000000000001E-4</v>
      </c>
      <c r="H75" s="4">
        <f t="shared" si="2"/>
        <v>5.2367890994092932</v>
      </c>
      <c r="I75" s="4">
        <f t="shared" si="3"/>
        <v>2.5448242987597278</v>
      </c>
      <c r="J75" s="5">
        <f t="shared" si="4"/>
        <v>-2.7200000000000273</v>
      </c>
      <c r="K75" s="4">
        <f t="shared" si="5"/>
        <v>2.9999999999998916E-3</v>
      </c>
      <c r="P75" s="23">
        <f>1-EXP(-$N$12*((C75-$C$177)/$N$16)^($N$13+1))</f>
        <v>-9.6251812621549574E+28</v>
      </c>
      <c r="Q75" s="23">
        <f t="shared" si="6"/>
        <v>0</v>
      </c>
      <c r="R75" s="23">
        <f t="shared" si="7"/>
        <v>0</v>
      </c>
      <c r="S75" s="23">
        <f>($N$21*R75)*$N$22*$N$24</f>
        <v>0</v>
      </c>
      <c r="T75" s="23">
        <f t="shared" si="8"/>
        <v>380.37817440630573</v>
      </c>
      <c r="U75" s="23">
        <f t="shared" si="9"/>
        <v>-0.46920000000000472</v>
      </c>
      <c r="V75" s="23">
        <v>1.7250000000000001</v>
      </c>
      <c r="W75" s="23">
        <f>W74*($E74/$E75)^$N$11</f>
        <v>1.5363305530561928</v>
      </c>
      <c r="X75" s="23">
        <f>(D74*(G74/G75)^$N$11+((S76*($N$30-1))/($N$11*10^-5))/1000000)</f>
        <v>1.7112436976260768</v>
      </c>
    </row>
    <row r="76" spans="3:24" x14ac:dyDescent="0.2">
      <c r="C76" s="1">
        <v>-115</v>
      </c>
      <c r="D76" s="9">
        <v>1.728</v>
      </c>
      <c r="E76" s="12">
        <v>347.89</v>
      </c>
      <c r="F76" s="10">
        <f t="shared" ref="F76:F139" si="10">D76*10^5</f>
        <v>172800</v>
      </c>
      <c r="G76" s="1">
        <f t="shared" ref="G76:G139" si="11">E76*10^-6</f>
        <v>3.4788999999999995E-4</v>
      </c>
      <c r="H76" s="4">
        <f t="shared" ref="H76:H139" si="12">LOG(F76)</f>
        <v>5.2375437381428744</v>
      </c>
      <c r="I76" s="4">
        <f t="shared" ref="I76:I139" si="13">LOG(E76)</f>
        <v>2.5414419452545256</v>
      </c>
      <c r="J76" s="5">
        <f t="shared" ref="J76:J139" si="14">E77-E76</f>
        <v>-2.7699999999999818</v>
      </c>
      <c r="K76" s="4">
        <f t="shared" ref="K76:K139" si="15">D77-D76</f>
        <v>4.2000000000000037E-2</v>
      </c>
      <c r="P76" s="23">
        <f>1-EXP(-$N$12*((C76-$C$177)/$N$16)^($N$13+1))</f>
        <v>-1.3781160355077939E+28</v>
      </c>
      <c r="Q76" s="23">
        <f t="shared" ref="Q76:Q139" si="16">IF(P76&lt;0,0,P76)</f>
        <v>0</v>
      </c>
      <c r="R76" s="23">
        <f t="shared" ref="R76:R139" si="17">Q77-Q76</f>
        <v>0</v>
      </c>
      <c r="S76" s="23">
        <f>($N$21*R76)*$N$22*$N$24</f>
        <v>0</v>
      </c>
      <c r="T76" s="23">
        <f t="shared" ref="T76:T139" si="18">(((X76*100000)*G76)/(($N$21+$N$19)*$N$32))</f>
        <v>384.40801178299722</v>
      </c>
      <c r="U76" s="23">
        <f t="shared" ref="U76:U139" si="19">((D76*100000)*J76)/1000000</f>
        <v>-0.47865599999999686</v>
      </c>
      <c r="V76" s="23">
        <v>1.728</v>
      </c>
      <c r="W76" s="23">
        <f>W75*($E75/$E76)^$N$11</f>
        <v>1.5522677122752462</v>
      </c>
      <c r="X76" s="23">
        <f>(D75*(G75/G76)^$N$11+((S77*($N$30-1))/($N$11*10^-5))/1000000)</f>
        <v>1.7428943259301712</v>
      </c>
    </row>
    <row r="77" spans="3:24" x14ac:dyDescent="0.2">
      <c r="C77" s="1">
        <v>-114</v>
      </c>
      <c r="D77" s="9">
        <v>1.77</v>
      </c>
      <c r="E77" s="12">
        <v>345.12</v>
      </c>
      <c r="F77" s="10">
        <f t="shared" si="10"/>
        <v>177000</v>
      </c>
      <c r="G77" s="1">
        <f t="shared" si="11"/>
        <v>3.4511999999999998E-4</v>
      </c>
      <c r="H77" s="4">
        <f t="shared" si="12"/>
        <v>5.2479732663618064</v>
      </c>
      <c r="I77" s="4">
        <f t="shared" si="13"/>
        <v>2.5379701277584696</v>
      </c>
      <c r="J77" s="5">
        <f t="shared" si="14"/>
        <v>-2.8000000000000114</v>
      </c>
      <c r="K77" s="4">
        <f t="shared" si="15"/>
        <v>2.0999999999999908E-2</v>
      </c>
      <c r="P77" s="23">
        <f>1-EXP(-$N$12*((C77-$C$177)/$N$16)^($N$13+1))</f>
        <v>-2.0498097461727445E+27</v>
      </c>
      <c r="Q77" s="23">
        <f t="shared" si="16"/>
        <v>0</v>
      </c>
      <c r="R77" s="23">
        <f t="shared" si="17"/>
        <v>0</v>
      </c>
      <c r="S77" s="23">
        <f>($N$21*R77)*$N$22*$N$24</f>
        <v>0</v>
      </c>
      <c r="T77" s="23">
        <f t="shared" si="18"/>
        <v>382.11474856837231</v>
      </c>
      <c r="U77" s="23">
        <f t="shared" si="19"/>
        <v>-0.49560000000000204</v>
      </c>
      <c r="V77" s="23">
        <v>1.77</v>
      </c>
      <c r="W77" s="23">
        <f>W76*($E76/$E77)^$N$11</f>
        <v>1.5687983701425559</v>
      </c>
      <c r="X77" s="23">
        <f>(D76*(G76/G77)^$N$11+((S78*($N$30-1))/($N$11*10^-5))/1000000)</f>
        <v>1.746402094283622</v>
      </c>
    </row>
    <row r="78" spans="3:24" x14ac:dyDescent="0.2">
      <c r="C78" s="1">
        <v>-113</v>
      </c>
      <c r="D78" s="9">
        <v>1.7909999999999999</v>
      </c>
      <c r="E78" s="12">
        <v>342.32</v>
      </c>
      <c r="F78" s="10">
        <f t="shared" si="10"/>
        <v>179100</v>
      </c>
      <c r="G78" s="1">
        <f t="shared" si="11"/>
        <v>3.4231999999999996E-4</v>
      </c>
      <c r="H78" s="4">
        <f t="shared" si="12"/>
        <v>5.2530955858490316</v>
      </c>
      <c r="I78" s="4">
        <f t="shared" si="13"/>
        <v>2.5344322734758764</v>
      </c>
      <c r="J78" s="5">
        <f t="shared" si="14"/>
        <v>-2.8299999999999841</v>
      </c>
      <c r="K78" s="4">
        <f t="shared" si="15"/>
        <v>1.3000000000000123E-2</v>
      </c>
      <c r="P78" s="23">
        <f>1-EXP(-$N$12*((C78-$C$177)/$N$16)^($N$13+1))</f>
        <v>-3.1661271321711304E+26</v>
      </c>
      <c r="Q78" s="23">
        <f t="shared" si="16"/>
        <v>0</v>
      </c>
      <c r="R78" s="23">
        <f t="shared" si="17"/>
        <v>0</v>
      </c>
      <c r="S78" s="23">
        <f>($N$21*R78)*$N$22*$N$24</f>
        <v>0</v>
      </c>
      <c r="T78" s="23">
        <f t="shared" si="18"/>
        <v>388.3049973988563</v>
      </c>
      <c r="U78" s="23">
        <f t="shared" si="19"/>
        <v>-0.50685299999999711</v>
      </c>
      <c r="V78" s="23">
        <v>1.7909999999999999</v>
      </c>
      <c r="W78" s="23">
        <f>W77*($E77/$E78)^$N$11</f>
        <v>1.585824562170344</v>
      </c>
      <c r="X78" s="23">
        <f>(D77*(G77/G78)^$N$11+((S79*($N$30-1))/($N$11*10^-5))/1000000)</f>
        <v>1.7892098363070372</v>
      </c>
    </row>
    <row r="79" spans="3:24" x14ac:dyDescent="0.2">
      <c r="C79" s="1">
        <v>-112</v>
      </c>
      <c r="D79" s="9">
        <v>1.804</v>
      </c>
      <c r="E79" s="12">
        <v>339.49</v>
      </c>
      <c r="F79" s="10">
        <f t="shared" si="10"/>
        <v>180400</v>
      </c>
      <c r="G79" s="1">
        <f t="shared" si="11"/>
        <v>3.3949000000000002E-4</v>
      </c>
      <c r="H79" s="4">
        <f t="shared" si="12"/>
        <v>5.2562365332059233</v>
      </c>
      <c r="I79" s="4">
        <f t="shared" si="13"/>
        <v>2.5308269862489765</v>
      </c>
      <c r="J79" s="5">
        <f t="shared" si="14"/>
        <v>-2.8799999999999955</v>
      </c>
      <c r="K79" s="4">
        <f t="shared" si="15"/>
        <v>2.6000000000000023E-2</v>
      </c>
      <c r="P79" s="23">
        <f>1-EXP(-$N$12*((C79-$C$177)/$N$16)^($N$13+1))</f>
        <v>-5.076522355872799E+25</v>
      </c>
      <c r="Q79" s="23">
        <f t="shared" si="16"/>
        <v>0</v>
      </c>
      <c r="R79" s="23">
        <f t="shared" si="17"/>
        <v>0</v>
      </c>
      <c r="S79" s="23">
        <f>($N$21*R79)*$N$22*$N$24</f>
        <v>0</v>
      </c>
      <c r="T79" s="23">
        <f t="shared" si="18"/>
        <v>389.74393667814218</v>
      </c>
      <c r="U79" s="23">
        <f t="shared" si="19"/>
        <v>-0.51955199999999924</v>
      </c>
      <c r="V79" s="23">
        <v>1.804</v>
      </c>
      <c r="W79" s="23">
        <f>W78*($E78/$E79)^$N$11</f>
        <v>1.6033653956421716</v>
      </c>
      <c r="X79" s="23">
        <f>(D78*(G78/G79)^$N$11+((S80*($N$30-1))/($N$11*10^-5))/1000000)</f>
        <v>1.8108102826109895</v>
      </c>
    </row>
    <row r="80" spans="3:24" x14ac:dyDescent="0.2">
      <c r="C80" s="1">
        <v>-111</v>
      </c>
      <c r="D80" s="9">
        <v>1.83</v>
      </c>
      <c r="E80" s="12">
        <v>336.61</v>
      </c>
      <c r="F80" s="10">
        <f t="shared" si="10"/>
        <v>183000</v>
      </c>
      <c r="G80" s="1">
        <f t="shared" si="11"/>
        <v>3.3660999999999999E-4</v>
      </c>
      <c r="H80" s="4">
        <f t="shared" si="12"/>
        <v>5.2624510897304297</v>
      </c>
      <c r="I80" s="4">
        <f t="shared" si="13"/>
        <v>2.5271270138391762</v>
      </c>
      <c r="J80" s="5">
        <f t="shared" si="14"/>
        <v>-2.9000000000000341</v>
      </c>
      <c r="K80" s="4">
        <f t="shared" si="15"/>
        <v>1.8000000000000016E-2</v>
      </c>
      <c r="P80" s="23">
        <f>1-EXP(-$N$12*((C80-$C$177)/$N$16)^($N$13+1))</f>
        <v>-8.4462424597117725E+24</v>
      </c>
      <c r="Q80" s="23">
        <f t="shared" si="16"/>
        <v>0</v>
      </c>
      <c r="R80" s="23">
        <f t="shared" si="17"/>
        <v>0</v>
      </c>
      <c r="S80" s="23">
        <f>($N$21*R80)*$N$22*$N$24</f>
        <v>0</v>
      </c>
      <c r="T80" s="23">
        <f t="shared" si="18"/>
        <v>389.35504807466526</v>
      </c>
      <c r="U80" s="23">
        <f t="shared" si="19"/>
        <v>-0.53070000000000628</v>
      </c>
      <c r="V80" s="23">
        <v>1.83</v>
      </c>
      <c r="W80" s="23">
        <f>W79*($E79/$E80)^$N$11</f>
        <v>1.6215686508327272</v>
      </c>
      <c r="X80" s="23">
        <f>(D79*(G79/G80)^$N$11+((S81*($N$30-1))/($N$11*10^-5))/1000000)</f>
        <v>1.8244810908686286</v>
      </c>
    </row>
    <row r="81" spans="3:24" x14ac:dyDescent="0.2">
      <c r="C81" s="1">
        <v>-110</v>
      </c>
      <c r="D81" s="9">
        <v>1.8480000000000001</v>
      </c>
      <c r="E81" s="12">
        <v>333.71</v>
      </c>
      <c r="F81" s="10">
        <f t="shared" si="10"/>
        <v>184800</v>
      </c>
      <c r="G81" s="1">
        <f t="shared" si="11"/>
        <v>3.3370999999999997E-4</v>
      </c>
      <c r="H81" s="4">
        <f t="shared" si="12"/>
        <v>5.2667019668840878</v>
      </c>
      <c r="I81" s="4">
        <f t="shared" si="13"/>
        <v>2.5233692209782803</v>
      </c>
      <c r="J81" s="5">
        <f t="shared" si="14"/>
        <v>-2.9499999999999886</v>
      </c>
      <c r="K81" s="4">
        <f t="shared" si="15"/>
        <v>2.7999999999999803E-2</v>
      </c>
      <c r="P81" s="23">
        <f>1-EXP(-$N$12*((C81-$C$177)/$N$16)^($N$13+1))</f>
        <v>-1.4576598869056503E+24</v>
      </c>
      <c r="Q81" s="23">
        <f t="shared" si="16"/>
        <v>0</v>
      </c>
      <c r="R81" s="23">
        <f t="shared" si="17"/>
        <v>0</v>
      </c>
      <c r="S81" s="23">
        <f>($N$21*R81)*$N$22*$N$24</f>
        <v>0</v>
      </c>
      <c r="T81" s="23">
        <f t="shared" si="18"/>
        <v>391.63292055213731</v>
      </c>
      <c r="U81" s="23">
        <f t="shared" si="19"/>
        <v>-0.54515999999999787</v>
      </c>
      <c r="V81" s="23">
        <v>1.8480000000000001</v>
      </c>
      <c r="W81" s="23">
        <f>W80*($E80/$E81)^$N$11</f>
        <v>1.6402679196033469</v>
      </c>
      <c r="X81" s="23">
        <f>(D80*(G80/G81)^$N$11+((S82*($N$30-1))/($N$11*10^-5))/1000000)</f>
        <v>1.8511028141378165</v>
      </c>
    </row>
    <row r="82" spans="3:24" x14ac:dyDescent="0.2">
      <c r="C82" s="1">
        <v>-109</v>
      </c>
      <c r="D82" s="9">
        <v>1.8759999999999999</v>
      </c>
      <c r="E82" s="12">
        <v>330.76</v>
      </c>
      <c r="F82" s="10">
        <f t="shared" si="10"/>
        <v>187600</v>
      </c>
      <c r="G82" s="1">
        <f t="shared" si="11"/>
        <v>3.3075999999999998E-4</v>
      </c>
      <c r="H82" s="4">
        <f t="shared" si="12"/>
        <v>5.2732328340430454</v>
      </c>
      <c r="I82" s="4">
        <f t="shared" si="13"/>
        <v>2.5195129832576257</v>
      </c>
      <c r="J82" s="5">
        <f t="shared" si="14"/>
        <v>-2.9699999999999704</v>
      </c>
      <c r="K82" s="4">
        <f t="shared" si="15"/>
        <v>2.200000000000002E-2</v>
      </c>
      <c r="P82" s="23">
        <f>1-EXP(-$N$12*((C82-$C$177)/$N$16)^($N$13+1))</f>
        <v>-2.6084373375113346E+23</v>
      </c>
      <c r="Q82" s="23">
        <f t="shared" si="16"/>
        <v>0</v>
      </c>
      <c r="R82" s="23">
        <f t="shared" si="17"/>
        <v>0</v>
      </c>
      <c r="S82" s="23">
        <f>($N$21*R82)*$N$22*$N$24</f>
        <v>0</v>
      </c>
      <c r="T82" s="23">
        <f t="shared" si="18"/>
        <v>392.10671518521258</v>
      </c>
      <c r="U82" s="23">
        <f t="shared" si="19"/>
        <v>-0.55717199999999445</v>
      </c>
      <c r="V82" s="23">
        <v>1.8759999999999999</v>
      </c>
      <c r="W82" s="23">
        <f>W81*($E81/$E82)^$N$11</f>
        <v>1.6596812652748492</v>
      </c>
      <c r="X82" s="23">
        <f>(D81*(G81/G82)^$N$11+((S83*($N$30-1))/($N$11*10^-5))/1000000)</f>
        <v>1.8698719529731531</v>
      </c>
    </row>
    <row r="83" spans="3:24" x14ac:dyDescent="0.2">
      <c r="C83" s="1">
        <v>-108</v>
      </c>
      <c r="D83" s="9">
        <v>1.8979999999999999</v>
      </c>
      <c r="E83" s="12">
        <v>327.79</v>
      </c>
      <c r="F83" s="10">
        <f t="shared" si="10"/>
        <v>189800</v>
      </c>
      <c r="G83" s="1">
        <f t="shared" si="11"/>
        <v>3.2779E-4</v>
      </c>
      <c r="H83" s="4">
        <f t="shared" si="12"/>
        <v>5.2782962080912741</v>
      </c>
      <c r="I83" s="4">
        <f t="shared" si="13"/>
        <v>2.5155957002684515</v>
      </c>
      <c r="J83" s="5">
        <f t="shared" si="14"/>
        <v>-3.0200000000000387</v>
      </c>
      <c r="K83" s="4">
        <f t="shared" si="15"/>
        <v>1.7000000000000126E-2</v>
      </c>
      <c r="P83" s="23">
        <f>1-EXP(-$N$12*((C83-$C$177)/$N$16)^($N$13+1))</f>
        <v>-4.838071588731758E+22</v>
      </c>
      <c r="Q83" s="23">
        <f t="shared" si="16"/>
        <v>0</v>
      </c>
      <c r="R83" s="23">
        <f t="shared" si="17"/>
        <v>0</v>
      </c>
      <c r="S83" s="23">
        <f>($N$21*R83)*$N$22*$N$24</f>
        <v>0</v>
      </c>
      <c r="T83" s="23">
        <f t="shared" si="18"/>
        <v>394.54700890648809</v>
      </c>
      <c r="U83" s="23">
        <f t="shared" si="19"/>
        <v>-0.57319600000000737</v>
      </c>
      <c r="V83" s="23">
        <v>1.8979999999999999</v>
      </c>
      <c r="W83" s="23">
        <f>W82*($E82/$E83)^$N$11</f>
        <v>1.6796371948141173</v>
      </c>
      <c r="X83" s="23">
        <f>(D82*(G82/G83)^$N$11+((S84*($N$30-1))/($N$11*10^-5))/1000000)</f>
        <v>1.8985569358400074</v>
      </c>
    </row>
    <row r="84" spans="3:24" x14ac:dyDescent="0.2">
      <c r="C84" s="1">
        <v>-107</v>
      </c>
      <c r="D84" s="9">
        <v>1.915</v>
      </c>
      <c r="E84" s="12">
        <v>324.77</v>
      </c>
      <c r="F84" s="10">
        <f t="shared" si="10"/>
        <v>191500</v>
      </c>
      <c r="G84" s="1">
        <f t="shared" si="11"/>
        <v>3.2476999999999994E-4</v>
      </c>
      <c r="H84" s="4">
        <f t="shared" si="12"/>
        <v>5.2821687783046416</v>
      </c>
      <c r="I84" s="4">
        <f t="shared" si="13"/>
        <v>2.511575905309916</v>
      </c>
      <c r="J84" s="5">
        <f t="shared" si="14"/>
        <v>-3.0399999999999636</v>
      </c>
      <c r="K84" s="4">
        <f t="shared" si="15"/>
        <v>2.0999999999999908E-2</v>
      </c>
      <c r="P84" s="23">
        <f>1-EXP(-$N$12*((C84-$C$177)/$N$16)^($N$13+1))</f>
        <v>-9.2975383616929902E+21</v>
      </c>
      <c r="Q84" s="23">
        <f t="shared" si="16"/>
        <v>0</v>
      </c>
      <c r="R84" s="23">
        <f t="shared" si="17"/>
        <v>0</v>
      </c>
      <c r="S84" s="23">
        <f>($N$21*R84)*$N$22*$N$24</f>
        <v>0</v>
      </c>
      <c r="T84" s="23">
        <f t="shared" si="18"/>
        <v>395.6199402377415</v>
      </c>
      <c r="U84" s="23">
        <f t="shared" si="19"/>
        <v>-0.58215999999999302</v>
      </c>
      <c r="V84" s="23">
        <v>1.915</v>
      </c>
      <c r="W84" s="23">
        <f>W83*($E83/$E84)^$N$11</f>
        <v>1.7003648303899157</v>
      </c>
      <c r="X84" s="23">
        <f>(D83*(G83/G84)^$N$11+((S85*($N$30-1))/($N$11*10^-5))/1000000)</f>
        <v>1.921422351234142</v>
      </c>
    </row>
    <row r="85" spans="3:24" x14ac:dyDescent="0.2">
      <c r="C85" s="1">
        <v>-106</v>
      </c>
      <c r="D85" s="9">
        <v>1.9359999999999999</v>
      </c>
      <c r="E85" s="12">
        <v>321.73</v>
      </c>
      <c r="F85" s="10">
        <f t="shared" si="10"/>
        <v>193600</v>
      </c>
      <c r="G85" s="1">
        <f t="shared" si="11"/>
        <v>3.2173E-4</v>
      </c>
      <c r="H85" s="4">
        <f t="shared" si="12"/>
        <v>5.2869053529723748</v>
      </c>
      <c r="I85" s="4">
        <f t="shared" si="13"/>
        <v>2.507491558965369</v>
      </c>
      <c r="J85" s="5">
        <f t="shared" si="14"/>
        <v>-3.0800000000000409</v>
      </c>
      <c r="K85" s="4">
        <f t="shared" si="15"/>
        <v>3.5000000000000142E-2</v>
      </c>
      <c r="P85" s="23">
        <f>1-EXP(-$N$12*((C85-$C$177)/$N$16)^($N$13+1))</f>
        <v>-1.850561845479291E+21</v>
      </c>
      <c r="Q85" s="23">
        <f t="shared" si="16"/>
        <v>0</v>
      </c>
      <c r="R85" s="23">
        <f t="shared" si="17"/>
        <v>0</v>
      </c>
      <c r="S85" s="23">
        <f>($N$21*R85)*$N$22*$N$24</f>
        <v>0</v>
      </c>
      <c r="T85" s="23">
        <f t="shared" si="18"/>
        <v>395.50495963062053</v>
      </c>
      <c r="U85" s="23">
        <f t="shared" si="19"/>
        <v>-0.59628800000000792</v>
      </c>
      <c r="V85" s="23">
        <v>1.9359999999999999</v>
      </c>
      <c r="W85" s="23">
        <f>W84*($E84/$E85)^$N$11</f>
        <v>1.7216873200525231</v>
      </c>
      <c r="X85" s="23">
        <f>(D84*(G84/G85)^$N$11+((S86*($N$30-1))/($N$11*10^-5))/1000000)</f>
        <v>1.9390140039208703</v>
      </c>
    </row>
    <row r="86" spans="3:24" x14ac:dyDescent="0.2">
      <c r="C86" s="1">
        <v>-105</v>
      </c>
      <c r="D86" s="9">
        <v>1.9710000000000001</v>
      </c>
      <c r="E86" s="12">
        <v>318.64999999999998</v>
      </c>
      <c r="F86" s="10">
        <f t="shared" si="10"/>
        <v>197100</v>
      </c>
      <c r="G86" s="1">
        <f t="shared" si="11"/>
        <v>3.1864999999999997E-4</v>
      </c>
      <c r="H86" s="4">
        <f t="shared" si="12"/>
        <v>5.2946866242794428</v>
      </c>
      <c r="I86" s="4">
        <f t="shared" si="13"/>
        <v>2.5033139228158845</v>
      </c>
      <c r="J86" s="5">
        <f t="shared" si="14"/>
        <v>-3.1099999999999568</v>
      </c>
      <c r="K86" s="4">
        <f t="shared" si="15"/>
        <v>6.0000000000000053E-3</v>
      </c>
      <c r="P86" s="23">
        <f>1-EXP(-$N$12*((C86-$C$177)/$N$16)^($N$13+1))</f>
        <v>-3.8134257464799861E+20</v>
      </c>
      <c r="Q86" s="23">
        <f t="shared" si="16"/>
        <v>0</v>
      </c>
      <c r="R86" s="23">
        <f t="shared" si="17"/>
        <v>0</v>
      </c>
      <c r="S86" s="23">
        <f>($N$21*R86)*$N$22*$N$24</f>
        <v>0</v>
      </c>
      <c r="T86" s="23">
        <f t="shared" si="18"/>
        <v>396.12704182101805</v>
      </c>
      <c r="U86" s="23">
        <f t="shared" si="19"/>
        <v>-0.61298099999999145</v>
      </c>
      <c r="V86" s="23">
        <v>1.9710000000000001</v>
      </c>
      <c r="W86" s="23">
        <f>W85*($E85/$E86)^$N$11</f>
        <v>1.7437734726806333</v>
      </c>
      <c r="X86" s="23">
        <f>(D85*(G85/G86)^$N$11+((S87*($N$30-1))/($N$11*10^-5))/1000000)</f>
        <v>1.9608353989658915</v>
      </c>
    </row>
    <row r="87" spans="3:24" x14ac:dyDescent="0.2">
      <c r="C87" s="1">
        <v>-104</v>
      </c>
      <c r="D87" s="9">
        <v>1.9770000000000001</v>
      </c>
      <c r="E87" s="12">
        <v>315.54000000000002</v>
      </c>
      <c r="F87" s="10">
        <f t="shared" si="10"/>
        <v>197700</v>
      </c>
      <c r="G87" s="1">
        <f t="shared" si="11"/>
        <v>3.1554E-4</v>
      </c>
      <c r="H87" s="4">
        <f t="shared" si="12"/>
        <v>5.2960066693136723</v>
      </c>
      <c r="I87" s="4">
        <f t="shared" si="13"/>
        <v>2.4990544211971009</v>
      </c>
      <c r="J87" s="5">
        <f t="shared" si="14"/>
        <v>-3.1400000000000432</v>
      </c>
      <c r="K87" s="4">
        <f t="shared" si="15"/>
        <v>2.200000000000002E-2</v>
      </c>
      <c r="P87" s="23">
        <f>1-EXP(-$N$12*((C87-$C$177)/$N$16)^($N$13+1))</f>
        <v>-8.1327829272721129E+19</v>
      </c>
      <c r="Q87" s="23">
        <f t="shared" si="16"/>
        <v>0</v>
      </c>
      <c r="R87" s="23">
        <f t="shared" si="17"/>
        <v>0</v>
      </c>
      <c r="S87" s="23">
        <f>($N$21*R87)*$N$22*$N$24</f>
        <v>0</v>
      </c>
      <c r="T87" s="23">
        <f t="shared" si="18"/>
        <v>399.45212916167367</v>
      </c>
      <c r="U87" s="23">
        <f t="shared" si="19"/>
        <v>-0.62077800000000849</v>
      </c>
      <c r="V87" s="23">
        <v>1.9770000000000001</v>
      </c>
      <c r="W87" s="23">
        <f>W86*($E86/$E87)^$N$11</f>
        <v>1.7665841607770907</v>
      </c>
      <c r="X87" s="23">
        <f>(D86*(G86/G87)^$N$11+((S88*($N$30-1))/($N$11*10^-5))/1000000)</f>
        <v>1.9967830887684068</v>
      </c>
    </row>
    <row r="88" spans="3:24" x14ac:dyDescent="0.2">
      <c r="C88" s="1">
        <v>-103</v>
      </c>
      <c r="D88" s="9">
        <v>1.9990000000000001</v>
      </c>
      <c r="E88" s="12">
        <v>312.39999999999998</v>
      </c>
      <c r="F88" s="10">
        <f t="shared" si="10"/>
        <v>199900</v>
      </c>
      <c r="G88" s="1">
        <f t="shared" si="11"/>
        <v>3.1239999999999995E-4</v>
      </c>
      <c r="H88" s="4">
        <f t="shared" si="12"/>
        <v>5.3008127941181167</v>
      </c>
      <c r="I88" s="4">
        <f t="shared" si="13"/>
        <v>2.4947110252052629</v>
      </c>
      <c r="J88" s="5">
        <f t="shared" si="14"/>
        <v>-3.1699999999999591</v>
      </c>
      <c r="K88" s="4">
        <f t="shared" si="15"/>
        <v>1.499999999999968E-2</v>
      </c>
      <c r="P88" s="23">
        <f>1-EXP(-$N$12*((C88-$C$177)/$N$16)^($N$13+1))</f>
        <v>-1.7943674903082992E+19</v>
      </c>
      <c r="Q88" s="23">
        <f t="shared" si="16"/>
        <v>0</v>
      </c>
      <c r="R88" s="23">
        <f t="shared" si="17"/>
        <v>0</v>
      </c>
      <c r="S88" s="23">
        <f>($N$21*R88)*$N$22*$N$24</f>
        <v>0</v>
      </c>
      <c r="T88" s="23">
        <f t="shared" si="18"/>
        <v>396.78254422695522</v>
      </c>
      <c r="U88" s="23">
        <f t="shared" si="19"/>
        <v>-0.63368299999999189</v>
      </c>
      <c r="V88" s="23">
        <v>1.9990000000000001</v>
      </c>
      <c r="W88" s="23">
        <f>W87*($E87/$E88)^$N$11</f>
        <v>1.7901514155195433</v>
      </c>
      <c r="X88" s="23">
        <f>(D87*(G87/G88)^$N$11+((S89*($N$30-1))/($N$11*10^-5))/1000000)</f>
        <v>2.0033743237714381</v>
      </c>
    </row>
    <row r="89" spans="3:24" x14ac:dyDescent="0.2">
      <c r="C89" s="1">
        <v>-102</v>
      </c>
      <c r="D89" s="9">
        <v>2.0139999999999998</v>
      </c>
      <c r="E89" s="12">
        <v>309.23</v>
      </c>
      <c r="F89" s="10">
        <f t="shared" si="10"/>
        <v>201399.99999999997</v>
      </c>
      <c r="G89" s="1">
        <f t="shared" si="11"/>
        <v>3.0923000000000002E-4</v>
      </c>
      <c r="H89" s="4">
        <f t="shared" si="12"/>
        <v>5.3040594662175993</v>
      </c>
      <c r="I89" s="4">
        <f t="shared" si="13"/>
        <v>2.4902816204417575</v>
      </c>
      <c r="J89" s="5">
        <f t="shared" si="14"/>
        <v>-3.2000000000000455</v>
      </c>
      <c r="K89" s="4">
        <f t="shared" si="15"/>
        <v>2.2000000000000242E-2</v>
      </c>
      <c r="P89" s="23">
        <f>1-EXP(-$N$12*((C89-$C$177)/$N$16)^($N$13+1))</f>
        <v>-4.0941906192735037E+18</v>
      </c>
      <c r="Q89" s="23">
        <f t="shared" si="16"/>
        <v>0</v>
      </c>
      <c r="R89" s="23">
        <f t="shared" si="17"/>
        <v>0</v>
      </c>
      <c r="S89" s="23">
        <f>($N$21*R89)*$N$22*$N$24</f>
        <v>0</v>
      </c>
      <c r="T89" s="23">
        <f t="shared" si="18"/>
        <v>397.23110475678595</v>
      </c>
      <c r="U89" s="23">
        <f t="shared" si="19"/>
        <v>-0.64448000000000905</v>
      </c>
      <c r="V89" s="23">
        <v>2.0139999999999998</v>
      </c>
      <c r="W89" s="23">
        <f>W88*($E88/$E89)^$N$11</f>
        <v>1.8145091832360121</v>
      </c>
      <c r="X89" s="23">
        <f>(D88*(G88/G89)^$N$11+((S90*($N$30-1))/($N$11*10^-5))/1000000)</f>
        <v>2.0261994744372447</v>
      </c>
    </row>
    <row r="90" spans="3:24" x14ac:dyDescent="0.2">
      <c r="C90" s="1">
        <v>-101</v>
      </c>
      <c r="D90" s="9">
        <v>2.036</v>
      </c>
      <c r="E90" s="12">
        <v>306.02999999999997</v>
      </c>
      <c r="F90" s="10">
        <f t="shared" si="10"/>
        <v>203600</v>
      </c>
      <c r="G90" s="1">
        <f t="shared" si="11"/>
        <v>3.0602999999999994E-4</v>
      </c>
      <c r="H90" s="4">
        <f t="shared" si="12"/>
        <v>5.3087777736647208</v>
      </c>
      <c r="I90" s="4">
        <f t="shared" si="13"/>
        <v>2.4857640022849474</v>
      </c>
      <c r="J90" s="5">
        <f t="shared" si="14"/>
        <v>-3.2299999999999613</v>
      </c>
      <c r="K90" s="4">
        <f t="shared" si="15"/>
        <v>2.4999999999999911E-2</v>
      </c>
      <c r="P90" s="23">
        <f>1-EXP(-$N$12*((C90-$C$177)/$N$16)^($N$13+1))</f>
        <v>-9.6570684620900467E+17</v>
      </c>
      <c r="Q90" s="23">
        <f t="shared" si="16"/>
        <v>0</v>
      </c>
      <c r="R90" s="23">
        <f t="shared" si="17"/>
        <v>0</v>
      </c>
      <c r="S90" s="23">
        <f>($N$21*R90)*$N$22*$N$24</f>
        <v>0</v>
      </c>
      <c r="T90" s="23">
        <f t="shared" si="18"/>
        <v>396.17694034059843</v>
      </c>
      <c r="U90" s="23">
        <f t="shared" si="19"/>
        <v>-0.65762799999999211</v>
      </c>
      <c r="V90" s="23">
        <v>2.036</v>
      </c>
      <c r="W90" s="23">
        <f>W89*($E89/$E90)^$N$11</f>
        <v>1.8396934678870607</v>
      </c>
      <c r="X90" s="23">
        <f>(D89*(G89/G90)^$N$11+((S91*($N$30-1))/($N$11*10^-5))/1000000)</f>
        <v>2.0419530959423171</v>
      </c>
    </row>
    <row r="91" spans="3:24" x14ac:dyDescent="0.2">
      <c r="C91" s="1">
        <v>-100</v>
      </c>
      <c r="D91" s="9">
        <v>2.0609999999999999</v>
      </c>
      <c r="E91" s="12">
        <v>302.8</v>
      </c>
      <c r="F91" s="10">
        <f t="shared" si="10"/>
        <v>206100</v>
      </c>
      <c r="G91" s="1">
        <f t="shared" si="11"/>
        <v>3.0279999999999999E-4</v>
      </c>
      <c r="H91" s="4">
        <f t="shared" si="12"/>
        <v>5.3140779917792127</v>
      </c>
      <c r="I91" s="4">
        <f t="shared" si="13"/>
        <v>2.4811558708280352</v>
      </c>
      <c r="J91" s="5">
        <f t="shared" si="14"/>
        <v>-3.2599999999999909</v>
      </c>
      <c r="K91" s="4">
        <f t="shared" si="15"/>
        <v>3.1000000000000139E-2</v>
      </c>
      <c r="P91" s="23">
        <f>1-EXP(-$N$12*((C91-$C$177)/$N$16)^($N$13+1))</f>
        <v>-2.3538526683702E+17</v>
      </c>
      <c r="Q91" s="23">
        <f t="shared" si="16"/>
        <v>0</v>
      </c>
      <c r="R91" s="23">
        <f t="shared" si="17"/>
        <v>0</v>
      </c>
      <c r="S91" s="23">
        <f>($N$21*R91)*$N$22*$N$24</f>
        <v>0</v>
      </c>
      <c r="T91" s="23">
        <f t="shared" si="18"/>
        <v>396.3869141772858</v>
      </c>
      <c r="U91" s="23">
        <f t="shared" si="19"/>
        <v>-0.6718859999999981</v>
      </c>
      <c r="V91" s="23">
        <v>2.0609999999999999</v>
      </c>
      <c r="W91" s="23">
        <f>W90*($E90/$E91)^$N$11</f>
        <v>1.8657424863490573</v>
      </c>
      <c r="X91" s="23">
        <f>(D90*(G90/G91)^$N$11+((S92*($N$30-1))/($N$11*10^-5))/1000000)</f>
        <v>2.0648286078710374</v>
      </c>
    </row>
    <row r="92" spans="3:24" x14ac:dyDescent="0.2">
      <c r="C92" s="1">
        <v>-99</v>
      </c>
      <c r="D92" s="9">
        <v>2.0920000000000001</v>
      </c>
      <c r="E92" s="12">
        <v>299.54000000000002</v>
      </c>
      <c r="F92" s="10">
        <f t="shared" si="10"/>
        <v>209200</v>
      </c>
      <c r="G92" s="1">
        <f t="shared" si="11"/>
        <v>2.9954E-4</v>
      </c>
      <c r="H92" s="4">
        <f t="shared" si="12"/>
        <v>5.3205616801952367</v>
      </c>
      <c r="I92" s="4">
        <f t="shared" si="13"/>
        <v>2.4764548254543031</v>
      </c>
      <c r="J92" s="5">
        <f t="shared" si="14"/>
        <v>-3.2800000000000296</v>
      </c>
      <c r="K92" s="4">
        <f t="shared" si="15"/>
        <v>2.0999999999999908E-2</v>
      </c>
      <c r="P92" s="23">
        <f>1-EXP(-$N$12*((C92-$C$177)/$N$16)^($N$13+1))</f>
        <v>-5.9266064070148024E+16</v>
      </c>
      <c r="Q92" s="23">
        <f t="shared" si="16"/>
        <v>0</v>
      </c>
      <c r="R92" s="23">
        <f t="shared" si="17"/>
        <v>0</v>
      </c>
      <c r="S92" s="23">
        <f>($N$21*R92)*$N$22*$N$24</f>
        <v>0</v>
      </c>
      <c r="T92" s="23">
        <f t="shared" si="18"/>
        <v>397.04671003268652</v>
      </c>
      <c r="U92" s="23">
        <f t="shared" si="19"/>
        <v>-0.68617600000000623</v>
      </c>
      <c r="V92" s="23">
        <v>2.0920000000000001</v>
      </c>
      <c r="W92" s="23">
        <f>W91*($E91/$E92)^$N$11</f>
        <v>1.8926968378501703</v>
      </c>
      <c r="X92" s="23">
        <f>(D91*(G91/G92)^$N$11+((S93*($N$30-1))/($N$11*10^-5))/1000000)</f>
        <v>2.0907752336403624</v>
      </c>
    </row>
    <row r="93" spans="3:24" x14ac:dyDescent="0.2">
      <c r="C93" s="1">
        <v>-98</v>
      </c>
      <c r="D93" s="9">
        <v>2.113</v>
      </c>
      <c r="E93" s="12">
        <v>296.26</v>
      </c>
      <c r="F93" s="10">
        <f t="shared" si="10"/>
        <v>211300</v>
      </c>
      <c r="G93" s="1">
        <f t="shared" si="11"/>
        <v>2.9625999999999996E-4</v>
      </c>
      <c r="H93" s="4">
        <f t="shared" si="12"/>
        <v>5.3248994970523134</v>
      </c>
      <c r="I93" s="4">
        <f t="shared" si="13"/>
        <v>2.4716730185000912</v>
      </c>
      <c r="J93" s="5">
        <f t="shared" si="14"/>
        <v>-3.3100000000000023</v>
      </c>
      <c r="K93" s="4">
        <f t="shared" si="15"/>
        <v>3.5000000000000142E-2</v>
      </c>
      <c r="P93" s="23">
        <f>1-EXP(-$N$12*((C93-$C$177)/$N$16)^($N$13+1))</f>
        <v>-1.5408553483416124E+16</v>
      </c>
      <c r="Q93" s="23">
        <f t="shared" si="16"/>
        <v>0</v>
      </c>
      <c r="R93" s="23">
        <f t="shared" si="17"/>
        <v>0</v>
      </c>
      <c r="S93" s="23">
        <f>($N$21*R93)*$N$22*$N$24</f>
        <v>0</v>
      </c>
      <c r="T93" s="23">
        <f t="shared" si="18"/>
        <v>398.70391522007839</v>
      </c>
      <c r="U93" s="23">
        <f t="shared" si="19"/>
        <v>-0.69940300000000044</v>
      </c>
      <c r="V93" s="23">
        <v>2.113</v>
      </c>
      <c r="W93" s="23">
        <f>W92*($E92/$E93)^$N$11</f>
        <v>1.920513785724085</v>
      </c>
      <c r="X93" s="23">
        <f>(D92*(G92/G93)^$N$11+((S94*($N$30-1))/($N$11*10^-5))/1000000)</f>
        <v>2.1227461045997886</v>
      </c>
    </row>
    <row r="94" spans="3:24" x14ac:dyDescent="0.2">
      <c r="C94" s="1">
        <v>-97</v>
      </c>
      <c r="D94" s="9">
        <v>2.1480000000000001</v>
      </c>
      <c r="E94" s="12">
        <v>292.95</v>
      </c>
      <c r="F94" s="10">
        <f t="shared" si="10"/>
        <v>214800</v>
      </c>
      <c r="G94" s="1">
        <f t="shared" si="11"/>
        <v>2.9294999999999999E-4</v>
      </c>
      <c r="H94" s="4">
        <f t="shared" si="12"/>
        <v>5.3320342770275184</v>
      </c>
      <c r="I94" s="4">
        <f t="shared" si="13"/>
        <v>2.4667935023435357</v>
      </c>
      <c r="J94" s="5">
        <f t="shared" si="14"/>
        <v>-3.339999999999975</v>
      </c>
      <c r="K94" s="4">
        <f t="shared" si="15"/>
        <v>3.6999999999999922E-2</v>
      </c>
      <c r="P94" s="23">
        <f>1-EXP(-$N$12*((C94-$C$177)/$N$16)^($N$13+1))</f>
        <v>-4135068970709005</v>
      </c>
      <c r="Q94" s="23">
        <f t="shared" si="16"/>
        <v>0</v>
      </c>
      <c r="R94" s="23">
        <f t="shared" si="17"/>
        <v>0</v>
      </c>
      <c r="S94" s="23">
        <f>($N$21*R94)*$N$22*$N$24</f>
        <v>0</v>
      </c>
      <c r="T94" s="23">
        <f t="shared" si="18"/>
        <v>398.32565188589524</v>
      </c>
      <c r="U94" s="23">
        <f t="shared" si="19"/>
        <v>-0.71743199999999463</v>
      </c>
      <c r="V94" s="23">
        <v>2.1480000000000001</v>
      </c>
      <c r="W94" s="23">
        <f>W93*($E93/$E94)^$N$11</f>
        <v>1.9493206155055007</v>
      </c>
      <c r="X94" s="23">
        <f>(D93*(G93/G94)^$N$11+((S95*($N$30-1))/($N$11*10^-5))/1000000)</f>
        <v>2.1446940350965407</v>
      </c>
    </row>
    <row r="95" spans="3:24" x14ac:dyDescent="0.2">
      <c r="C95" s="1">
        <v>-96</v>
      </c>
      <c r="D95" s="9">
        <v>2.1850000000000001</v>
      </c>
      <c r="E95" s="12">
        <v>289.61</v>
      </c>
      <c r="F95" s="10">
        <f t="shared" si="10"/>
        <v>218500</v>
      </c>
      <c r="G95" s="1">
        <f t="shared" si="11"/>
        <v>2.8960999999999999E-4</v>
      </c>
      <c r="H95" s="4">
        <f t="shared" si="12"/>
        <v>5.3394514413064407</v>
      </c>
      <c r="I95" s="4">
        <f t="shared" si="13"/>
        <v>2.4618135536226196</v>
      </c>
      <c r="J95" s="5">
        <f t="shared" si="14"/>
        <v>-3.3700000000000045</v>
      </c>
      <c r="K95" s="4">
        <f t="shared" si="15"/>
        <v>3.6000000000000032E-2</v>
      </c>
      <c r="P95" s="23">
        <f>1-EXP(-$N$12*((C95-$C$177)/$N$16)^($N$13+1))</f>
        <v>-1144998397075779.5</v>
      </c>
      <c r="Q95" s="23">
        <f t="shared" si="16"/>
        <v>0</v>
      </c>
      <c r="R95" s="23">
        <f t="shared" si="17"/>
        <v>0</v>
      </c>
      <c r="S95" s="23">
        <f>($N$21*R95)*$N$22*$N$24</f>
        <v>0</v>
      </c>
      <c r="T95" s="23">
        <f t="shared" si="18"/>
        <v>400.42961539906162</v>
      </c>
      <c r="U95" s="23">
        <f t="shared" si="19"/>
        <v>-0.73634500000000103</v>
      </c>
      <c r="V95" s="23">
        <v>2.1850000000000001</v>
      </c>
      <c r="W95" s="23">
        <f>W94*($E94/$E95)^$N$11</f>
        <v>1.9791659281110527</v>
      </c>
      <c r="X95" s="23">
        <f>(D94*(G94/G95)^$N$11+((S96*($N$30-1))/($N$11*10^-5))/1000000)</f>
        <v>2.180887217714107</v>
      </c>
    </row>
    <row r="96" spans="3:24" x14ac:dyDescent="0.2">
      <c r="C96" s="1">
        <v>-95</v>
      </c>
      <c r="D96" s="9">
        <v>2.2210000000000001</v>
      </c>
      <c r="E96" s="12">
        <v>286.24</v>
      </c>
      <c r="F96" s="10">
        <f t="shared" si="10"/>
        <v>222100</v>
      </c>
      <c r="G96" s="1">
        <f t="shared" si="11"/>
        <v>2.8624E-4</v>
      </c>
      <c r="H96" s="4">
        <f t="shared" si="12"/>
        <v>5.3465485585484736</v>
      </c>
      <c r="I96" s="4">
        <f t="shared" si="13"/>
        <v>2.4567303232232978</v>
      </c>
      <c r="J96" s="5">
        <f t="shared" si="14"/>
        <v>-3.3799999999999955</v>
      </c>
      <c r="K96" s="4">
        <f t="shared" si="15"/>
        <v>3.0999999999999694E-2</v>
      </c>
      <c r="P96" s="23">
        <f>1-EXP(-$N$12*((C96-$C$177)/$N$16)^($N$13+1))</f>
        <v>-327012506696050.06</v>
      </c>
      <c r="Q96" s="23">
        <f t="shared" si="16"/>
        <v>0</v>
      </c>
      <c r="R96" s="23">
        <f t="shared" si="17"/>
        <v>0</v>
      </c>
      <c r="S96" s="23">
        <f>($N$21*R96)*$N$22*$N$24</f>
        <v>0</v>
      </c>
      <c r="T96" s="23">
        <f t="shared" si="18"/>
        <v>402.71423618089887</v>
      </c>
      <c r="U96" s="23">
        <f t="shared" si="19"/>
        <v>-0.75069799999999898</v>
      </c>
      <c r="V96" s="23">
        <v>2.2210000000000001</v>
      </c>
      <c r="W96" s="23">
        <f>W95*($E95/$E96)^$N$11</f>
        <v>2.0101015314460735</v>
      </c>
      <c r="X96" s="23">
        <f>(D95*(G95/G96)^$N$11+((S97*($N$30-1))/($N$11*10^-5))/1000000)</f>
        <v>2.2191529188265346</v>
      </c>
    </row>
    <row r="97" spans="3:24" x14ac:dyDescent="0.2">
      <c r="C97" s="1">
        <v>-94</v>
      </c>
      <c r="D97" s="9">
        <v>2.2519999999999998</v>
      </c>
      <c r="E97" s="12">
        <v>282.86</v>
      </c>
      <c r="F97" s="10">
        <f t="shared" si="10"/>
        <v>225199.99999999997</v>
      </c>
      <c r="G97" s="1">
        <f t="shared" si="11"/>
        <v>2.8286000000000001E-4</v>
      </c>
      <c r="H97" s="4">
        <f t="shared" si="12"/>
        <v>5.3525683861793087</v>
      </c>
      <c r="I97" s="4">
        <f t="shared" si="13"/>
        <v>2.4515715370380673</v>
      </c>
      <c r="J97" s="5">
        <f t="shared" si="14"/>
        <v>-3.410000000000025</v>
      </c>
      <c r="K97" s="4">
        <f t="shared" si="15"/>
        <v>1.4000000000000234E-2</v>
      </c>
      <c r="P97" s="23">
        <f>1-EXP(-$N$12*((C97-$C$177)/$N$16)^($N$13+1))</f>
        <v>-96293581400153.234</v>
      </c>
      <c r="Q97" s="23">
        <f t="shared" si="16"/>
        <v>0</v>
      </c>
      <c r="R97" s="23">
        <f t="shared" si="17"/>
        <v>0</v>
      </c>
      <c r="S97" s="23">
        <f>($N$21*R97)*$N$22*$N$24</f>
        <v>0</v>
      </c>
      <c r="T97" s="23">
        <f t="shared" si="18"/>
        <v>404.60890088328546</v>
      </c>
      <c r="U97" s="23">
        <f t="shared" si="19"/>
        <v>-0.76793200000000561</v>
      </c>
      <c r="V97" s="23">
        <v>2.2519999999999998</v>
      </c>
      <c r="W97" s="23">
        <f>W96*($E96/$E97)^$N$11</f>
        <v>2.0419913686621092</v>
      </c>
      <c r="X97" s="23">
        <f>(D96*(G96/G97)^$N$11+((S98*($N$30-1))/($N$11*10^-5))/1000000)</f>
        <v>2.2562356969778845</v>
      </c>
    </row>
    <row r="98" spans="3:24" x14ac:dyDescent="0.2">
      <c r="C98" s="1">
        <v>-93</v>
      </c>
      <c r="D98" s="9">
        <v>2.266</v>
      </c>
      <c r="E98" s="12">
        <v>279.45</v>
      </c>
      <c r="F98" s="10">
        <f t="shared" si="10"/>
        <v>226600</v>
      </c>
      <c r="G98" s="1">
        <f t="shared" si="11"/>
        <v>2.7944999999999999E-4</v>
      </c>
      <c r="H98" s="4">
        <f t="shared" si="12"/>
        <v>5.3552599055273786</v>
      </c>
      <c r="I98" s="4">
        <f t="shared" si="13"/>
        <v>2.4463041139519239</v>
      </c>
      <c r="J98" s="5">
        <f t="shared" si="14"/>
        <v>-3.4300000000000068</v>
      </c>
      <c r="K98" s="4">
        <f t="shared" si="15"/>
        <v>2.8000000000000025E-2</v>
      </c>
      <c r="P98" s="23">
        <f>1-EXP(-$N$12*((C98-$C$177)/$N$16)^($N$13+1))</f>
        <v>-29224018815351.262</v>
      </c>
      <c r="Q98" s="23">
        <f t="shared" si="16"/>
        <v>0</v>
      </c>
      <c r="R98" s="23">
        <f t="shared" si="17"/>
        <v>0</v>
      </c>
      <c r="S98" s="23">
        <f>($N$21*R98)*$N$22*$N$24</f>
        <v>0</v>
      </c>
      <c r="T98" s="23">
        <f t="shared" si="18"/>
        <v>405.44485320385246</v>
      </c>
      <c r="U98" s="23">
        <f t="shared" si="19"/>
        <v>-0.77723800000000154</v>
      </c>
      <c r="V98" s="23">
        <v>2.266</v>
      </c>
      <c r="W98" s="23">
        <f>W97*($E97/$E98)^$N$11</f>
        <v>2.0750748385121653</v>
      </c>
      <c r="X98" s="23">
        <f>(D97*(G97/G98)^$N$11+((S99*($N$30-1))/($N$11*10^-5))/1000000)</f>
        <v>2.2884859397770816</v>
      </c>
    </row>
    <row r="99" spans="3:24" x14ac:dyDescent="0.2">
      <c r="C99" s="1">
        <v>-92</v>
      </c>
      <c r="D99" s="9">
        <v>2.294</v>
      </c>
      <c r="E99" s="12">
        <v>276.02</v>
      </c>
      <c r="F99" s="10">
        <f t="shared" si="10"/>
        <v>229400</v>
      </c>
      <c r="G99" s="1">
        <f t="shared" si="11"/>
        <v>2.7601999999999998E-4</v>
      </c>
      <c r="H99" s="4">
        <f t="shared" si="12"/>
        <v>5.3605934135652484</v>
      </c>
      <c r="I99" s="4">
        <f t="shared" si="13"/>
        <v>2.4409405515396636</v>
      </c>
      <c r="J99" s="5">
        <f t="shared" si="14"/>
        <v>-3.4499999999999886</v>
      </c>
      <c r="K99" s="4">
        <f t="shared" si="15"/>
        <v>2.1999999999999797E-2</v>
      </c>
      <c r="P99" s="23">
        <f>1-EXP(-$N$12*((C99-$C$177)/$N$16)^($N$13+1))</f>
        <v>-9137518943957.9707</v>
      </c>
      <c r="Q99" s="23">
        <f t="shared" si="16"/>
        <v>0</v>
      </c>
      <c r="R99" s="23">
        <f t="shared" si="17"/>
        <v>0</v>
      </c>
      <c r="S99" s="23">
        <f>($N$21*R99)*$N$22*$N$24</f>
        <v>0</v>
      </c>
      <c r="T99" s="23">
        <f t="shared" si="18"/>
        <v>403.07618823980124</v>
      </c>
      <c r="U99" s="23">
        <f t="shared" si="19"/>
        <v>-0.79142999999999741</v>
      </c>
      <c r="V99" s="23">
        <v>2.294</v>
      </c>
      <c r="W99" s="23">
        <f>W98*($E98/$E99)^$N$11</f>
        <v>2.1093129593340625</v>
      </c>
      <c r="X99" s="23">
        <f>(D98*(G98/G99)^$N$11+((S100*($N$30-1))/($N$11*10^-5))/1000000)</f>
        <v>2.3033883294917916</v>
      </c>
    </row>
    <row r="100" spans="3:24" x14ac:dyDescent="0.2">
      <c r="C100" s="1">
        <v>-91</v>
      </c>
      <c r="D100" s="9">
        <v>2.3159999999999998</v>
      </c>
      <c r="E100" s="12">
        <v>272.57</v>
      </c>
      <c r="F100" s="10">
        <f t="shared" si="10"/>
        <v>231599.99999999997</v>
      </c>
      <c r="G100" s="1">
        <f t="shared" si="11"/>
        <v>2.7256999999999997E-4</v>
      </c>
      <c r="H100" s="4">
        <f t="shared" si="12"/>
        <v>5.3647385550553981</v>
      </c>
      <c r="I100" s="4">
        <f t="shared" si="13"/>
        <v>2.4354780541713246</v>
      </c>
      <c r="J100" s="5">
        <f t="shared" si="14"/>
        <v>-3.4800000000000182</v>
      </c>
      <c r="K100" s="4">
        <f t="shared" si="15"/>
        <v>4.4000000000000039E-2</v>
      </c>
      <c r="P100" s="23">
        <f>1-EXP(-$N$12*((C100-$C$177)/$N$16)^($N$13+1))</f>
        <v>-2942378400502.1157</v>
      </c>
      <c r="Q100" s="23">
        <f t="shared" si="16"/>
        <v>0</v>
      </c>
      <c r="R100" s="23">
        <f t="shared" si="17"/>
        <v>0</v>
      </c>
      <c r="S100" s="23">
        <f>($N$21*R100)*$N$22*$N$24</f>
        <v>0</v>
      </c>
      <c r="T100" s="23">
        <f t="shared" si="18"/>
        <v>403.07814599630598</v>
      </c>
      <c r="U100" s="23">
        <f t="shared" si="19"/>
        <v>-0.80596800000000413</v>
      </c>
      <c r="V100" s="23">
        <v>2.3159999999999998</v>
      </c>
      <c r="W100" s="23">
        <f>W99*($E99/$E100)^$N$11</f>
        <v>2.1447633323005366</v>
      </c>
      <c r="X100" s="23">
        <f>(D99*(G99/G100)^$N$11+((S101*($N$30-1))/($N$11*10^-5))/1000000)</f>
        <v>2.3325543336398815</v>
      </c>
    </row>
    <row r="101" spans="3:24" x14ac:dyDescent="0.2">
      <c r="C101" s="1">
        <v>-90</v>
      </c>
      <c r="D101" s="9">
        <v>2.36</v>
      </c>
      <c r="E101" s="12">
        <v>269.08999999999997</v>
      </c>
      <c r="F101" s="10">
        <f t="shared" si="10"/>
        <v>236000</v>
      </c>
      <c r="G101" s="1">
        <f t="shared" si="11"/>
        <v>2.6908999999999999E-4</v>
      </c>
      <c r="H101" s="4">
        <f t="shared" si="12"/>
        <v>5.3729120029701063</v>
      </c>
      <c r="I101" s="4">
        <f t="shared" si="13"/>
        <v>2.4298975586871476</v>
      </c>
      <c r="J101" s="5">
        <f t="shared" si="14"/>
        <v>-3.4899999999999523</v>
      </c>
      <c r="K101" s="4">
        <f t="shared" si="15"/>
        <v>5.500000000000016E-2</v>
      </c>
      <c r="P101" s="23">
        <f>1-EXP(-$N$12*((C101-$C$177)/$N$16)^($N$13+1))</f>
        <v>-975409023572.91602</v>
      </c>
      <c r="Q101" s="23">
        <f t="shared" si="16"/>
        <v>0</v>
      </c>
      <c r="R101" s="23">
        <f t="shared" si="17"/>
        <v>0</v>
      </c>
      <c r="S101" s="23">
        <f>($N$21*R101)*$N$22*$N$24</f>
        <v>0</v>
      </c>
      <c r="T101" s="23">
        <f t="shared" si="18"/>
        <v>401.89282946271351</v>
      </c>
      <c r="U101" s="23">
        <f t="shared" si="19"/>
        <v>-0.82363999999998871</v>
      </c>
      <c r="V101" s="23">
        <v>2.36</v>
      </c>
      <c r="W101" s="23">
        <f>W100*($E100/$E101)^$N$11</f>
        <v>2.1815948049150142</v>
      </c>
      <c r="X101" s="23">
        <f>(D100*(G100/G101)^$N$11+((S102*($N$30-1))/($N$11*10^-5))/1000000)</f>
        <v>2.3557720761496013</v>
      </c>
    </row>
    <row r="102" spans="3:24" x14ac:dyDescent="0.2">
      <c r="C102" s="1">
        <v>-89</v>
      </c>
      <c r="D102" s="9">
        <v>2.415</v>
      </c>
      <c r="E102" s="12">
        <v>265.60000000000002</v>
      </c>
      <c r="F102" s="10">
        <f t="shared" si="10"/>
        <v>241500</v>
      </c>
      <c r="G102" s="1">
        <f t="shared" si="11"/>
        <v>2.656E-4</v>
      </c>
      <c r="H102" s="4">
        <f t="shared" si="12"/>
        <v>5.3829171350875313</v>
      </c>
      <c r="I102" s="4">
        <f t="shared" si="13"/>
        <v>2.42422807069598</v>
      </c>
      <c r="J102" s="5">
        <f t="shared" si="14"/>
        <v>-3.5100000000000477</v>
      </c>
      <c r="K102" s="4">
        <f t="shared" si="15"/>
        <v>5.600000000000005E-2</v>
      </c>
      <c r="P102" s="23">
        <f>1-EXP(-$N$12*((C102-$C$177)/$N$16)^($N$13+1))</f>
        <v>-332758498122.07471</v>
      </c>
      <c r="Q102" s="23">
        <f t="shared" si="16"/>
        <v>0</v>
      </c>
      <c r="R102" s="23">
        <f t="shared" si="17"/>
        <v>0</v>
      </c>
      <c r="S102" s="23">
        <f>($N$21*R102)*$N$22*$N$24</f>
        <v>0</v>
      </c>
      <c r="T102" s="23">
        <f t="shared" si="18"/>
        <v>404.32643958784604</v>
      </c>
      <c r="U102" s="23">
        <f t="shared" si="19"/>
        <v>-0.84766500000001155</v>
      </c>
      <c r="V102" s="23">
        <v>2.415</v>
      </c>
      <c r="W102" s="23">
        <f>W101*($E101/$E102)^$N$11</f>
        <v>2.2196613977876716</v>
      </c>
      <c r="X102" s="23">
        <f>(D101*(G101/G102)^$N$11+((S103*($N$30-1))/($N$11*10^-5))/1000000)</f>
        <v>2.4011795806338889</v>
      </c>
    </row>
    <row r="103" spans="3:24" x14ac:dyDescent="0.2">
      <c r="C103" s="1">
        <v>-88</v>
      </c>
      <c r="D103" s="9">
        <v>2.4710000000000001</v>
      </c>
      <c r="E103" s="12">
        <v>262.08999999999997</v>
      </c>
      <c r="F103" s="10">
        <f t="shared" si="10"/>
        <v>247100</v>
      </c>
      <c r="G103" s="1">
        <f t="shared" si="11"/>
        <v>2.6208999999999998E-4</v>
      </c>
      <c r="H103" s="4">
        <f t="shared" si="12"/>
        <v>5.3928727454020793</v>
      </c>
      <c r="I103" s="4">
        <f t="shared" si="13"/>
        <v>2.4184504508295834</v>
      </c>
      <c r="J103" s="5">
        <f t="shared" si="14"/>
        <v>-3.5199999999999818</v>
      </c>
      <c r="K103" s="4">
        <f t="shared" si="15"/>
        <v>7.099999999999973E-2</v>
      </c>
      <c r="P103" s="23">
        <f>1-EXP(-$N$12*((C103-$C$177)/$N$16)^($N$13+1))</f>
        <v>-116778209752.47934</v>
      </c>
      <c r="Q103" s="23">
        <f t="shared" si="16"/>
        <v>0</v>
      </c>
      <c r="R103" s="23">
        <f t="shared" si="17"/>
        <v>0</v>
      </c>
      <c r="S103" s="23">
        <f>($N$21*R103)*$N$22*$N$24</f>
        <v>0</v>
      </c>
      <c r="T103" s="23">
        <f t="shared" si="18"/>
        <v>408.41618032691838</v>
      </c>
      <c r="U103" s="23">
        <f t="shared" si="19"/>
        <v>-0.86979199999999546</v>
      </c>
      <c r="V103" s="23">
        <v>2.4710000000000001</v>
      </c>
      <c r="W103" s="23">
        <f>W102*($E102/$E103)^$N$11</f>
        <v>2.2591374415545284</v>
      </c>
      <c r="X103" s="23">
        <f>(D102*(G102/G103)^$N$11+((S104*($N$30-1))/($N$11*10^-5))/1000000)</f>
        <v>2.4579500849958373</v>
      </c>
    </row>
    <row r="104" spans="3:24" x14ac:dyDescent="0.2">
      <c r="C104" s="1">
        <v>-87</v>
      </c>
      <c r="D104" s="9">
        <v>2.5419999999999998</v>
      </c>
      <c r="E104" s="12">
        <v>258.57</v>
      </c>
      <c r="F104" s="10">
        <f t="shared" si="10"/>
        <v>254199.99999999997</v>
      </c>
      <c r="G104" s="1">
        <f t="shared" si="11"/>
        <v>2.5856999999999996E-4</v>
      </c>
      <c r="H104" s="4">
        <f t="shared" si="12"/>
        <v>5.4051755462179889</v>
      </c>
      <c r="I104" s="4">
        <f t="shared" si="13"/>
        <v>2.4125781354312723</v>
      </c>
      <c r="J104" s="5">
        <f t="shared" si="14"/>
        <v>-3.539999999999992</v>
      </c>
      <c r="K104" s="4">
        <f t="shared" si="15"/>
        <v>6.0000000000000053E-2</v>
      </c>
      <c r="P104" s="23">
        <f>1-EXP(-$N$12*((C104-$C$177)/$N$16)^($N$13+1))</f>
        <v>-42142555896.445114</v>
      </c>
      <c r="Q104" s="23">
        <f t="shared" si="16"/>
        <v>0</v>
      </c>
      <c r="R104" s="23">
        <f t="shared" si="17"/>
        <v>0</v>
      </c>
      <c r="S104" s="23">
        <f>($N$21*R104)*$N$22*$N$24</f>
        <v>0</v>
      </c>
      <c r="T104" s="23">
        <f t="shared" si="18"/>
        <v>412.39340865647421</v>
      </c>
      <c r="U104" s="23">
        <f t="shared" si="19"/>
        <v>-0.89986799999999789</v>
      </c>
      <c r="V104" s="23">
        <v>2.5419999999999998</v>
      </c>
      <c r="W104" s="23">
        <f>W103*($E103/$E104)^$N$11</f>
        <v>2.2999799945329991</v>
      </c>
      <c r="X104" s="23">
        <f>(D103*(G103/G104)^$N$11+((S105*($N$30-1))/($N$11*10^-5))/1000000)</f>
        <v>2.515672779333141</v>
      </c>
    </row>
    <row r="105" spans="3:24" x14ac:dyDescent="0.2">
      <c r="C105" s="1">
        <v>-86</v>
      </c>
      <c r="D105" s="9">
        <v>2.6019999999999999</v>
      </c>
      <c r="E105" s="12">
        <v>255.03</v>
      </c>
      <c r="F105" s="10">
        <f t="shared" si="10"/>
        <v>260200</v>
      </c>
      <c r="G105" s="1">
        <f t="shared" si="11"/>
        <v>2.5503E-4</v>
      </c>
      <c r="H105" s="4">
        <f t="shared" si="12"/>
        <v>5.4153072922255676</v>
      </c>
      <c r="I105" s="4">
        <f t="shared" si="13"/>
        <v>2.406591270897152</v>
      </c>
      <c r="J105" s="5">
        <f t="shared" si="14"/>
        <v>-3.5600000000000023</v>
      </c>
      <c r="K105" s="4">
        <f t="shared" si="15"/>
        <v>5.0000000000000266E-2</v>
      </c>
      <c r="P105" s="23">
        <f>1-EXP(-$N$12*((C105-$C$177)/$N$16)^($N$13+1))</f>
        <v>-15633004772.668997</v>
      </c>
      <c r="Q105" s="23">
        <f t="shared" si="16"/>
        <v>0</v>
      </c>
      <c r="R105" s="23">
        <f t="shared" si="17"/>
        <v>0</v>
      </c>
      <c r="S105" s="23">
        <f>($N$21*R105)*$N$22*$N$24</f>
        <v>0</v>
      </c>
      <c r="T105" s="23">
        <f t="shared" si="18"/>
        <v>418.58093197830715</v>
      </c>
      <c r="U105" s="23">
        <f t="shared" si="19"/>
        <v>-0.92631200000000058</v>
      </c>
      <c r="V105" s="23">
        <v>2.6019999999999999</v>
      </c>
      <c r="W105" s="23">
        <f>W104*($E104/$E105)^$N$11</f>
        <v>2.3423794684259964</v>
      </c>
      <c r="X105" s="23">
        <f>(D104*(G104/G105)^$N$11+((S106*($N$30-1))/($N$11*10^-5))/1000000)</f>
        <v>2.5888610435274164</v>
      </c>
    </row>
    <row r="106" spans="3:24" x14ac:dyDescent="0.2">
      <c r="C106" s="1">
        <v>-85</v>
      </c>
      <c r="D106" s="9">
        <v>2.6520000000000001</v>
      </c>
      <c r="E106" s="12">
        <v>251.47</v>
      </c>
      <c r="F106" s="10">
        <f t="shared" si="10"/>
        <v>265200</v>
      </c>
      <c r="G106" s="1">
        <f t="shared" si="11"/>
        <v>2.5147E-4</v>
      </c>
      <c r="H106" s="4">
        <f t="shared" si="12"/>
        <v>5.4235735197327353</v>
      </c>
      <c r="I106" s="4">
        <f t="shared" si="13"/>
        <v>2.4004861817912042</v>
      </c>
      <c r="J106" s="5">
        <f t="shared" si="14"/>
        <v>-3.5699999999999932</v>
      </c>
      <c r="K106" s="4">
        <f t="shared" si="15"/>
        <v>4.4999999999999929E-2</v>
      </c>
      <c r="P106" s="23">
        <f>1-EXP(-$N$12*((C106-$C$177)/$N$16)^($N$13+1))</f>
        <v>-5958853518.4535608</v>
      </c>
      <c r="Q106" s="23">
        <f t="shared" si="16"/>
        <v>0</v>
      </c>
      <c r="R106" s="23">
        <f t="shared" si="17"/>
        <v>0</v>
      </c>
      <c r="S106" s="23">
        <f>($N$21*R106)*$N$22*$N$24</f>
        <v>0</v>
      </c>
      <c r="T106" s="23">
        <f t="shared" si="18"/>
        <v>422.63236969956171</v>
      </c>
      <c r="U106" s="23">
        <f t="shared" si="19"/>
        <v>-0.94676399999999816</v>
      </c>
      <c r="V106" s="23">
        <v>2.6520000000000001</v>
      </c>
      <c r="W106" s="23">
        <f>W105*($E105/$E106)^$N$11</f>
        <v>2.3864212428387028</v>
      </c>
      <c r="X106" s="23">
        <f>(D105*(G105/G106)^$N$11+((S107*($N$30-1))/($N$11*10^-5))/1000000)</f>
        <v>2.6509231990659767</v>
      </c>
    </row>
    <row r="107" spans="3:24" x14ac:dyDescent="0.2">
      <c r="C107" s="1">
        <v>-84</v>
      </c>
      <c r="D107" s="9">
        <v>2.6970000000000001</v>
      </c>
      <c r="E107" s="12">
        <v>247.9</v>
      </c>
      <c r="F107" s="10">
        <f t="shared" si="10"/>
        <v>269700</v>
      </c>
      <c r="G107" s="1">
        <f t="shared" si="11"/>
        <v>2.4790000000000001E-4</v>
      </c>
      <c r="H107" s="4">
        <f t="shared" si="12"/>
        <v>5.4308809464528913</v>
      </c>
      <c r="I107" s="4">
        <f t="shared" si="13"/>
        <v>2.3942765267678214</v>
      </c>
      <c r="J107" s="5">
        <f t="shared" si="14"/>
        <v>-3.5800000000000125</v>
      </c>
      <c r="K107" s="4">
        <f t="shared" si="15"/>
        <v>3.1000000000000139E-2</v>
      </c>
      <c r="P107" s="23">
        <f>1-EXP(-$N$12*((C107-$C$177)/$N$16)^($N$13+1))</f>
        <v>-2333016169.293539</v>
      </c>
      <c r="Q107" s="23">
        <f t="shared" si="16"/>
        <v>0</v>
      </c>
      <c r="R107" s="23">
        <f t="shared" si="17"/>
        <v>0</v>
      </c>
      <c r="S107" s="23">
        <f>($N$21*R107)*$N$22*$N$24</f>
        <v>0</v>
      </c>
      <c r="T107" s="23">
        <f t="shared" si="18"/>
        <v>424.77396433165842</v>
      </c>
      <c r="U107" s="23">
        <f t="shared" si="19"/>
        <v>-0.96552600000000333</v>
      </c>
      <c r="V107" s="23">
        <v>2.6970000000000001</v>
      </c>
      <c r="W107" s="23">
        <f>W106*($E106/$E107)^$N$11</f>
        <v>2.4320669169620244</v>
      </c>
      <c r="X107" s="23">
        <f>(D106*(G106/G107)^$N$11+((S108*($N$30-1))/($N$11*10^-5))/1000000)</f>
        <v>2.7027254652288688</v>
      </c>
    </row>
    <row r="108" spans="3:24" x14ac:dyDescent="0.2">
      <c r="C108" s="1">
        <v>-83</v>
      </c>
      <c r="D108" s="9">
        <v>2.7280000000000002</v>
      </c>
      <c r="E108" s="12">
        <v>244.32</v>
      </c>
      <c r="F108" s="10">
        <f t="shared" si="10"/>
        <v>272800</v>
      </c>
      <c r="G108" s="1">
        <f t="shared" si="11"/>
        <v>2.4431999999999996E-4</v>
      </c>
      <c r="H108" s="4">
        <f t="shared" si="12"/>
        <v>5.4358443659844413</v>
      </c>
      <c r="I108" s="4">
        <f t="shared" si="13"/>
        <v>2.3879590197123459</v>
      </c>
      <c r="J108" s="5">
        <f t="shared" si="14"/>
        <v>-3.5900000000000034</v>
      </c>
      <c r="K108" s="4">
        <f t="shared" si="15"/>
        <v>3.8999999999999702E-2</v>
      </c>
      <c r="P108" s="23">
        <f>1-EXP(-$N$12*((C108-$C$177)/$N$16)^($N$13+1))</f>
        <v>-937872296.04843676</v>
      </c>
      <c r="Q108" s="23">
        <f t="shared" si="16"/>
        <v>0</v>
      </c>
      <c r="R108" s="23">
        <f t="shared" si="17"/>
        <v>0</v>
      </c>
      <c r="S108" s="23">
        <f>($N$21*R108)*$N$22*$N$24</f>
        <v>0</v>
      </c>
      <c r="T108" s="23">
        <f t="shared" si="18"/>
        <v>425.88341129106334</v>
      </c>
      <c r="U108" s="23">
        <f t="shared" si="19"/>
        <v>-0.97935200000000089</v>
      </c>
      <c r="V108" s="23">
        <v>2.7280000000000002</v>
      </c>
      <c r="W108" s="23">
        <f>W107*($E107/$E108)^$N$11</f>
        <v>2.479401437910528</v>
      </c>
      <c r="X108" s="23">
        <f>(D107*(G107/G108)^$N$11+((S109*($N$30-1))/($N$11*10^-5))/1000000)</f>
        <v>2.7494908266741196</v>
      </c>
    </row>
    <row r="109" spans="3:24" x14ac:dyDescent="0.2">
      <c r="C109" s="1">
        <v>-82</v>
      </c>
      <c r="D109" s="9">
        <v>2.7669999999999999</v>
      </c>
      <c r="E109" s="12">
        <v>240.73</v>
      </c>
      <c r="F109" s="10">
        <f t="shared" si="10"/>
        <v>276700</v>
      </c>
      <c r="G109" s="1">
        <f t="shared" si="11"/>
        <v>2.4072999999999998E-4</v>
      </c>
      <c r="H109" s="4">
        <f t="shared" si="12"/>
        <v>5.4420091591409516</v>
      </c>
      <c r="I109" s="4">
        <f t="shared" si="13"/>
        <v>2.3815302158362703</v>
      </c>
      <c r="J109" s="5">
        <f t="shared" si="14"/>
        <v>-3.6099999999999852</v>
      </c>
      <c r="K109" s="4">
        <f t="shared" si="15"/>
        <v>4.7000000000000153E-2</v>
      </c>
      <c r="P109" s="23">
        <f>1-EXP(-$N$12*((C109-$C$177)/$N$16)^($N$13+1))</f>
        <v>-386969480.99996859</v>
      </c>
      <c r="Q109" s="23">
        <f t="shared" si="16"/>
        <v>0</v>
      </c>
      <c r="R109" s="23">
        <f t="shared" si="17"/>
        <v>0</v>
      </c>
      <c r="S109" s="23">
        <f>($N$21*R109)*$N$22*$N$24</f>
        <v>0</v>
      </c>
      <c r="T109" s="23">
        <f t="shared" si="18"/>
        <v>424.59298943923176</v>
      </c>
      <c r="U109" s="23">
        <f t="shared" si="19"/>
        <v>-0.99888699999999597</v>
      </c>
      <c r="V109" s="23">
        <v>2.7669999999999999</v>
      </c>
      <c r="W109" s="23">
        <f>W108*($E108/$E109)^$N$11</f>
        <v>2.5285157125901407</v>
      </c>
      <c r="X109" s="23">
        <f>(D108*(G108/G109)^$N$11+((S110*($N$30-1))/($N$11*10^-5))/1000000)</f>
        <v>2.7820387447056159</v>
      </c>
    </row>
    <row r="110" spans="3:24" x14ac:dyDescent="0.2">
      <c r="C110" s="1">
        <v>-81</v>
      </c>
      <c r="D110" s="9">
        <v>2.8140000000000001</v>
      </c>
      <c r="E110" s="12">
        <v>237.12</v>
      </c>
      <c r="F110" s="10">
        <f t="shared" si="10"/>
        <v>281400</v>
      </c>
      <c r="G110" s="1">
        <f t="shared" si="11"/>
        <v>2.3712000000000001E-4</v>
      </c>
      <c r="H110" s="4">
        <f t="shared" si="12"/>
        <v>5.4493240930987268</v>
      </c>
      <c r="I110" s="4">
        <f t="shared" si="13"/>
        <v>2.3749681862992342</v>
      </c>
      <c r="J110" s="5">
        <f t="shared" si="14"/>
        <v>-3.6100000000000136</v>
      </c>
      <c r="K110" s="4">
        <f t="shared" si="15"/>
        <v>4.7000000000000153E-2</v>
      </c>
      <c r="P110" s="23">
        <f>1-EXP(-$N$12*((C110-$C$177)/$N$16)^($N$13+1))</f>
        <v>-163814711.34887049</v>
      </c>
      <c r="Q110" s="23">
        <f t="shared" si="16"/>
        <v>0</v>
      </c>
      <c r="R110" s="23">
        <f t="shared" si="17"/>
        <v>0</v>
      </c>
      <c r="S110" s="23">
        <f>($N$21*R110)*$N$22*$N$24</f>
        <v>0</v>
      </c>
      <c r="T110" s="23">
        <f t="shared" si="18"/>
        <v>424.37727528584082</v>
      </c>
      <c r="U110" s="23">
        <f t="shared" si="19"/>
        <v>-1.0158540000000038</v>
      </c>
      <c r="V110" s="23">
        <v>2.8140000000000001</v>
      </c>
      <c r="W110" s="23">
        <f>W109*($E109/$E110)^$N$11</f>
        <v>2.5796512832569345</v>
      </c>
      <c r="X110" s="23">
        <f>(D109*(G109/G110)^$N$11+((S111*($N$30-1))/($N$11*10^-5))/1000000)</f>
        <v>2.8229585702119593</v>
      </c>
    </row>
    <row r="111" spans="3:24" x14ac:dyDescent="0.2">
      <c r="C111" s="1">
        <v>-80</v>
      </c>
      <c r="D111" s="9">
        <v>2.8610000000000002</v>
      </c>
      <c r="E111" s="12">
        <v>233.51</v>
      </c>
      <c r="F111" s="10">
        <f t="shared" si="10"/>
        <v>286100</v>
      </c>
      <c r="G111" s="1">
        <f t="shared" si="11"/>
        <v>2.3350999999999998E-4</v>
      </c>
      <c r="H111" s="4">
        <f t="shared" si="12"/>
        <v>5.4565178578052622</v>
      </c>
      <c r="I111" s="4">
        <f t="shared" si="13"/>
        <v>2.3683054838392832</v>
      </c>
      <c r="J111" s="5">
        <f t="shared" si="14"/>
        <v>-3.6099999999999852</v>
      </c>
      <c r="K111" s="4">
        <f t="shared" si="15"/>
        <v>6.2999999999999723E-2</v>
      </c>
      <c r="P111" s="23">
        <f>1-EXP(-$N$12*((C111-$C$177)/$N$16)^($N$13+1))</f>
        <v>-71122725.961754203</v>
      </c>
      <c r="Q111" s="23">
        <f t="shared" si="16"/>
        <v>0</v>
      </c>
      <c r="R111" s="23">
        <f t="shared" si="17"/>
        <v>0</v>
      </c>
      <c r="S111" s="23">
        <f>($N$21*R111)*$N$22*$N$24</f>
        <v>0</v>
      </c>
      <c r="T111" s="23">
        <f t="shared" si="18"/>
        <v>425.14566316572615</v>
      </c>
      <c r="U111" s="23">
        <f t="shared" si="19"/>
        <v>-1.0328209999999958</v>
      </c>
      <c r="V111" s="23">
        <v>2.8610000000000002</v>
      </c>
      <c r="W111" s="23">
        <f>W110*($E110/$E111)^$N$11</f>
        <v>2.632629534150019</v>
      </c>
      <c r="X111" s="23">
        <f>(D110*(G110/G111)^$N$11+((S112*($N$30-1))/($N$11*10^-5))/1000000)</f>
        <v>2.8717910661726798</v>
      </c>
    </row>
    <row r="112" spans="3:24" x14ac:dyDescent="0.2">
      <c r="C112" s="1">
        <v>-79</v>
      </c>
      <c r="D112" s="9">
        <v>2.9239999999999999</v>
      </c>
      <c r="E112" s="12">
        <v>229.9</v>
      </c>
      <c r="F112" s="10">
        <f t="shared" si="10"/>
        <v>292400</v>
      </c>
      <c r="G112" s="1">
        <f t="shared" si="11"/>
        <v>2.299E-4</v>
      </c>
      <c r="H112" s="4">
        <f t="shared" si="12"/>
        <v>5.4659773682858228</v>
      </c>
      <c r="I112" s="4">
        <f t="shared" si="13"/>
        <v>2.3615389712692791</v>
      </c>
      <c r="J112" s="5">
        <f t="shared" si="14"/>
        <v>-3.6299999999999955</v>
      </c>
      <c r="K112" s="4">
        <f t="shared" si="15"/>
        <v>6.0999999999999943E-2</v>
      </c>
      <c r="P112" s="23">
        <f>1-EXP(-$N$12*((C112-$C$177)/$N$16)^($N$13+1))</f>
        <v>-31657697.210321207</v>
      </c>
      <c r="Q112" s="23">
        <f t="shared" si="16"/>
        <v>0</v>
      </c>
      <c r="R112" s="23">
        <f t="shared" si="17"/>
        <v>0</v>
      </c>
      <c r="S112" s="23">
        <f>($N$21*R112)*$N$22*$N$24</f>
        <v>0</v>
      </c>
      <c r="T112" s="23">
        <f t="shared" si="18"/>
        <v>425.6989355041913</v>
      </c>
      <c r="U112" s="23">
        <f t="shared" si="19"/>
        <v>-1.0614119999999987</v>
      </c>
      <c r="V112" s="23">
        <v>2.9239999999999999</v>
      </c>
      <c r="W112" s="23">
        <f>W111*($E111/$E112)^$N$11</f>
        <v>2.6875469193380344</v>
      </c>
      <c r="X112" s="23">
        <f>(D111*(G111/G112)^$N$11+((S113*($N$30-1))/($N$11*10^-5))/1000000)</f>
        <v>2.9206812566997353</v>
      </c>
    </row>
    <row r="113" spans="3:24" x14ac:dyDescent="0.2">
      <c r="C113" s="1">
        <v>-78</v>
      </c>
      <c r="D113" s="9">
        <v>2.9849999999999999</v>
      </c>
      <c r="E113" s="12">
        <v>226.27</v>
      </c>
      <c r="F113" s="10">
        <f t="shared" si="10"/>
        <v>298500</v>
      </c>
      <c r="G113" s="1">
        <f t="shared" si="11"/>
        <v>2.2626999999999999E-4</v>
      </c>
      <c r="H113" s="4">
        <f t="shared" si="12"/>
        <v>5.4749443354653877</v>
      </c>
      <c r="I113" s="4">
        <f t="shared" si="13"/>
        <v>2.3546269768529489</v>
      </c>
      <c r="J113" s="5">
        <f t="shared" si="14"/>
        <v>-3.6200000000000045</v>
      </c>
      <c r="K113" s="4">
        <f t="shared" si="15"/>
        <v>6.899999999999995E-2</v>
      </c>
      <c r="P113" s="23">
        <f>1-EXP(-$N$12*((C113-$C$177)/$N$16)^($N$13+1))</f>
        <v>-14441150.955470534</v>
      </c>
      <c r="Q113" s="23">
        <f t="shared" si="16"/>
        <v>0</v>
      </c>
      <c r="R113" s="23">
        <f t="shared" si="17"/>
        <v>0</v>
      </c>
      <c r="S113" s="23">
        <f>($N$21*R113)*$N$22*$N$24</f>
        <v>0</v>
      </c>
      <c r="T113" s="23">
        <f t="shared" si="18"/>
        <v>428.39348576921265</v>
      </c>
      <c r="U113" s="23">
        <f t="shared" si="19"/>
        <v>-1.0805700000000014</v>
      </c>
      <c r="V113" s="23">
        <v>2.9849999999999999</v>
      </c>
      <c r="W113" s="23">
        <f>W112*($E112/$E113)^$N$11</f>
        <v>2.744828021596172</v>
      </c>
      <c r="X113" s="23">
        <f>(D112*(G112/G113)^$N$11+((S114*($N$30-1))/($N$11*10^-5))/1000000)</f>
        <v>2.9863207512388468</v>
      </c>
    </row>
    <row r="114" spans="3:24" x14ac:dyDescent="0.2">
      <c r="C114" s="1">
        <v>-77</v>
      </c>
      <c r="D114" s="9">
        <v>3.0539999999999998</v>
      </c>
      <c r="E114" s="12">
        <v>222.65</v>
      </c>
      <c r="F114" s="10">
        <f t="shared" si="10"/>
        <v>305400</v>
      </c>
      <c r="G114" s="1">
        <f t="shared" si="11"/>
        <v>2.2264999999999999E-4</v>
      </c>
      <c r="H114" s="4">
        <f t="shared" si="12"/>
        <v>5.4848690327204022</v>
      </c>
      <c r="I114" s="4">
        <f t="shared" si="13"/>
        <v>2.3476226994672418</v>
      </c>
      <c r="J114" s="5">
        <f t="shared" si="14"/>
        <v>-3.6299999999999955</v>
      </c>
      <c r="K114" s="4">
        <f t="shared" si="15"/>
        <v>6.6000000000000281E-2</v>
      </c>
      <c r="P114" s="23">
        <f>1-EXP(-$N$12*((C114-$C$177)/$N$16)^($N$13+1))</f>
        <v>-6748573.3816624032</v>
      </c>
      <c r="Q114" s="23">
        <f t="shared" si="16"/>
        <v>0</v>
      </c>
      <c r="R114" s="23">
        <f t="shared" si="17"/>
        <v>0</v>
      </c>
      <c r="S114" s="23">
        <f>($N$21*R114)*$N$22*$N$24</f>
        <v>0</v>
      </c>
      <c r="T114" s="23">
        <f t="shared" si="18"/>
        <v>430.45507475626744</v>
      </c>
      <c r="U114" s="23">
        <f t="shared" si="19"/>
        <v>-1.1086019999999985</v>
      </c>
      <c r="V114" s="23">
        <v>3.0539999999999998</v>
      </c>
      <c r="W114" s="23">
        <f>W113*($E113/$E114)^$N$11</f>
        <v>2.8041194300326215</v>
      </c>
      <c r="X114" s="23">
        <f>(D113*(G113/G114)^$N$11+((S115*($N$30-1))/($N$11*10^-5))/1000000)</f>
        <v>3.0494793964468059</v>
      </c>
    </row>
    <row r="115" spans="3:24" x14ac:dyDescent="0.2">
      <c r="C115" s="1">
        <v>-76</v>
      </c>
      <c r="D115" s="9">
        <v>3.12</v>
      </c>
      <c r="E115" s="12">
        <v>219.02</v>
      </c>
      <c r="F115" s="10">
        <f t="shared" si="10"/>
        <v>312000</v>
      </c>
      <c r="G115" s="1">
        <f t="shared" si="11"/>
        <v>2.1902E-4</v>
      </c>
      <c r="H115" s="4">
        <f t="shared" si="12"/>
        <v>5.4941545940184424</v>
      </c>
      <c r="I115" s="4">
        <f t="shared" si="13"/>
        <v>2.3404837746257177</v>
      </c>
      <c r="J115" s="5">
        <f t="shared" si="14"/>
        <v>-3.6400000000000148</v>
      </c>
      <c r="K115" s="4">
        <f t="shared" si="15"/>
        <v>5.699999999999994E-2</v>
      </c>
      <c r="P115" s="23">
        <f>1-EXP(-$N$12*((C115-$C$177)/$N$16)^($N$13+1))</f>
        <v>-3229579.1554349465</v>
      </c>
      <c r="Q115" s="23">
        <f t="shared" si="16"/>
        <v>0</v>
      </c>
      <c r="R115" s="23">
        <f t="shared" si="17"/>
        <v>0</v>
      </c>
      <c r="S115" s="23">
        <f>($N$21*R115)*$N$22*$N$24</f>
        <v>0</v>
      </c>
      <c r="T115" s="23">
        <f t="shared" si="18"/>
        <v>433.40311256483886</v>
      </c>
      <c r="U115" s="23">
        <f t="shared" si="19"/>
        <v>-1.1356800000000047</v>
      </c>
      <c r="V115" s="23">
        <v>3.12</v>
      </c>
      <c r="W115" s="23">
        <f>W114*($E114/$E115)^$N$11</f>
        <v>2.8658687443268591</v>
      </c>
      <c r="X115" s="23">
        <f>(D114*(G114/G115)^$N$11+((S116*($N$30-1))/($N$11*10^-5))/1000000)</f>
        <v>3.1212519165321027</v>
      </c>
    </row>
    <row r="116" spans="3:24" x14ac:dyDescent="0.2">
      <c r="C116" s="1">
        <v>-75</v>
      </c>
      <c r="D116" s="9">
        <v>3.177</v>
      </c>
      <c r="E116" s="12">
        <v>215.38</v>
      </c>
      <c r="F116" s="10">
        <f t="shared" si="10"/>
        <v>317700</v>
      </c>
      <c r="G116" s="1">
        <f t="shared" si="11"/>
        <v>2.1537999999999999E-4</v>
      </c>
      <c r="H116" s="4">
        <f t="shared" si="12"/>
        <v>5.5020172148271476</v>
      </c>
      <c r="I116" s="4">
        <f t="shared" si="13"/>
        <v>2.3332053726253439</v>
      </c>
      <c r="J116" s="5">
        <f t="shared" si="14"/>
        <v>-3.6299999999999955</v>
      </c>
      <c r="K116" s="4">
        <f t="shared" si="15"/>
        <v>7.1000000000000174E-2</v>
      </c>
      <c r="P116" s="23">
        <f>1-EXP(-$N$12*((C116-$C$177)/$N$16)^($N$13+1))</f>
        <v>-1582121.3079481772</v>
      </c>
      <c r="Q116" s="23">
        <f t="shared" si="16"/>
        <v>0</v>
      </c>
      <c r="R116" s="23">
        <f t="shared" si="17"/>
        <v>0</v>
      </c>
      <c r="S116" s="23">
        <f>($N$21*R116)*$N$22*$N$24</f>
        <v>0</v>
      </c>
      <c r="T116" s="23">
        <f t="shared" si="18"/>
        <v>435.59612375837037</v>
      </c>
      <c r="U116" s="23">
        <f t="shared" si="19"/>
        <v>-1.1532509999999987</v>
      </c>
      <c r="V116" s="23">
        <v>3.177</v>
      </c>
      <c r="W116" s="23">
        <f>W115*($E115/$E116)^$N$11</f>
        <v>2.9302245759907084</v>
      </c>
      <c r="X116" s="23">
        <f>(D115*(G115/G116)^$N$11+((S117*($N$30-1))/($N$11*10^-5))/1000000)</f>
        <v>3.1900625927787813</v>
      </c>
    </row>
    <row r="117" spans="3:24" x14ac:dyDescent="0.2">
      <c r="C117" s="1">
        <v>-74</v>
      </c>
      <c r="D117" s="9">
        <v>3.2480000000000002</v>
      </c>
      <c r="E117" s="12">
        <v>211.75</v>
      </c>
      <c r="F117" s="10">
        <f t="shared" si="10"/>
        <v>324800</v>
      </c>
      <c r="G117" s="1">
        <f t="shared" si="11"/>
        <v>2.1175E-4</v>
      </c>
      <c r="H117" s="4">
        <f t="shared" si="12"/>
        <v>5.5116160205691376</v>
      </c>
      <c r="I117" s="4">
        <f t="shared" si="13"/>
        <v>2.3258234190027447</v>
      </c>
      <c r="J117" s="5">
        <f t="shared" si="14"/>
        <v>-3.6299999999999955</v>
      </c>
      <c r="K117" s="4">
        <f t="shared" si="15"/>
        <v>7.5999999999999623E-2</v>
      </c>
      <c r="P117" s="23">
        <f>1-EXP(-$N$12*((C117-$C$177)/$N$16)^($N$13+1))</f>
        <v>-793102.97693310038</v>
      </c>
      <c r="Q117" s="23">
        <f t="shared" si="16"/>
        <v>0</v>
      </c>
      <c r="R117" s="23">
        <f t="shared" si="17"/>
        <v>0</v>
      </c>
      <c r="S117" s="23">
        <f>($N$21*R117)*$N$22*$N$24</f>
        <v>0</v>
      </c>
      <c r="T117" s="23">
        <f t="shared" si="18"/>
        <v>436.21630014988131</v>
      </c>
      <c r="U117" s="23">
        <f t="shared" si="19"/>
        <v>-1.1790239999999985</v>
      </c>
      <c r="V117" s="23">
        <v>3.2480000000000002</v>
      </c>
      <c r="W117" s="23">
        <f>W116*($E116/$E117)^$N$11</f>
        <v>2.9969723297228681</v>
      </c>
      <c r="X117" s="23">
        <f>(D116*(G116/G117)^$N$11+((S118*($N$30-1))/($N$11*10^-5))/1000000)</f>
        <v>3.2493690652739047</v>
      </c>
    </row>
    <row r="118" spans="3:24" x14ac:dyDescent="0.2">
      <c r="C118" s="1">
        <v>-73</v>
      </c>
      <c r="D118" s="9">
        <v>3.3239999999999998</v>
      </c>
      <c r="E118" s="12">
        <v>208.12</v>
      </c>
      <c r="F118" s="10">
        <f t="shared" si="10"/>
        <v>332400</v>
      </c>
      <c r="G118" s="1">
        <f t="shared" si="11"/>
        <v>2.0812000000000001E-4</v>
      </c>
      <c r="H118" s="4">
        <f t="shared" si="12"/>
        <v>5.5216610151120733</v>
      </c>
      <c r="I118" s="4">
        <f t="shared" si="13"/>
        <v>2.318313817223999</v>
      </c>
      <c r="J118" s="5">
        <f t="shared" si="14"/>
        <v>-3.6299999999999955</v>
      </c>
      <c r="K118" s="4">
        <f t="shared" si="15"/>
        <v>8.2000000000000295E-2</v>
      </c>
      <c r="P118" s="23">
        <f>1-EXP(-$N$12*((C118-$C$177)/$N$16)^($N$13+1))</f>
        <v>-406678.628305208</v>
      </c>
      <c r="Q118" s="23">
        <f t="shared" si="16"/>
        <v>0</v>
      </c>
      <c r="R118" s="23">
        <f t="shared" si="17"/>
        <v>0</v>
      </c>
      <c r="S118" s="23">
        <f>($N$21*R118)*$N$22*$N$24</f>
        <v>0</v>
      </c>
      <c r="T118" s="23">
        <f t="shared" si="18"/>
        <v>438.49055220576952</v>
      </c>
      <c r="U118" s="23">
        <f t="shared" si="19"/>
        <v>-1.2066119999999987</v>
      </c>
      <c r="V118" s="23">
        <v>3.3239999999999998</v>
      </c>
      <c r="W118" s="23">
        <f>W117*($E117/$E118)^$N$11</f>
        <v>3.0664345995205671</v>
      </c>
      <c r="X118" s="23">
        <f>(D117*(G117/G118)^$N$11+((S119*($N$30-1))/($N$11*10^-5))/1000000)</f>
        <v>3.3232804589035996</v>
      </c>
    </row>
    <row r="119" spans="3:24" x14ac:dyDescent="0.2">
      <c r="C119" s="1">
        <v>-72</v>
      </c>
      <c r="D119" s="9">
        <v>3.4060000000000001</v>
      </c>
      <c r="E119" s="12">
        <v>204.49</v>
      </c>
      <c r="F119" s="10">
        <f t="shared" si="10"/>
        <v>340600</v>
      </c>
      <c r="G119" s="1">
        <f t="shared" si="11"/>
        <v>2.0448999999999999E-4</v>
      </c>
      <c r="H119" s="4">
        <f t="shared" si="12"/>
        <v>5.5322446436265826</v>
      </c>
      <c r="I119" s="4">
        <f t="shared" si="13"/>
        <v>2.3106720749301237</v>
      </c>
      <c r="J119" s="5">
        <f t="shared" si="14"/>
        <v>-3.6299999999999955</v>
      </c>
      <c r="K119" s="4">
        <f t="shared" si="15"/>
        <v>9.9999999999999645E-2</v>
      </c>
      <c r="P119" s="23">
        <f>1-EXP(-$N$12*((C119-$C$177)/$N$16)^($N$13+1))</f>
        <v>-213226.42137952478</v>
      </c>
      <c r="Q119" s="23">
        <f t="shared" si="16"/>
        <v>0</v>
      </c>
      <c r="R119" s="23">
        <f t="shared" si="17"/>
        <v>0</v>
      </c>
      <c r="S119" s="23">
        <f>($N$21*R119)*$N$22*$N$24</f>
        <v>0</v>
      </c>
      <c r="T119" s="23">
        <f t="shared" si="18"/>
        <v>441.10155833058985</v>
      </c>
      <c r="U119" s="23">
        <f t="shared" si="19"/>
        <v>-1.2363779999999984</v>
      </c>
      <c r="V119" s="23">
        <v>3.4060000000000001</v>
      </c>
      <c r="W119" s="23">
        <f>W118*($E118/$E119)^$N$11</f>
        <v>3.1387720687712131</v>
      </c>
      <c r="X119" s="23">
        <f>(D118*(G118/G119)^$N$11+((S120*($N$30-1))/($N$11*10^-5))/1000000)</f>
        <v>3.4024134603186198</v>
      </c>
    </row>
    <row r="120" spans="3:24" x14ac:dyDescent="0.2">
      <c r="C120" s="1">
        <v>-71</v>
      </c>
      <c r="D120" s="9">
        <v>3.5059999999999998</v>
      </c>
      <c r="E120" s="12">
        <v>200.86</v>
      </c>
      <c r="F120" s="10">
        <f t="shared" si="10"/>
        <v>350600</v>
      </c>
      <c r="G120" s="1">
        <f t="shared" si="11"/>
        <v>2.0086E-4</v>
      </c>
      <c r="H120" s="4">
        <f t="shared" si="12"/>
        <v>5.5448119117577761</v>
      </c>
      <c r="I120" s="4">
        <f t="shared" si="13"/>
        <v>2.3028934583565053</v>
      </c>
      <c r="J120" s="5">
        <f t="shared" si="14"/>
        <v>-3.6200000000000045</v>
      </c>
      <c r="K120" s="4">
        <f t="shared" si="15"/>
        <v>0.10600000000000032</v>
      </c>
      <c r="P120" s="23">
        <f>1-EXP(-$N$12*((C120-$C$177)/$N$16)^($N$13+1))</f>
        <v>-114270.56312600242</v>
      </c>
      <c r="Q120" s="23">
        <f t="shared" si="16"/>
        <v>0</v>
      </c>
      <c r="R120" s="23">
        <f t="shared" si="17"/>
        <v>0</v>
      </c>
      <c r="S120" s="23">
        <f>($N$21*R120)*$N$22*$N$24</f>
        <v>0</v>
      </c>
      <c r="T120" s="23">
        <f t="shared" si="18"/>
        <v>444.14520325495249</v>
      </c>
      <c r="U120" s="23">
        <f t="shared" si="19"/>
        <v>-1.2691720000000015</v>
      </c>
      <c r="V120" s="23">
        <v>3.5059999999999998</v>
      </c>
      <c r="W120" s="23">
        <f>W119*($E119/$E120)^$N$11</f>
        <v>3.2141580170221515</v>
      </c>
      <c r="X120" s="23">
        <f>(D119*(G119/G120)^$N$11+((S121*($N$30-1))/($N$11*10^-5))/1000000)</f>
        <v>3.4878041368143107</v>
      </c>
    </row>
    <row r="121" spans="3:24" x14ac:dyDescent="0.2">
      <c r="C121" s="1">
        <v>-70</v>
      </c>
      <c r="D121" s="9">
        <v>3.6120000000000001</v>
      </c>
      <c r="E121" s="12">
        <v>197.24</v>
      </c>
      <c r="F121" s="10">
        <f t="shared" si="10"/>
        <v>361200</v>
      </c>
      <c r="G121" s="1">
        <f t="shared" si="11"/>
        <v>1.9724E-4</v>
      </c>
      <c r="H121" s="4">
        <f t="shared" si="12"/>
        <v>5.5577477416414682</v>
      </c>
      <c r="I121" s="4">
        <f t="shared" si="13"/>
        <v>2.2949949938591003</v>
      </c>
      <c r="J121" s="5">
        <f t="shared" si="14"/>
        <v>-3.6200000000000045</v>
      </c>
      <c r="K121" s="4">
        <f t="shared" si="15"/>
        <v>0.11099999999999977</v>
      </c>
      <c r="P121" s="23">
        <f>1-EXP(-$N$12*((C121-$C$177)/$N$16)^($N$13+1))</f>
        <v>-62570.114048704228</v>
      </c>
      <c r="Q121" s="23">
        <f t="shared" si="16"/>
        <v>0</v>
      </c>
      <c r="R121" s="23">
        <f t="shared" si="17"/>
        <v>0</v>
      </c>
      <c r="S121" s="23">
        <f>($N$21*R121)*$N$22*$N$24</f>
        <v>0</v>
      </c>
      <c r="T121" s="23">
        <f t="shared" si="18"/>
        <v>449.10986033872683</v>
      </c>
      <c r="U121" s="23">
        <f t="shared" si="19"/>
        <v>-1.3075440000000016</v>
      </c>
      <c r="V121" s="23">
        <v>3.6120000000000001</v>
      </c>
      <c r="W121" s="23">
        <f>W120*($E120/$E121)^$N$11</f>
        <v>3.2925583440744912</v>
      </c>
      <c r="X121" s="23">
        <f>(D120*(G120/G121)^$N$11+((S122*($N$30-1))/($N$11*10^-5))/1000000)</f>
        <v>3.5915189897913495</v>
      </c>
    </row>
    <row r="122" spans="3:24" x14ac:dyDescent="0.2">
      <c r="C122" s="1">
        <v>-69</v>
      </c>
      <c r="D122" s="9">
        <v>3.7229999999999999</v>
      </c>
      <c r="E122" s="12">
        <v>193.62</v>
      </c>
      <c r="F122" s="10">
        <f t="shared" si="10"/>
        <v>372300</v>
      </c>
      <c r="G122" s="1">
        <f t="shared" si="11"/>
        <v>1.9362000000000001E-4</v>
      </c>
      <c r="H122" s="4">
        <f t="shared" si="12"/>
        <v>5.5708930362183926</v>
      </c>
      <c r="I122" s="4">
        <f t="shared" si="13"/>
        <v>2.2869502157875488</v>
      </c>
      <c r="J122" s="5">
        <f t="shared" si="14"/>
        <v>-3.5999999999999943</v>
      </c>
      <c r="K122" s="4">
        <f t="shared" si="15"/>
        <v>0.10600000000000032</v>
      </c>
      <c r="P122" s="23">
        <f>1-EXP(-$N$12*((C122-$C$177)/$N$16)^($N$13+1))</f>
        <v>-34992.416228240712</v>
      </c>
      <c r="Q122" s="23">
        <f t="shared" si="16"/>
        <v>0</v>
      </c>
      <c r="R122" s="23">
        <f t="shared" si="17"/>
        <v>0</v>
      </c>
      <c r="S122" s="23">
        <f>($N$21*R122)*$N$22*$N$24</f>
        <v>0</v>
      </c>
      <c r="T122" s="23">
        <f t="shared" si="18"/>
        <v>454.39916239628968</v>
      </c>
      <c r="U122" s="23">
        <f t="shared" si="19"/>
        <v>-1.3402799999999979</v>
      </c>
      <c r="V122" s="23">
        <v>3.7229999999999999</v>
      </c>
      <c r="W122" s="23">
        <f>W121*($E121/$E122)^$N$11</f>
        <v>3.3743770978403487</v>
      </c>
      <c r="X122" s="23">
        <f>(D121*(G121/G122)^$N$11+((S123*($N$30-1))/($N$11*10^-5))/1000000)</f>
        <v>3.7017567507449431</v>
      </c>
    </row>
    <row r="123" spans="3:24" x14ac:dyDescent="0.2">
      <c r="C123" s="1">
        <v>-68</v>
      </c>
      <c r="D123" s="9">
        <v>3.8290000000000002</v>
      </c>
      <c r="E123" s="12">
        <v>190.02</v>
      </c>
      <c r="F123" s="10">
        <f t="shared" si="10"/>
        <v>382900</v>
      </c>
      <c r="G123" s="1">
        <f t="shared" si="11"/>
        <v>1.9002E-4</v>
      </c>
      <c r="H123" s="4">
        <f t="shared" si="12"/>
        <v>5.5830853663476878</v>
      </c>
      <c r="I123" s="4">
        <f t="shared" si="13"/>
        <v>2.2787993137555556</v>
      </c>
      <c r="J123" s="5">
        <f t="shared" si="14"/>
        <v>-3.6000000000000227</v>
      </c>
      <c r="K123" s="4">
        <f t="shared" si="15"/>
        <v>0.10699999999999976</v>
      </c>
      <c r="P123" s="23">
        <f>1-EXP(-$N$12*((C123-$C$177)/$N$16)^($N$13+1))</f>
        <v>-19979.744345456147</v>
      </c>
      <c r="Q123" s="23">
        <f t="shared" si="16"/>
        <v>0</v>
      </c>
      <c r="R123" s="23">
        <f t="shared" si="17"/>
        <v>0</v>
      </c>
      <c r="S123" s="23">
        <f>($N$21*R123)*$N$22*$N$24</f>
        <v>0</v>
      </c>
      <c r="T123" s="23">
        <f t="shared" si="18"/>
        <v>459.80378246229844</v>
      </c>
      <c r="U123" s="23">
        <f t="shared" si="19"/>
        <v>-1.3784400000000085</v>
      </c>
      <c r="V123" s="23">
        <v>3.8290000000000002</v>
      </c>
      <c r="W123" s="23">
        <f>W122*($E122/$E123)^$N$11</f>
        <v>3.4593489731182618</v>
      </c>
      <c r="X123" s="23">
        <f>(D122*(G122/G123)^$N$11+((S124*($N$30-1))/($N$11*10^-5))/1000000)</f>
        <v>3.8167507227221695</v>
      </c>
    </row>
    <row r="124" spans="3:24" x14ac:dyDescent="0.2">
      <c r="C124" s="1">
        <v>-67</v>
      </c>
      <c r="D124" s="9">
        <v>3.9359999999999999</v>
      </c>
      <c r="E124" s="12">
        <v>186.42</v>
      </c>
      <c r="F124" s="10">
        <f t="shared" si="10"/>
        <v>393600</v>
      </c>
      <c r="G124" s="1">
        <f t="shared" si="11"/>
        <v>1.8641999999999997E-4</v>
      </c>
      <c r="H124" s="4">
        <f t="shared" si="12"/>
        <v>5.5950550897593043</v>
      </c>
      <c r="I124" s="4">
        <f t="shared" si="13"/>
        <v>2.2704925036386179</v>
      </c>
      <c r="J124" s="5">
        <f t="shared" si="14"/>
        <v>-3.589999999999975</v>
      </c>
      <c r="K124" s="4">
        <f t="shared" si="15"/>
        <v>0.11099999999999977</v>
      </c>
      <c r="P124" s="23">
        <f>1-EXP(-$N$12*((C124-$C$177)/$N$16)^($N$13+1))</f>
        <v>-11642.565181680748</v>
      </c>
      <c r="Q124" s="23">
        <f t="shared" si="16"/>
        <v>0</v>
      </c>
      <c r="R124" s="23">
        <f t="shared" si="17"/>
        <v>0</v>
      </c>
      <c r="S124" s="23">
        <f>($N$21*R124)*$N$22*$N$24</f>
        <v>0</v>
      </c>
      <c r="T124" s="23">
        <f t="shared" si="18"/>
        <v>464.15673163529408</v>
      </c>
      <c r="U124" s="23">
        <f t="shared" si="19"/>
        <v>-1.4130239999999903</v>
      </c>
      <c r="V124" s="23">
        <v>3.9359999999999999</v>
      </c>
      <c r="W124" s="23">
        <f>W123*($E123/$E124)^$N$11</f>
        <v>3.5481480195863875</v>
      </c>
      <c r="X124" s="23">
        <f>(D123*(G123/G124)^$N$11+((S125*($N$30-1))/($N$11*10^-5))/1000000)</f>
        <v>3.9272877274217195</v>
      </c>
    </row>
    <row r="125" spans="3:24" x14ac:dyDescent="0.2">
      <c r="C125" s="1">
        <v>-66</v>
      </c>
      <c r="D125" s="9">
        <v>4.0469999999999997</v>
      </c>
      <c r="E125" s="12">
        <v>182.83</v>
      </c>
      <c r="F125" s="10">
        <f t="shared" si="10"/>
        <v>404699.99999999994</v>
      </c>
      <c r="G125" s="1">
        <f t="shared" si="11"/>
        <v>1.8283000000000001E-4</v>
      </c>
      <c r="H125" s="4">
        <f t="shared" si="12"/>
        <v>5.6071332043915669</v>
      </c>
      <c r="I125" s="4">
        <f t="shared" si="13"/>
        <v>2.2620474592614253</v>
      </c>
      <c r="J125" s="5">
        <f t="shared" si="14"/>
        <v>-3.5700000000000216</v>
      </c>
      <c r="K125" s="4">
        <f t="shared" si="15"/>
        <v>0.11500000000000021</v>
      </c>
      <c r="P125" s="23">
        <f>1-EXP(-$N$12*((C125-$C$177)/$N$16)^($N$13+1))</f>
        <v>-6921.2203436951559</v>
      </c>
      <c r="Q125" s="23">
        <f t="shared" si="16"/>
        <v>0</v>
      </c>
      <c r="R125" s="23">
        <f t="shared" si="17"/>
        <v>0</v>
      </c>
      <c r="S125" s="23">
        <f>($N$21*R125)*$N$22*$N$24</f>
        <v>0</v>
      </c>
      <c r="T125" s="23">
        <f t="shared" si="18"/>
        <v>468.13650302216212</v>
      </c>
      <c r="U125" s="23">
        <f t="shared" si="19"/>
        <v>-1.4447790000000087</v>
      </c>
      <c r="V125" s="23">
        <v>4.0469999999999997</v>
      </c>
      <c r="W125" s="23">
        <f>W124*($E124/$E125)^$N$11</f>
        <v>3.6407617305680851</v>
      </c>
      <c r="X125" s="23">
        <f>(D124*(G124/G125)^$N$11+((S126*($N$30-1))/($N$11*10^-5))/1000000)</f>
        <v>4.0387374180591413</v>
      </c>
    </row>
    <row r="126" spans="3:24" x14ac:dyDescent="0.2">
      <c r="C126" s="1">
        <v>-65</v>
      </c>
      <c r="D126" s="9">
        <v>4.1619999999999999</v>
      </c>
      <c r="E126" s="12">
        <v>179.26</v>
      </c>
      <c r="F126" s="10">
        <f t="shared" si="10"/>
        <v>416200</v>
      </c>
      <c r="G126" s="1">
        <f t="shared" si="11"/>
        <v>1.7925999999999999E-4</v>
      </c>
      <c r="H126" s="4">
        <f t="shared" si="12"/>
        <v>5.6193020758756083</v>
      </c>
      <c r="I126" s="4">
        <f t="shared" si="13"/>
        <v>2.2534833920870145</v>
      </c>
      <c r="J126" s="5">
        <f t="shared" si="14"/>
        <v>-3.5600000000000023</v>
      </c>
      <c r="K126" s="4">
        <f t="shared" si="15"/>
        <v>0.12000000000000011</v>
      </c>
      <c r="P126" s="23">
        <f>1-EXP(-$N$12*((C126-$C$177)/$N$16)^($N$13+1))</f>
        <v>-4195.8757756710538</v>
      </c>
      <c r="Q126" s="23">
        <f t="shared" si="16"/>
        <v>0</v>
      </c>
      <c r="R126" s="23">
        <f t="shared" si="17"/>
        <v>0</v>
      </c>
      <c r="S126" s="23">
        <f>($N$21*R126)*$N$22*$N$24</f>
        <v>0</v>
      </c>
      <c r="T126" s="23">
        <f t="shared" si="18"/>
        <v>472.11116497459085</v>
      </c>
      <c r="U126" s="23">
        <f t="shared" si="19"/>
        <v>-1.481672000000001</v>
      </c>
      <c r="V126" s="23">
        <v>4.1619999999999999</v>
      </c>
      <c r="W126" s="23">
        <f>W125*($E125/$E126)^$N$11</f>
        <v>3.7371497692958711</v>
      </c>
      <c r="X126" s="23">
        <f>(D125*(G125/G126)^$N$11+((S127*($N$30-1))/($N$11*10^-5))/1000000)</f>
        <v>4.1541430710381819</v>
      </c>
    </row>
    <row r="127" spans="3:24" x14ac:dyDescent="0.2">
      <c r="C127" s="1">
        <v>-64</v>
      </c>
      <c r="D127" s="9">
        <v>4.282</v>
      </c>
      <c r="E127" s="12">
        <v>175.7</v>
      </c>
      <c r="F127" s="10">
        <f t="shared" si="10"/>
        <v>428200</v>
      </c>
      <c r="G127" s="1">
        <f t="shared" si="11"/>
        <v>1.7569999999999999E-4</v>
      </c>
      <c r="H127" s="4">
        <f t="shared" si="12"/>
        <v>5.6316466629584196</v>
      </c>
      <c r="I127" s="4">
        <f t="shared" si="13"/>
        <v>2.2447717614952949</v>
      </c>
      <c r="J127" s="5">
        <f t="shared" si="14"/>
        <v>-3.539999999999992</v>
      </c>
      <c r="K127" s="4">
        <f t="shared" si="15"/>
        <v>0.12300000000000022</v>
      </c>
      <c r="P127" s="23">
        <f>1-EXP(-$N$12*((C127-$C$177)/$N$16)^($N$13+1))</f>
        <v>-2592.9654915752449</v>
      </c>
      <c r="Q127" s="23">
        <f t="shared" si="16"/>
        <v>0</v>
      </c>
      <c r="R127" s="23">
        <f t="shared" si="17"/>
        <v>0</v>
      </c>
      <c r="S127" s="23">
        <f>($N$21*R127)*$N$22*$N$24</f>
        <v>0</v>
      </c>
      <c r="T127" s="23">
        <f t="shared" si="18"/>
        <v>476.09875782989673</v>
      </c>
      <c r="U127" s="23">
        <f t="shared" si="19"/>
        <v>-1.5158279999999964</v>
      </c>
      <c r="V127" s="23">
        <v>4.282</v>
      </c>
      <c r="W127" s="23">
        <f>W126*($E126/$E127)^$N$11</f>
        <v>3.8378171972709465</v>
      </c>
      <c r="X127" s="23">
        <f>(D126*(G126/G127)^$N$11+((S128*($N$30-1))/($N$11*10^-5))/1000000)</f>
        <v>4.2741115987040583</v>
      </c>
    </row>
    <row r="128" spans="3:24" x14ac:dyDescent="0.2">
      <c r="C128" s="1">
        <v>-63</v>
      </c>
      <c r="D128" s="9">
        <v>4.4050000000000002</v>
      </c>
      <c r="E128" s="12">
        <v>172.16</v>
      </c>
      <c r="F128" s="10">
        <f t="shared" si="10"/>
        <v>440500</v>
      </c>
      <c r="G128" s="1">
        <f t="shared" si="11"/>
        <v>1.7215999999999998E-4</v>
      </c>
      <c r="H128" s="4">
        <f t="shared" si="12"/>
        <v>5.6439459127480669</v>
      </c>
      <c r="I128" s="4">
        <f t="shared" si="13"/>
        <v>2.2359322539862951</v>
      </c>
      <c r="J128" s="5">
        <f t="shared" si="14"/>
        <v>-3.5300000000000011</v>
      </c>
      <c r="K128" s="4">
        <f t="shared" si="15"/>
        <v>0.11699999999999999</v>
      </c>
      <c r="P128" s="23">
        <f>1-EXP(-$N$12*((C128-$C$177)/$N$16)^($N$13+1))</f>
        <v>-1632.7883235049019</v>
      </c>
      <c r="Q128" s="23">
        <f t="shared" si="16"/>
        <v>0</v>
      </c>
      <c r="R128" s="23">
        <f t="shared" si="17"/>
        <v>0</v>
      </c>
      <c r="S128" s="23">
        <f>($N$21*R128)*$N$22*$N$24</f>
        <v>0</v>
      </c>
      <c r="T128" s="23">
        <f t="shared" si="18"/>
        <v>480.14407901728424</v>
      </c>
      <c r="U128" s="23">
        <f t="shared" si="19"/>
        <v>-1.5549650000000004</v>
      </c>
      <c r="V128" s="23">
        <v>4.4050000000000002</v>
      </c>
      <c r="W128" s="23">
        <f>W127*($E127/$E128)^$N$11</f>
        <v>3.9427343449242653</v>
      </c>
      <c r="X128" s="23">
        <f>(D127*(G127/G128)^$N$11+((S129*($N$30-1))/($N$11*10^-5))/1000000)</f>
        <v>4.3990600899310612</v>
      </c>
    </row>
    <row r="129" spans="3:24" x14ac:dyDescent="0.2">
      <c r="C129" s="1">
        <v>-62</v>
      </c>
      <c r="D129" s="9">
        <v>4.5220000000000002</v>
      </c>
      <c r="E129" s="12">
        <v>168.63</v>
      </c>
      <c r="F129" s="10">
        <f t="shared" si="10"/>
        <v>452200</v>
      </c>
      <c r="G129" s="1">
        <f t="shared" si="11"/>
        <v>1.6862999999999999E-4</v>
      </c>
      <c r="H129" s="4">
        <f t="shared" si="12"/>
        <v>5.6553305580093411</v>
      </c>
      <c r="I129" s="4">
        <f t="shared" si="13"/>
        <v>2.2269348400126003</v>
      </c>
      <c r="J129" s="5">
        <f t="shared" si="14"/>
        <v>-3.5099999999999909</v>
      </c>
      <c r="K129" s="4">
        <f t="shared" si="15"/>
        <v>0.12399999999999967</v>
      </c>
      <c r="P129" s="23">
        <f>1-EXP(-$N$12*((C129-$C$177)/$N$16)^($N$13+1))</f>
        <v>-1047.231063023359</v>
      </c>
      <c r="Q129" s="23">
        <f t="shared" si="16"/>
        <v>0</v>
      </c>
      <c r="R129" s="23">
        <f t="shared" si="17"/>
        <v>0</v>
      </c>
      <c r="S129" s="23">
        <f>($N$21*R129)*$N$22*$N$24</f>
        <v>0</v>
      </c>
      <c r="T129" s="23">
        <f t="shared" si="18"/>
        <v>484.04156377103175</v>
      </c>
      <c r="U129" s="23">
        <f t="shared" si="19"/>
        <v>-1.5872219999999959</v>
      </c>
      <c r="V129" s="23">
        <v>4.5220000000000002</v>
      </c>
      <c r="W129" s="23">
        <f>W128*($E128/$E129)^$N$11</f>
        <v>4.0524716866753483</v>
      </c>
      <c r="X129" s="23">
        <f>(D128*(G128/G129)^$N$11+((S130*($N$30-1))/($N$11*10^-5))/1000000)</f>
        <v>4.5276034898942203</v>
      </c>
    </row>
    <row r="130" spans="3:24" x14ac:dyDescent="0.2">
      <c r="C130" s="1">
        <v>-61</v>
      </c>
      <c r="D130" s="9">
        <v>4.6459999999999999</v>
      </c>
      <c r="E130" s="12">
        <v>165.12</v>
      </c>
      <c r="F130" s="10">
        <f t="shared" si="10"/>
        <v>464600</v>
      </c>
      <c r="G130" s="1">
        <f t="shared" si="11"/>
        <v>1.6511999999999999E-4</v>
      </c>
      <c r="H130" s="4">
        <f t="shared" si="12"/>
        <v>5.6670792054642165</v>
      </c>
      <c r="I130" s="4">
        <f t="shared" si="13"/>
        <v>2.2177996799471171</v>
      </c>
      <c r="J130" s="5">
        <f t="shared" si="14"/>
        <v>-3.4900000000000091</v>
      </c>
      <c r="K130" s="4">
        <f t="shared" si="15"/>
        <v>0.13999999999999968</v>
      </c>
      <c r="P130" s="23">
        <f>1-EXP(-$N$12*((C130-$C$177)/$N$16)^($N$13+1))</f>
        <v>-683.83198574353867</v>
      </c>
      <c r="Q130" s="23">
        <f t="shared" si="16"/>
        <v>0</v>
      </c>
      <c r="R130" s="23">
        <f t="shared" si="17"/>
        <v>0</v>
      </c>
      <c r="S130" s="23">
        <f>($N$21*R130)*$N$22*$N$24</f>
        <v>0</v>
      </c>
      <c r="T130" s="23">
        <f t="shared" si="18"/>
        <v>486.75975951440716</v>
      </c>
      <c r="U130" s="23">
        <f t="shared" si="19"/>
        <v>-1.6214540000000042</v>
      </c>
      <c r="V130" s="23">
        <v>4.6459999999999999</v>
      </c>
      <c r="W130" s="23">
        <f>W129*($E129/$E130)^$N$11</f>
        <v>4.1670142906258842</v>
      </c>
      <c r="X130" s="23">
        <f>(D129*(G129/G130)^$N$11+((S131*($N$30-1))/($N$11*10^-5))/1000000)</f>
        <v>4.6498137628369864</v>
      </c>
    </row>
    <row r="131" spans="3:24" x14ac:dyDescent="0.2">
      <c r="C131" s="1">
        <v>-60</v>
      </c>
      <c r="D131" s="9">
        <v>4.7859999999999996</v>
      </c>
      <c r="E131" s="12">
        <v>161.63</v>
      </c>
      <c r="F131" s="10">
        <f t="shared" si="10"/>
        <v>478599.99999999994</v>
      </c>
      <c r="G131" s="1">
        <f t="shared" si="11"/>
        <v>1.6162999999999998E-4</v>
      </c>
      <c r="H131" s="4">
        <f t="shared" si="12"/>
        <v>5.6799726942774189</v>
      </c>
      <c r="I131" s="4">
        <f t="shared" si="13"/>
        <v>2.2085219729314334</v>
      </c>
      <c r="J131" s="5">
        <f t="shared" si="14"/>
        <v>-3.4699999999999989</v>
      </c>
      <c r="K131" s="4">
        <f t="shared" si="15"/>
        <v>0.15700000000000003</v>
      </c>
      <c r="P131" s="23">
        <f>1-EXP(-$N$12*((C131-$C$177)/$N$16)^($N$13+1))</f>
        <v>-454.42089292650445</v>
      </c>
      <c r="Q131" s="23">
        <f t="shared" si="16"/>
        <v>0</v>
      </c>
      <c r="R131" s="23">
        <f t="shared" si="17"/>
        <v>0</v>
      </c>
      <c r="S131" s="23">
        <f>($N$21*R131)*$N$22*$N$24</f>
        <v>0</v>
      </c>
      <c r="T131" s="23">
        <f t="shared" si="18"/>
        <v>489.75005932005689</v>
      </c>
      <c r="U131" s="23">
        <f t="shared" si="19"/>
        <v>-1.6607419999999993</v>
      </c>
      <c r="V131" s="23">
        <v>4.7859999999999996</v>
      </c>
      <c r="W131" s="23">
        <f>W130*($E130/$E131)^$N$11</f>
        <v>4.2866584303573729</v>
      </c>
      <c r="X131" s="23">
        <f>(D130*(G130/G131)^$N$11+((S132*($N$30-1))/($N$11*10^-5))/1000000)</f>
        <v>4.7793968722984639</v>
      </c>
    </row>
    <row r="132" spans="3:24" x14ac:dyDescent="0.2">
      <c r="C132" s="1">
        <v>-59</v>
      </c>
      <c r="D132" s="9">
        <v>4.9429999999999996</v>
      </c>
      <c r="E132" s="12">
        <v>158.16</v>
      </c>
      <c r="F132" s="10">
        <f t="shared" si="10"/>
        <v>494299.99999999994</v>
      </c>
      <c r="G132" s="1">
        <f t="shared" si="11"/>
        <v>1.5815999999999999E-4</v>
      </c>
      <c r="H132" s="4">
        <f t="shared" si="12"/>
        <v>5.6939906104607765</v>
      </c>
      <c r="I132" s="4">
        <f t="shared" si="13"/>
        <v>2.199096656305616</v>
      </c>
      <c r="J132" s="5">
        <f t="shared" si="14"/>
        <v>-3.4399999999999977</v>
      </c>
      <c r="K132" s="4">
        <f t="shared" si="15"/>
        <v>0.15000000000000036</v>
      </c>
      <c r="P132" s="23">
        <f>1-EXP(-$N$12*((C132-$C$177)/$N$16)^($N$13+1))</f>
        <v>-307.16257724813778</v>
      </c>
      <c r="Q132" s="23">
        <f t="shared" si="16"/>
        <v>0</v>
      </c>
      <c r="R132" s="23">
        <f t="shared" si="17"/>
        <v>0</v>
      </c>
      <c r="S132" s="23">
        <f>($N$21*R132)*$N$22*$N$24</f>
        <v>0</v>
      </c>
      <c r="T132" s="23">
        <f t="shared" si="18"/>
        <v>493.89913659174829</v>
      </c>
      <c r="U132" s="23">
        <f t="shared" si="19"/>
        <v>-1.7003919999999986</v>
      </c>
      <c r="V132" s="23">
        <v>4.9429999999999996</v>
      </c>
      <c r="W132" s="23">
        <f>W131*($E131/$E132)^$N$11</f>
        <v>4.4117243208012997</v>
      </c>
      <c r="X132" s="23">
        <f>(D131*(G131/G132)^$N$11+((S133*($N$30-1))/($N$11*10^-5))/1000000)</f>
        <v>4.9256344871860316</v>
      </c>
    </row>
    <row r="133" spans="3:24" x14ac:dyDescent="0.2">
      <c r="C133" s="1">
        <v>-58</v>
      </c>
      <c r="D133" s="9">
        <v>5.093</v>
      </c>
      <c r="E133" s="12">
        <v>154.72</v>
      </c>
      <c r="F133" s="10">
        <f t="shared" si="10"/>
        <v>509300</v>
      </c>
      <c r="G133" s="1">
        <f t="shared" si="11"/>
        <v>1.5471999999999998E-4</v>
      </c>
      <c r="H133" s="4">
        <f t="shared" si="12"/>
        <v>5.7069736761761778</v>
      </c>
      <c r="I133" s="4">
        <f t="shared" si="13"/>
        <v>2.1895464567389267</v>
      </c>
      <c r="J133" s="5">
        <f t="shared" si="14"/>
        <v>-3.4199999999999875</v>
      </c>
      <c r="K133" s="4">
        <f t="shared" si="15"/>
        <v>0.13600000000000012</v>
      </c>
      <c r="P133" s="23">
        <f>1-EXP(-$N$12*((C133-$C$177)/$N$16)^($N$13+1))</f>
        <v>-211.0903981355421</v>
      </c>
      <c r="Q133" s="23">
        <f t="shared" si="16"/>
        <v>0</v>
      </c>
      <c r="R133" s="23">
        <f t="shared" si="17"/>
        <v>0</v>
      </c>
      <c r="S133" s="23">
        <f>($N$21*R133)*$N$22*$N$24</f>
        <v>0</v>
      </c>
      <c r="T133" s="23">
        <f t="shared" si="18"/>
        <v>499.1964243929537</v>
      </c>
      <c r="U133" s="23">
        <f t="shared" si="19"/>
        <v>-1.7418059999999937</v>
      </c>
      <c r="V133" s="23">
        <v>5.093</v>
      </c>
      <c r="W133" s="23">
        <f>W132*($E132/$E133)^$N$11</f>
        <v>4.5421694915321371</v>
      </c>
      <c r="X133" s="23">
        <f>(D132*(G132/G133)^$N$11+((S134*($N$30-1))/($N$11*10^-5))/1000000)</f>
        <v>5.0891538464410253</v>
      </c>
    </row>
    <row r="134" spans="3:24" x14ac:dyDescent="0.2">
      <c r="C134" s="1">
        <v>-57</v>
      </c>
      <c r="D134" s="9">
        <v>5.2290000000000001</v>
      </c>
      <c r="E134" s="12">
        <v>151.30000000000001</v>
      </c>
      <c r="F134" s="10">
        <f t="shared" si="10"/>
        <v>522900</v>
      </c>
      <c r="G134" s="1">
        <f t="shared" si="11"/>
        <v>1.5129999999999999E-4</v>
      </c>
      <c r="H134" s="4">
        <f t="shared" si="12"/>
        <v>5.7184186418296559</v>
      </c>
      <c r="I134" s="4">
        <f t="shared" si="13"/>
        <v>2.1798389280231869</v>
      </c>
      <c r="J134" s="5">
        <f t="shared" si="14"/>
        <v>-3.4000000000000057</v>
      </c>
      <c r="K134" s="4">
        <f t="shared" si="15"/>
        <v>0.13499999999999979</v>
      </c>
      <c r="P134" s="23">
        <f>1-EXP(-$N$12*((C134-$C$177)/$N$16)^($N$13+1))</f>
        <v>-147.4131591025766</v>
      </c>
      <c r="Q134" s="23">
        <f t="shared" si="16"/>
        <v>0</v>
      </c>
      <c r="R134" s="23">
        <f t="shared" si="17"/>
        <v>0</v>
      </c>
      <c r="S134" s="23">
        <f>($N$21*R134)*$N$22*$N$24</f>
        <v>0</v>
      </c>
      <c r="T134" s="23">
        <f t="shared" si="18"/>
        <v>503.21720336125446</v>
      </c>
      <c r="U134" s="23">
        <f t="shared" si="19"/>
        <v>-1.7778600000000031</v>
      </c>
      <c r="V134" s="23">
        <v>5.2290000000000001</v>
      </c>
      <c r="W134" s="23">
        <f>W133*($E133/$E134)^$N$11</f>
        <v>4.6787170567844081</v>
      </c>
      <c r="X134" s="23">
        <f>(D133*(G133/G134)^$N$11+((S135*($N$30-1))/($N$11*10^-5))/1000000)</f>
        <v>5.2461067370176968</v>
      </c>
    </row>
    <row r="135" spans="3:24" x14ac:dyDescent="0.2">
      <c r="C135" s="1">
        <v>-56</v>
      </c>
      <c r="D135" s="9">
        <v>5.3639999999999999</v>
      </c>
      <c r="E135" s="12">
        <v>147.9</v>
      </c>
      <c r="F135" s="10">
        <f t="shared" si="10"/>
        <v>536400</v>
      </c>
      <c r="G135" s="1">
        <f t="shared" si="11"/>
        <v>1.4789999999999999E-4</v>
      </c>
      <c r="H135" s="4">
        <f t="shared" si="12"/>
        <v>5.7294887691795617</v>
      </c>
      <c r="I135" s="4">
        <f t="shared" si="13"/>
        <v>2.1699681739968923</v>
      </c>
      <c r="J135" s="5">
        <f t="shared" si="14"/>
        <v>-3.3700000000000045</v>
      </c>
      <c r="K135" s="4">
        <f t="shared" si="15"/>
        <v>0.14299999999999979</v>
      </c>
      <c r="P135" s="23">
        <f>1-EXP(-$N$12*((C135-$C$177)/$N$16)^($N$13+1))</f>
        <v>-104.55291555275707</v>
      </c>
      <c r="Q135" s="23">
        <f t="shared" si="16"/>
        <v>0</v>
      </c>
      <c r="R135" s="23">
        <f t="shared" si="17"/>
        <v>0</v>
      </c>
      <c r="S135" s="23">
        <f>($N$21*R135)*$N$22*$N$24</f>
        <v>0</v>
      </c>
      <c r="T135" s="23">
        <f t="shared" si="18"/>
        <v>505.29614076319939</v>
      </c>
      <c r="U135" s="23">
        <f t="shared" si="19"/>
        <v>-1.8076680000000023</v>
      </c>
      <c r="V135" s="23">
        <v>5.3639999999999999</v>
      </c>
      <c r="W135" s="23">
        <f>W134*($E134/$E135)^$N$11</f>
        <v>4.8217703091456032</v>
      </c>
      <c r="X135" s="23">
        <f>(D134*(G134/G135)^$N$11+((S136*($N$30-1))/($N$11*10^-5))/1000000)</f>
        <v>5.38887832722477</v>
      </c>
    </row>
    <row r="136" spans="3:24" x14ac:dyDescent="0.2">
      <c r="C136" s="1">
        <v>-55</v>
      </c>
      <c r="D136" s="9">
        <v>5.5069999999999997</v>
      </c>
      <c r="E136" s="12">
        <v>144.53</v>
      </c>
      <c r="F136" s="10">
        <f t="shared" si="10"/>
        <v>550700</v>
      </c>
      <c r="G136" s="1">
        <f t="shared" si="11"/>
        <v>1.4453E-4</v>
      </c>
      <c r="H136" s="4">
        <f t="shared" si="12"/>
        <v>5.7409150764812829</v>
      </c>
      <c r="I136" s="4">
        <f t="shared" si="13"/>
        <v>2.1599580026785188</v>
      </c>
      <c r="J136" s="5">
        <f t="shared" si="14"/>
        <v>-3.3400000000000034</v>
      </c>
      <c r="K136" s="4">
        <f t="shared" si="15"/>
        <v>0.16800000000000015</v>
      </c>
      <c r="P136" s="23">
        <f>1-EXP(-$N$12*((C136-$C$177)/$N$16)^($N$13+1))</f>
        <v>-75.269449166443636</v>
      </c>
      <c r="Q136" s="23">
        <f t="shared" si="16"/>
        <v>0</v>
      </c>
      <c r="R136" s="23">
        <f t="shared" si="17"/>
        <v>0</v>
      </c>
      <c r="S136" s="23">
        <f>($N$21*R136)*$N$22*$N$24</f>
        <v>0</v>
      </c>
      <c r="T136" s="23">
        <f t="shared" si="18"/>
        <v>506.74640827846571</v>
      </c>
      <c r="U136" s="23">
        <f t="shared" si="19"/>
        <v>-1.8393380000000019</v>
      </c>
      <c r="V136" s="23">
        <v>5.5069999999999997</v>
      </c>
      <c r="W136" s="23">
        <f>W135*($E135/$E136)^$N$11</f>
        <v>4.9713117258437221</v>
      </c>
      <c r="X136" s="23">
        <f>(D135*(G135/G136)^$N$11+((S137*($N$30-1))/($N$11*10^-5))/1000000)</f>
        <v>5.5303580195114765</v>
      </c>
    </row>
    <row r="137" spans="3:24" x14ac:dyDescent="0.2">
      <c r="C137" s="1">
        <v>-54</v>
      </c>
      <c r="D137" s="9">
        <v>5.6749999999999998</v>
      </c>
      <c r="E137" s="12">
        <v>141.19</v>
      </c>
      <c r="F137" s="10">
        <f t="shared" si="10"/>
        <v>567500</v>
      </c>
      <c r="G137" s="1">
        <f t="shared" si="11"/>
        <v>1.4118999999999999E-4</v>
      </c>
      <c r="H137" s="4">
        <f t="shared" si="12"/>
        <v>5.75396586586516</v>
      </c>
      <c r="I137" s="4">
        <f t="shared" si="13"/>
        <v>2.1498039382270222</v>
      </c>
      <c r="J137" s="5">
        <f t="shared" si="14"/>
        <v>-3.3000000000000114</v>
      </c>
      <c r="K137" s="4">
        <f t="shared" si="15"/>
        <v>0.1800000000000006</v>
      </c>
      <c r="P137" s="23">
        <f>1-EXP(-$N$12*((C137-$C$177)/$N$16)^($N$13+1))</f>
        <v>-54.969273214385225</v>
      </c>
      <c r="Q137" s="23">
        <f t="shared" si="16"/>
        <v>0</v>
      </c>
      <c r="R137" s="23">
        <f t="shared" si="17"/>
        <v>0</v>
      </c>
      <c r="S137" s="23">
        <f>($N$21*R137)*$N$22*$N$24</f>
        <v>0</v>
      </c>
      <c r="T137" s="23">
        <f t="shared" si="18"/>
        <v>508.45625552863521</v>
      </c>
      <c r="U137" s="23">
        <f t="shared" si="19"/>
        <v>-1.8727500000000066</v>
      </c>
      <c r="V137" s="23">
        <v>5.6749999999999998</v>
      </c>
      <c r="W137" s="23">
        <f>W136*($E136/$E137)^$N$11</f>
        <v>5.1277417813187709</v>
      </c>
      <c r="X137" s="23">
        <f>(D136*(G136/G137)^$N$11+((S138*($N$30-1))/($N$11*10^-5))/1000000)</f>
        <v>5.6802863201924607</v>
      </c>
    </row>
    <row r="138" spans="3:24" x14ac:dyDescent="0.2">
      <c r="C138" s="1">
        <v>-53</v>
      </c>
      <c r="D138" s="9">
        <v>5.8550000000000004</v>
      </c>
      <c r="E138" s="12">
        <v>137.88999999999999</v>
      </c>
      <c r="F138" s="10">
        <f t="shared" si="10"/>
        <v>585500</v>
      </c>
      <c r="G138" s="1">
        <f t="shared" si="11"/>
        <v>1.3788999999999997E-4</v>
      </c>
      <c r="H138" s="4">
        <f t="shared" si="12"/>
        <v>5.7675268994083817</v>
      </c>
      <c r="I138" s="4">
        <f t="shared" si="13"/>
        <v>2.1395327715979393</v>
      </c>
      <c r="J138" s="5">
        <f t="shared" si="14"/>
        <v>-3.2799999999999727</v>
      </c>
      <c r="K138" s="4">
        <f t="shared" si="15"/>
        <v>0.18699999999999939</v>
      </c>
      <c r="P138" s="23">
        <f>1-EXP(-$N$12*((C138-$C$177)/$N$16)^($N$13+1))</f>
        <v>-40.696877744818813</v>
      </c>
      <c r="Q138" s="23">
        <f t="shared" si="16"/>
        <v>0</v>
      </c>
      <c r="R138" s="23">
        <f t="shared" si="17"/>
        <v>0</v>
      </c>
      <c r="S138" s="23">
        <f>($N$21*R138)*$N$22*$N$24</f>
        <v>0</v>
      </c>
      <c r="T138" s="23">
        <f t="shared" si="18"/>
        <v>511.90384269699729</v>
      </c>
      <c r="U138" s="23">
        <f t="shared" si="19"/>
        <v>-1.9204399999999839</v>
      </c>
      <c r="V138" s="23">
        <v>5.8550000000000004</v>
      </c>
      <c r="W138" s="23">
        <f>W137*($E137/$E138)^$N$11</f>
        <v>5.2909842666652667</v>
      </c>
      <c r="X138" s="23">
        <f>(D137*(G137/G138)^$N$11+((S139*($N$30-1))/($N$11*10^-5))/1000000)</f>
        <v>5.8556645388651196</v>
      </c>
    </row>
    <row r="139" spans="3:24" x14ac:dyDescent="0.2">
      <c r="C139" s="1">
        <v>-52</v>
      </c>
      <c r="D139" s="9">
        <v>6.0419999999999998</v>
      </c>
      <c r="E139" s="12">
        <v>134.61000000000001</v>
      </c>
      <c r="F139" s="10">
        <f t="shared" si="10"/>
        <v>604200</v>
      </c>
      <c r="G139" s="1">
        <f t="shared" si="11"/>
        <v>1.3461000000000001E-4</v>
      </c>
      <c r="H139" s="4">
        <f t="shared" si="12"/>
        <v>5.7811807209372619</v>
      </c>
      <c r="I139" s="4">
        <f t="shared" si="13"/>
        <v>2.1290773242527368</v>
      </c>
      <c r="J139" s="5">
        <f t="shared" si="14"/>
        <v>-3.2400000000000091</v>
      </c>
      <c r="K139" s="4">
        <f t="shared" si="15"/>
        <v>0.20300000000000029</v>
      </c>
      <c r="P139" s="23">
        <f>1-EXP(-$N$12*((C139-$C$177)/$N$16)^($N$13+1))</f>
        <v>-30.524510091608963</v>
      </c>
      <c r="Q139" s="23">
        <f t="shared" si="16"/>
        <v>0</v>
      </c>
      <c r="R139" s="23">
        <f t="shared" si="17"/>
        <v>0</v>
      </c>
      <c r="S139" s="23">
        <f>($N$21*R139)*$N$22*$N$24</f>
        <v>0</v>
      </c>
      <c r="T139" s="23">
        <f t="shared" si="18"/>
        <v>515.8674980469217</v>
      </c>
      <c r="U139" s="23">
        <f t="shared" si="19"/>
        <v>-1.9576080000000056</v>
      </c>
      <c r="V139" s="23">
        <v>6.0419999999999998</v>
      </c>
      <c r="W139" s="23">
        <f>W138*($E138/$E139)^$N$11</f>
        <v>5.462494131285597</v>
      </c>
      <c r="X139" s="23">
        <f>(D138*(G138/G139)^$N$11+((S140*($N$30-1))/($N$11*10^-5))/1000000)</f>
        <v>6.0447927127999073</v>
      </c>
    </row>
    <row r="140" spans="3:24" x14ac:dyDescent="0.2">
      <c r="C140" s="1">
        <v>-51</v>
      </c>
      <c r="D140" s="9">
        <v>6.2450000000000001</v>
      </c>
      <c r="E140" s="12">
        <v>131.37</v>
      </c>
      <c r="F140" s="10">
        <f t="shared" ref="F140:F203" si="20">D140*10^5</f>
        <v>624500</v>
      </c>
      <c r="G140" s="1">
        <f t="shared" ref="G140:G203" si="21">E140*10^-6</f>
        <v>1.3137000000000001E-4</v>
      </c>
      <c r="H140" s="4">
        <f t="shared" ref="H140:H203" si="22">LOG(F140)</f>
        <v>5.7955324427101544</v>
      </c>
      <c r="I140" s="4">
        <f t="shared" ref="I140:I203" si="23">LOG(E140)</f>
        <v>2.1184961999117879</v>
      </c>
      <c r="J140" s="5">
        <f t="shared" ref="J140:J203" si="24">E141-E140</f>
        <v>-3.210000000000008</v>
      </c>
      <c r="K140" s="4">
        <f t="shared" ref="K140:K203" si="25">D141-D140</f>
        <v>0.20500000000000007</v>
      </c>
      <c r="P140" s="23">
        <f>1-EXP(-$N$12*((C140-$C$177)/$N$16)^($N$13+1))</f>
        <v>-23.177991838015693</v>
      </c>
      <c r="Q140" s="23">
        <f t="shared" ref="Q140:Q203" si="26">IF(P140&lt;0,0,P140)</f>
        <v>0</v>
      </c>
      <c r="R140" s="23">
        <f t="shared" ref="R140:R203" si="27">Q141-Q140</f>
        <v>0</v>
      </c>
      <c r="S140" s="23">
        <f>($N$21*R140)*$N$22*$N$24</f>
        <v>0</v>
      </c>
      <c r="T140" s="23">
        <f t="shared" ref="T140:T203" si="28">(((X140*100000)*G140)/(($N$21+$N$19)*$N$32))</f>
        <v>519.72953568071216</v>
      </c>
      <c r="U140" s="23">
        <f t="shared" ref="U140:U203" si="29">((D140*100000)*J140)/1000000</f>
        <v>-2.0046450000000049</v>
      </c>
      <c r="V140" s="23">
        <v>6.2450000000000001</v>
      </c>
      <c r="W140" s="23">
        <f>W139*($E139/$E140)^$N$11</f>
        <v>5.6417265348105401</v>
      </c>
      <c r="X140" s="23">
        <f>(D139*(G139/G140)^$N$11+((S141*($N$30-1))/($N$11*10^-5))/1000000)</f>
        <v>6.2402468367142827</v>
      </c>
    </row>
    <row r="141" spans="3:24" x14ac:dyDescent="0.2">
      <c r="C141" s="1">
        <v>-50</v>
      </c>
      <c r="D141" s="9">
        <v>6.45</v>
      </c>
      <c r="E141" s="12">
        <v>128.16</v>
      </c>
      <c r="F141" s="10">
        <f t="shared" si="20"/>
        <v>645000</v>
      </c>
      <c r="G141" s="1">
        <f t="shared" si="21"/>
        <v>1.2815999999999999E-4</v>
      </c>
      <c r="H141" s="4">
        <f t="shared" si="22"/>
        <v>5.8095597146352675</v>
      </c>
      <c r="I141" s="4">
        <f t="shared" si="23"/>
        <v>2.1077524987401626</v>
      </c>
      <c r="J141" s="5">
        <f t="shared" si="24"/>
        <v>-3.1700000000000017</v>
      </c>
      <c r="K141" s="4">
        <f t="shared" si="25"/>
        <v>0.21099999999999941</v>
      </c>
      <c r="P141" s="23">
        <f>1-EXP(-$N$12*((C141-$C$177)/$N$16)^($N$13+1))</f>
        <v>-17.804219306701288</v>
      </c>
      <c r="Q141" s="23">
        <f t="shared" si="26"/>
        <v>0</v>
      </c>
      <c r="R141" s="23">
        <f t="shared" si="27"/>
        <v>0</v>
      </c>
      <c r="S141" s="23">
        <f>($N$21*R141)*$N$22*$N$24</f>
        <v>0</v>
      </c>
      <c r="T141" s="23">
        <f t="shared" si="28"/>
        <v>524.32534246351372</v>
      </c>
      <c r="U141" s="23">
        <f t="shared" si="29"/>
        <v>-2.0446500000000012</v>
      </c>
      <c r="V141" s="23">
        <v>6.45</v>
      </c>
      <c r="W141" s="23">
        <f>W140*($E140/$E141)^$N$11</f>
        <v>5.8297309195702463</v>
      </c>
      <c r="X141" s="23">
        <f>(D140*(G140/G141)^$N$11+((S142*($N$30-1))/($N$11*10^-5))/1000000)</f>
        <v>6.4531078151484333</v>
      </c>
    </row>
    <row r="142" spans="3:24" x14ac:dyDescent="0.2">
      <c r="C142" s="1">
        <v>-49</v>
      </c>
      <c r="D142" s="9">
        <v>6.6609999999999996</v>
      </c>
      <c r="E142" s="12">
        <v>124.99</v>
      </c>
      <c r="F142" s="10">
        <f t="shared" si="20"/>
        <v>666100</v>
      </c>
      <c r="G142" s="1">
        <f t="shared" si="21"/>
        <v>1.2498999999999998E-4</v>
      </c>
      <c r="H142" s="4">
        <f t="shared" si="22"/>
        <v>5.8235394336568591</v>
      </c>
      <c r="I142" s="4">
        <f t="shared" si="23"/>
        <v>2.0968752680596876</v>
      </c>
      <c r="J142" s="5">
        <f t="shared" si="24"/>
        <v>-3.1400000000000006</v>
      </c>
      <c r="K142" s="4">
        <f t="shared" si="25"/>
        <v>0.22300000000000075</v>
      </c>
      <c r="P142" s="23">
        <f>1-EXP(-$N$12*((C142-$C$177)/$N$16)^($N$13+1))</f>
        <v>-13.824829887820837</v>
      </c>
      <c r="Q142" s="23">
        <f t="shared" si="26"/>
        <v>0</v>
      </c>
      <c r="R142" s="23">
        <f t="shared" si="27"/>
        <v>0</v>
      </c>
      <c r="S142" s="23">
        <f>($N$21*R142)*$N$22*$N$24</f>
        <v>0</v>
      </c>
      <c r="T142" s="23">
        <f t="shared" si="28"/>
        <v>528.35744378463164</v>
      </c>
      <c r="U142" s="23">
        <f t="shared" si="29"/>
        <v>-2.0915540000000004</v>
      </c>
      <c r="V142" s="23">
        <v>6.6609999999999996</v>
      </c>
      <c r="W142" s="23">
        <f>W141*($E141/$E142)^$N$11</f>
        <v>6.0264551394554822</v>
      </c>
      <c r="X142" s="23">
        <f>(D141*(G141/G142)^$N$11+((S143*($N$30-1))/($N$11*10^-5))/1000000)</f>
        <v>6.6676551946849223</v>
      </c>
    </row>
    <row r="143" spans="3:24" x14ac:dyDescent="0.2">
      <c r="C143" s="1">
        <v>-48</v>
      </c>
      <c r="D143" s="9">
        <v>6.8840000000000003</v>
      </c>
      <c r="E143" s="12">
        <v>121.85</v>
      </c>
      <c r="F143" s="10">
        <f t="shared" si="20"/>
        <v>688400</v>
      </c>
      <c r="G143" s="1">
        <f t="shared" si="21"/>
        <v>1.2184999999999999E-4</v>
      </c>
      <c r="H143" s="4">
        <f t="shared" si="22"/>
        <v>5.8378408616555229</v>
      </c>
      <c r="I143" s="4">
        <f t="shared" si="23"/>
        <v>2.085825533520743</v>
      </c>
      <c r="J143" s="5">
        <f t="shared" si="24"/>
        <v>-3.0899999999999892</v>
      </c>
      <c r="K143" s="4">
        <f t="shared" si="25"/>
        <v>0.23299999999999965</v>
      </c>
      <c r="P143" s="23">
        <f>1-EXP(-$N$12*((C143-$C$177)/$N$16)^($N$13+1))</f>
        <v>-10.842941649813799</v>
      </c>
      <c r="Q143" s="23">
        <f t="shared" si="26"/>
        <v>0</v>
      </c>
      <c r="R143" s="23">
        <f t="shared" si="27"/>
        <v>0</v>
      </c>
      <c r="S143" s="23">
        <f>($N$21*R143)*$N$22*$N$24</f>
        <v>0</v>
      </c>
      <c r="T143" s="23">
        <f t="shared" si="28"/>
        <v>532.21412885867835</v>
      </c>
      <c r="U143" s="23">
        <f t="shared" si="29"/>
        <v>-2.1271559999999927</v>
      </c>
      <c r="V143" s="23">
        <v>6.8840000000000003</v>
      </c>
      <c r="W143" s="23">
        <f>W142*($E142/$E143)^$N$11</f>
        <v>6.2330976575262049</v>
      </c>
      <c r="X143" s="23">
        <f>(D142*(G142/G143)^$N$11+((S144*($N$30-1))/($N$11*10^-5))/1000000)</f>
        <v>6.8894005739721536</v>
      </c>
    </row>
    <row r="144" spans="3:24" x14ac:dyDescent="0.2">
      <c r="C144" s="1">
        <v>-47</v>
      </c>
      <c r="D144" s="9">
        <v>7.117</v>
      </c>
      <c r="E144" s="12">
        <v>118.76</v>
      </c>
      <c r="F144" s="10">
        <f t="shared" si="20"/>
        <v>711700</v>
      </c>
      <c r="G144" s="1">
        <f t="shared" si="21"/>
        <v>1.1875999999999999E-4</v>
      </c>
      <c r="H144" s="4">
        <f t="shared" si="22"/>
        <v>5.852296965826925</v>
      </c>
      <c r="I144" s="4">
        <f t="shared" si="23"/>
        <v>2.0746701889240069</v>
      </c>
      <c r="J144" s="5">
        <f t="shared" si="24"/>
        <v>-3.0600000000000023</v>
      </c>
      <c r="K144" s="4">
        <f t="shared" si="25"/>
        <v>0.25199999999999978</v>
      </c>
      <c r="P144" s="23">
        <f>1-EXP(-$N$12*((C144-$C$177)/$N$16)^($N$13+1))</f>
        <v>-8.5829903315348481</v>
      </c>
      <c r="Q144" s="23">
        <f t="shared" si="26"/>
        <v>0</v>
      </c>
      <c r="R144" s="23">
        <f t="shared" si="27"/>
        <v>0</v>
      </c>
      <c r="S144" s="23">
        <f>($N$21*R144)*$N$22*$N$24</f>
        <v>0</v>
      </c>
      <c r="T144" s="23">
        <f t="shared" si="28"/>
        <v>536.25632426173524</v>
      </c>
      <c r="U144" s="23">
        <f t="shared" si="29"/>
        <v>-2.1778020000000016</v>
      </c>
      <c r="V144" s="23">
        <v>7.117</v>
      </c>
      <c r="W144" s="23">
        <f>W143*($E143/$E144)^$N$11</f>
        <v>6.4489035017048204</v>
      </c>
      <c r="X144" s="23">
        <f>(D143*(G143/G144)^$N$11+((S145*($N$30-1))/($N$11*10^-5))/1000000)</f>
        <v>7.122341754445606</v>
      </c>
    </row>
    <row r="145" spans="3:24" x14ac:dyDescent="0.2">
      <c r="C145" s="1">
        <v>-46</v>
      </c>
      <c r="D145" s="9">
        <v>7.3689999999999998</v>
      </c>
      <c r="E145" s="12">
        <v>115.7</v>
      </c>
      <c r="F145" s="10">
        <f t="shared" si="20"/>
        <v>736900</v>
      </c>
      <c r="G145" s="1">
        <f t="shared" si="21"/>
        <v>1.1569999999999999E-4</v>
      </c>
      <c r="H145" s="4">
        <f t="shared" si="22"/>
        <v>5.8674085565227916</v>
      </c>
      <c r="I145" s="4">
        <f t="shared" si="23"/>
        <v>2.0633333589517497</v>
      </c>
      <c r="J145" s="5">
        <f t="shared" si="24"/>
        <v>-3.0100000000000051</v>
      </c>
      <c r="K145" s="4">
        <f t="shared" si="25"/>
        <v>0.2759999999999998</v>
      </c>
      <c r="P145" s="23">
        <f>1-EXP(-$N$12*((C145-$C$177)/$N$16)^($N$13+1))</f>
        <v>-6.8514565153862597</v>
      </c>
      <c r="Q145" s="23">
        <f t="shared" si="26"/>
        <v>0</v>
      </c>
      <c r="R145" s="23">
        <f t="shared" si="27"/>
        <v>0</v>
      </c>
      <c r="S145" s="23">
        <f>($N$21*R145)*$N$22*$N$24</f>
        <v>0</v>
      </c>
      <c r="T145" s="23">
        <f t="shared" si="28"/>
        <v>540.42096357992227</v>
      </c>
      <c r="U145" s="23">
        <f t="shared" si="29"/>
        <v>-2.2180690000000038</v>
      </c>
      <c r="V145" s="23">
        <v>7.3689999999999998</v>
      </c>
      <c r="W145" s="23">
        <f>W144*($E144/$E145)^$N$11</f>
        <v>6.6758767756593356</v>
      </c>
      <c r="X145" s="23">
        <f>(D144*(G144/G145)^$N$11+((S146*($N$30-1))/($N$11*10^-5))/1000000)</f>
        <v>7.367487356541659</v>
      </c>
    </row>
    <row r="146" spans="3:24" x14ac:dyDescent="0.2">
      <c r="C146" s="1">
        <v>-45</v>
      </c>
      <c r="D146" s="9">
        <v>7.6449999999999996</v>
      </c>
      <c r="E146" s="12">
        <v>112.69</v>
      </c>
      <c r="F146" s="10">
        <f t="shared" si="20"/>
        <v>764500</v>
      </c>
      <c r="G146" s="1">
        <f t="shared" si="21"/>
        <v>1.1268999999999999E-4</v>
      </c>
      <c r="H146" s="4">
        <f t="shared" si="22"/>
        <v>5.8833774897483391</v>
      </c>
      <c r="I146" s="4">
        <f t="shared" si="23"/>
        <v>2.0518853788898719</v>
      </c>
      <c r="J146" s="5">
        <f t="shared" si="24"/>
        <v>-2.9699999999999989</v>
      </c>
      <c r="K146" s="4">
        <f t="shared" si="25"/>
        <v>0.28900000000000059</v>
      </c>
      <c r="P146" s="23">
        <f>1-EXP(-$N$12*((C146-$C$177)/$N$16)^($N$13+1))</f>
        <v>-5.5109334822343463</v>
      </c>
      <c r="Q146" s="23">
        <f t="shared" si="26"/>
        <v>0</v>
      </c>
      <c r="R146" s="23">
        <f t="shared" si="27"/>
        <v>0</v>
      </c>
      <c r="S146" s="23">
        <f>($N$21*R146)*$N$22*$N$24</f>
        <v>0</v>
      </c>
      <c r="T146" s="23">
        <f t="shared" si="28"/>
        <v>545.18397662241705</v>
      </c>
      <c r="U146" s="23">
        <f t="shared" si="29"/>
        <v>-2.2705649999999991</v>
      </c>
      <c r="V146" s="23">
        <v>7.6449999999999996</v>
      </c>
      <c r="W146" s="23">
        <f>W145*($E145/$E146)^$N$11</f>
        <v>6.913182631862032</v>
      </c>
      <c r="X146" s="23">
        <f>(D145*(G145/G146)^$N$11+((S147*($N$30-1))/($N$11*10^-5))/1000000)</f>
        <v>7.6309441480306459</v>
      </c>
    </row>
    <row r="147" spans="3:24" x14ac:dyDescent="0.2">
      <c r="C147" s="1">
        <v>-44</v>
      </c>
      <c r="D147" s="9">
        <v>7.9340000000000002</v>
      </c>
      <c r="E147" s="12">
        <v>109.72</v>
      </c>
      <c r="F147" s="10">
        <f t="shared" si="20"/>
        <v>793400</v>
      </c>
      <c r="G147" s="1">
        <f t="shared" si="21"/>
        <v>1.0972E-4</v>
      </c>
      <c r="H147" s="4">
        <f t="shared" si="22"/>
        <v>5.8994921961381319</v>
      </c>
      <c r="I147" s="4">
        <f t="shared" si="23"/>
        <v>2.0402857989324916</v>
      </c>
      <c r="J147" s="5">
        <f t="shared" si="24"/>
        <v>-2.9200000000000017</v>
      </c>
      <c r="K147" s="4">
        <f t="shared" si="25"/>
        <v>0.29300000000000015</v>
      </c>
      <c r="P147" s="23">
        <f>1-EXP(-$N$12*((C147-$C$177)/$N$16)^($N$13+1))</f>
        <v>-4.4628121410164932</v>
      </c>
      <c r="Q147" s="23">
        <f t="shared" si="26"/>
        <v>0</v>
      </c>
      <c r="R147" s="23">
        <f t="shared" si="27"/>
        <v>0</v>
      </c>
      <c r="S147" s="23">
        <f>($N$21*R147)*$N$22*$N$24</f>
        <v>0</v>
      </c>
      <c r="T147" s="23">
        <f t="shared" si="28"/>
        <v>550.95143859098346</v>
      </c>
      <c r="U147" s="23">
        <f t="shared" si="29"/>
        <v>-2.3167280000000012</v>
      </c>
      <c r="V147" s="23">
        <v>7.9340000000000002</v>
      </c>
      <c r="W147" s="23">
        <f>W146*($E146/$E147)^$N$11</f>
        <v>7.1622361057548805</v>
      </c>
      <c r="X147" s="23">
        <f>(D146*(G146/G147)^$N$11+((S148*($N$30-1))/($N$11*10^-5))/1000000)</f>
        <v>7.9204178370950942</v>
      </c>
    </row>
    <row r="148" spans="3:24" x14ac:dyDescent="0.2">
      <c r="C148" s="1">
        <v>-43</v>
      </c>
      <c r="D148" s="9">
        <v>8.2270000000000003</v>
      </c>
      <c r="E148" s="12">
        <v>106.8</v>
      </c>
      <c r="F148" s="10">
        <f t="shared" si="20"/>
        <v>822700</v>
      </c>
      <c r="G148" s="1">
        <f t="shared" si="21"/>
        <v>1.0679999999999999E-4</v>
      </c>
      <c r="H148" s="4">
        <f t="shared" si="22"/>
        <v>5.9152414973061944</v>
      </c>
      <c r="I148" s="4">
        <f t="shared" si="23"/>
        <v>2.0285712526925375</v>
      </c>
      <c r="J148" s="5">
        <f t="shared" si="24"/>
        <v>-2.8799999999999955</v>
      </c>
      <c r="K148" s="4">
        <f t="shared" si="25"/>
        <v>0.27200000000000024</v>
      </c>
      <c r="P148" s="23">
        <f>1-EXP(-$N$12*((C148-$C$177)/$N$16)^($N$13+1))</f>
        <v>-3.6355938910256587</v>
      </c>
      <c r="Q148" s="23">
        <f t="shared" si="26"/>
        <v>0</v>
      </c>
      <c r="R148" s="23">
        <f t="shared" si="27"/>
        <v>0</v>
      </c>
      <c r="S148" s="23">
        <f>($N$21*R148)*$N$22*$N$24</f>
        <v>0</v>
      </c>
      <c r="T148" s="23">
        <f t="shared" si="28"/>
        <v>556.75717603972146</v>
      </c>
      <c r="U148" s="23">
        <f t="shared" si="29"/>
        <v>-2.3693759999999964</v>
      </c>
      <c r="V148" s="23">
        <v>8.2270000000000003</v>
      </c>
      <c r="W148" s="23">
        <f>W147*($E147/$E148)^$N$11</f>
        <v>7.42286528581156</v>
      </c>
      <c r="X148" s="23">
        <f>(D147*(G147/G148)^$N$11+((S149*($N$30-1))/($N$11*10^-5))/1000000)</f>
        <v>8.2227131733772616</v>
      </c>
    </row>
    <row r="149" spans="3:24" x14ac:dyDescent="0.2">
      <c r="C149" s="1">
        <v>-42</v>
      </c>
      <c r="D149" s="9">
        <v>8.4990000000000006</v>
      </c>
      <c r="E149" s="12">
        <v>103.92</v>
      </c>
      <c r="F149" s="10">
        <f t="shared" si="20"/>
        <v>849900</v>
      </c>
      <c r="G149" s="1">
        <f t="shared" si="21"/>
        <v>1.0391999999999999E-4</v>
      </c>
      <c r="H149" s="4">
        <f t="shared" si="22"/>
        <v>5.9293678292400998</v>
      </c>
      <c r="I149" s="4">
        <f t="shared" si="23"/>
        <v>2.0166991380649715</v>
      </c>
      <c r="J149" s="5">
        <f t="shared" si="24"/>
        <v>-2.8299999999999983</v>
      </c>
      <c r="K149" s="4">
        <f t="shared" si="25"/>
        <v>0.27099999999999902</v>
      </c>
      <c r="P149" s="23">
        <f>1-EXP(-$N$12*((C149-$C$177)/$N$16)^($N$13+1))</f>
        <v>-2.9769189117192223</v>
      </c>
      <c r="Q149" s="23">
        <f t="shared" si="26"/>
        <v>0</v>
      </c>
      <c r="R149" s="23">
        <f t="shared" si="27"/>
        <v>0</v>
      </c>
      <c r="S149" s="23">
        <f>($N$21*R149)*$N$22*$N$24</f>
        <v>0</v>
      </c>
      <c r="T149" s="23">
        <f t="shared" si="28"/>
        <v>562.02004290999048</v>
      </c>
      <c r="U149" s="23">
        <f t="shared" si="29"/>
        <v>-2.4052169999999986</v>
      </c>
      <c r="V149" s="23">
        <v>8.4990000000000006</v>
      </c>
      <c r="W149" s="23">
        <f>W148*($E148/$E149)^$N$11</f>
        <v>7.6966780037216305</v>
      </c>
      <c r="X149" s="23">
        <f>(D148*(G148/G149)^$N$11+((S150*($N$30-1))/($N$11*10^-5))/1000000)</f>
        <v>8.5304754294345067</v>
      </c>
    </row>
    <row r="150" spans="3:24" x14ac:dyDescent="0.2">
      <c r="C150" s="1">
        <v>-41</v>
      </c>
      <c r="D150" s="9">
        <v>8.77</v>
      </c>
      <c r="E150" s="12">
        <v>101.09</v>
      </c>
      <c r="F150" s="10">
        <f t="shared" si="20"/>
        <v>877000</v>
      </c>
      <c r="G150" s="1">
        <f t="shared" si="21"/>
        <v>1.0109E-4</v>
      </c>
      <c r="H150" s="4">
        <f t="shared" si="22"/>
        <v>5.9429995933660402</v>
      </c>
      <c r="I150" s="4">
        <f t="shared" si="23"/>
        <v>2.0047081965443363</v>
      </c>
      <c r="J150" s="5">
        <f t="shared" si="24"/>
        <v>-2.7900000000000063</v>
      </c>
      <c r="K150" s="4">
        <f t="shared" si="25"/>
        <v>0.2970000000000006</v>
      </c>
      <c r="P150" s="23">
        <f>1-EXP(-$N$12*((C150-$C$177)/$N$16)^($N$13+1))</f>
        <v>-2.4480730482158819</v>
      </c>
      <c r="Q150" s="23">
        <f t="shared" si="26"/>
        <v>0</v>
      </c>
      <c r="R150" s="23">
        <f t="shared" si="27"/>
        <v>0</v>
      </c>
      <c r="S150" s="23">
        <f>($N$21*R150)*$N$22*$N$24</f>
        <v>0</v>
      </c>
      <c r="T150" s="23">
        <f t="shared" si="28"/>
        <v>564.99506142137909</v>
      </c>
      <c r="U150" s="23">
        <f t="shared" si="29"/>
        <v>-2.4468300000000056</v>
      </c>
      <c r="V150" s="23">
        <v>8.77</v>
      </c>
      <c r="W150" s="23">
        <f>W149*($E149/$E150)^$N$11</f>
        <v>7.9834850160508841</v>
      </c>
      <c r="X150" s="23">
        <f>(D149*(G149/G150)^$N$11+((S151*($N$30-1))/($N$11*10^-5))/1000000)</f>
        <v>8.8157045310467286</v>
      </c>
    </row>
    <row r="151" spans="3:24" x14ac:dyDescent="0.2">
      <c r="C151" s="1">
        <v>-40</v>
      </c>
      <c r="D151" s="9">
        <v>9.0670000000000002</v>
      </c>
      <c r="E151" s="12">
        <v>98.3</v>
      </c>
      <c r="F151" s="10">
        <f t="shared" si="20"/>
        <v>906700</v>
      </c>
      <c r="G151" s="1">
        <f t="shared" si="21"/>
        <v>9.8299999999999991E-5</v>
      </c>
      <c r="H151" s="4">
        <f t="shared" si="22"/>
        <v>5.9574636157299317</v>
      </c>
      <c r="I151" s="4">
        <f t="shared" si="23"/>
        <v>1.9925535178321356</v>
      </c>
      <c r="J151" s="5">
        <f t="shared" si="24"/>
        <v>-2.730000000000004</v>
      </c>
      <c r="K151" s="4">
        <f t="shared" si="25"/>
        <v>0.32699999999999996</v>
      </c>
      <c r="P151" s="23">
        <f>1-EXP(-$N$12*((C151-$C$177)/$N$16)^($N$13+1))</f>
        <v>-2.0201650493856915</v>
      </c>
      <c r="Q151" s="23">
        <f t="shared" si="26"/>
        <v>0</v>
      </c>
      <c r="R151" s="23">
        <f t="shared" si="27"/>
        <v>0</v>
      </c>
      <c r="S151" s="23">
        <f>($N$21*R151)*$N$22*$N$24</f>
        <v>0</v>
      </c>
      <c r="T151" s="23">
        <f t="shared" si="28"/>
        <v>567.20324299323056</v>
      </c>
      <c r="U151" s="23">
        <f t="shared" si="29"/>
        <v>-2.4752910000000039</v>
      </c>
      <c r="V151" s="23">
        <v>9.0670000000000002</v>
      </c>
      <c r="W151" s="23">
        <f>W150*($E150/$E151)^$N$11</f>
        <v>8.2851176390355104</v>
      </c>
      <c r="X151" s="23">
        <f>(D150*(G150/G151)^$N$11+((S152*($N$30-1))/($N$11*10^-5))/1000000)</f>
        <v>9.1013487904413584</v>
      </c>
    </row>
    <row r="152" spans="3:24" x14ac:dyDescent="0.2">
      <c r="C152" s="1">
        <v>-39</v>
      </c>
      <c r="D152" s="9">
        <v>9.3940000000000001</v>
      </c>
      <c r="E152" s="12">
        <v>95.57</v>
      </c>
      <c r="F152" s="10">
        <f t="shared" si="20"/>
        <v>939400</v>
      </c>
      <c r="G152" s="1">
        <f t="shared" si="21"/>
        <v>9.5569999999999995E-5</v>
      </c>
      <c r="H152" s="4">
        <f t="shared" si="22"/>
        <v>5.9728505558472298</v>
      </c>
      <c r="I152" s="4">
        <f t="shared" si="23"/>
        <v>1.9803215860087564</v>
      </c>
      <c r="J152" s="5">
        <f t="shared" si="24"/>
        <v>-2.6799999999999926</v>
      </c>
      <c r="K152" s="4">
        <f t="shared" si="25"/>
        <v>0.32000000000000028</v>
      </c>
      <c r="P152" s="23">
        <f>1-EXP(-$N$12*((C152-$C$177)/$N$16)^($N$13+1))</f>
        <v>-1.6714406139803559</v>
      </c>
      <c r="Q152" s="23">
        <f t="shared" si="26"/>
        <v>0</v>
      </c>
      <c r="R152" s="23">
        <f t="shared" si="27"/>
        <v>0</v>
      </c>
      <c r="S152" s="23">
        <f>($N$21*R152)*$N$22*$N$24</f>
        <v>0</v>
      </c>
      <c r="T152" s="23">
        <f t="shared" si="28"/>
        <v>570.26033373385496</v>
      </c>
      <c r="U152" s="23">
        <f t="shared" si="29"/>
        <v>-2.5175919999999929</v>
      </c>
      <c r="V152" s="23">
        <v>9.3940000000000001</v>
      </c>
      <c r="W152" s="23">
        <f>W151*($E151/$E152)^$N$11</f>
        <v>8.600173486950494</v>
      </c>
      <c r="X152" s="23">
        <f>(D151*(G151/G152)^$N$11+((S153*($N$30-1))/($N$11*10^-5))/1000000)</f>
        <v>9.411788269461157</v>
      </c>
    </row>
    <row r="153" spans="3:24" x14ac:dyDescent="0.2">
      <c r="C153" s="1">
        <v>-38</v>
      </c>
      <c r="D153" s="9">
        <v>9.7140000000000004</v>
      </c>
      <c r="E153" s="12">
        <v>92.89</v>
      </c>
      <c r="F153" s="10">
        <f t="shared" si="20"/>
        <v>971400</v>
      </c>
      <c r="G153" s="1">
        <f t="shared" si="21"/>
        <v>9.289E-5</v>
      </c>
      <c r="H153" s="4">
        <f t="shared" si="22"/>
        <v>5.9873980991370175</v>
      </c>
      <c r="I153" s="4">
        <f t="shared" si="23"/>
        <v>1.9679689628786923</v>
      </c>
      <c r="J153" s="5">
        <f t="shared" si="24"/>
        <v>-2.6299999999999955</v>
      </c>
      <c r="K153" s="4">
        <f t="shared" si="25"/>
        <v>0.32099999999999973</v>
      </c>
      <c r="P153" s="23">
        <f>1-EXP(-$N$12*((C153-$C$177)/$N$16)^($N$13+1))</f>
        <v>-1.3853775532720118</v>
      </c>
      <c r="Q153" s="23">
        <f t="shared" si="26"/>
        <v>0</v>
      </c>
      <c r="R153" s="23">
        <f t="shared" si="27"/>
        <v>0</v>
      </c>
      <c r="S153" s="23">
        <f>($N$21*R153)*$N$22*$N$24</f>
        <v>0</v>
      </c>
      <c r="T153" s="23">
        <f t="shared" si="28"/>
        <v>574.47007285027178</v>
      </c>
      <c r="U153" s="23">
        <f t="shared" si="29"/>
        <v>-2.5547819999999959</v>
      </c>
      <c r="V153" s="23">
        <v>9.7140000000000004</v>
      </c>
      <c r="W153" s="23">
        <f>W152*($E152/$E153)^$N$11</f>
        <v>8.9304979074110342</v>
      </c>
      <c r="X153" s="23">
        <f>(D152*(G152/G153)^$N$11+((S154*($N$30-1))/($N$11*10^-5))/1000000)</f>
        <v>9.754814535952649</v>
      </c>
    </row>
    <row r="154" spans="3:24" x14ac:dyDescent="0.2">
      <c r="C154" s="1">
        <v>-37</v>
      </c>
      <c r="D154" s="9">
        <v>10.035</v>
      </c>
      <c r="E154" s="12">
        <v>90.26</v>
      </c>
      <c r="F154" s="10">
        <f t="shared" si="20"/>
        <v>1003500</v>
      </c>
      <c r="G154" s="1">
        <f t="shared" si="21"/>
        <v>9.0260000000000007E-5</v>
      </c>
      <c r="H154" s="4">
        <f t="shared" si="22"/>
        <v>6.0015173768235046</v>
      </c>
      <c r="I154" s="4">
        <f t="shared" si="23"/>
        <v>1.9554953291841271</v>
      </c>
      <c r="J154" s="5">
        <f t="shared" si="24"/>
        <v>-2.5700000000000074</v>
      </c>
      <c r="K154" s="4">
        <f t="shared" si="25"/>
        <v>0.37299999999999933</v>
      </c>
      <c r="P154" s="23">
        <f>1-EXP(-$N$12*((C154-$C$177)/$N$16)^($N$13+1))</f>
        <v>-1.1493226668833754</v>
      </c>
      <c r="Q154" s="23">
        <f t="shared" si="26"/>
        <v>0</v>
      </c>
      <c r="R154" s="23">
        <f t="shared" si="27"/>
        <v>0</v>
      </c>
      <c r="S154" s="23">
        <f>($N$21*R154)*$N$22*$N$24</f>
        <v>0</v>
      </c>
      <c r="T154" s="23">
        <f t="shared" si="28"/>
        <v>577.43309264117227</v>
      </c>
      <c r="U154" s="23">
        <f t="shared" si="29"/>
        <v>-2.5789950000000075</v>
      </c>
      <c r="V154" s="23">
        <v>10.035</v>
      </c>
      <c r="W154" s="23">
        <f>W153*($E153/$E154)^$N$11</f>
        <v>9.2769343887232623</v>
      </c>
      <c r="X154" s="23">
        <f>(D153*(G153/G154)^$N$11+((S155*($N$30-1))/($N$11*10^-5))/1000000)</f>
        <v>10.090830498630348</v>
      </c>
    </row>
    <row r="155" spans="3:24" x14ac:dyDescent="0.2">
      <c r="C155" s="1">
        <v>-36</v>
      </c>
      <c r="D155" s="9">
        <v>10.407999999999999</v>
      </c>
      <c r="E155" s="12">
        <v>87.69</v>
      </c>
      <c r="F155" s="10">
        <f t="shared" si="20"/>
        <v>1040800</v>
      </c>
      <c r="G155" s="1">
        <f t="shared" si="21"/>
        <v>8.7689999999999996E-5</v>
      </c>
      <c r="H155" s="4">
        <f t="shared" si="22"/>
        <v>6.0173672835535301</v>
      </c>
      <c r="I155" s="4">
        <f t="shared" si="23"/>
        <v>1.9429500700770987</v>
      </c>
      <c r="J155" s="5">
        <f t="shared" si="24"/>
        <v>-2.519999999999996</v>
      </c>
      <c r="K155" s="4">
        <f t="shared" si="25"/>
        <v>0.39100000000000001</v>
      </c>
      <c r="P155" s="23">
        <f>1-EXP(-$N$12*((C155-$C$177)/$N$16)^($N$13+1))</f>
        <v>-0.9535076933822515</v>
      </c>
      <c r="Q155" s="23">
        <f t="shared" si="26"/>
        <v>0</v>
      </c>
      <c r="R155" s="23">
        <f t="shared" si="27"/>
        <v>0</v>
      </c>
      <c r="S155" s="23">
        <f>($N$21*R155)*$N$22*$N$24</f>
        <v>0</v>
      </c>
      <c r="T155" s="23">
        <f t="shared" si="28"/>
        <v>579.65635164127173</v>
      </c>
      <c r="U155" s="23">
        <f t="shared" si="29"/>
        <v>-2.6228159999999958</v>
      </c>
      <c r="V155" s="23">
        <v>10.407999999999999</v>
      </c>
      <c r="W155" s="23">
        <f>W154*($E154/$E155)^$N$11</f>
        <v>9.6389162739369674</v>
      </c>
      <c r="X155" s="23">
        <f>(D154*(G154/G155)^$N$11+((S156*($N$30-1))/($N$11*10^-5))/1000000)</f>
        <v>10.426561270772284</v>
      </c>
    </row>
    <row r="156" spans="3:24" x14ac:dyDescent="0.2">
      <c r="C156" s="1">
        <v>-35</v>
      </c>
      <c r="D156" s="9">
        <v>10.798999999999999</v>
      </c>
      <c r="E156" s="12">
        <v>85.17</v>
      </c>
      <c r="F156" s="10">
        <f t="shared" si="20"/>
        <v>1079900</v>
      </c>
      <c r="G156" s="1">
        <f t="shared" si="21"/>
        <v>8.5169999999999999E-5</v>
      </c>
      <c r="H156" s="4">
        <f t="shared" si="22"/>
        <v>6.0333835411731194</v>
      </c>
      <c r="I156" s="4">
        <f t="shared" si="23"/>
        <v>1.9302866472455196</v>
      </c>
      <c r="J156" s="5">
        <f t="shared" si="24"/>
        <v>-2.460000000000008</v>
      </c>
      <c r="K156" s="4">
        <f t="shared" si="25"/>
        <v>0.39300000000000068</v>
      </c>
      <c r="P156" s="23">
        <f>1-EXP(-$N$12*((C156-$C$177)/$N$16)^($N$13+1))</f>
        <v>-0.79033284509854962</v>
      </c>
      <c r="Q156" s="23">
        <f t="shared" si="26"/>
        <v>0</v>
      </c>
      <c r="R156" s="23">
        <f t="shared" si="27"/>
        <v>0</v>
      </c>
      <c r="S156" s="23">
        <f>($N$21*R156)*$N$22*$N$24</f>
        <v>0</v>
      </c>
      <c r="T156" s="23">
        <f t="shared" si="28"/>
        <v>584.13558209052519</v>
      </c>
      <c r="U156" s="23">
        <f t="shared" si="29"/>
        <v>-2.6565540000000083</v>
      </c>
      <c r="V156" s="23">
        <v>10.798999999999999</v>
      </c>
      <c r="W156" s="23">
        <f>W155*($E155/$E156)^$N$11</f>
        <v>10.01863395867702</v>
      </c>
      <c r="X156" s="23">
        <f>(D155*(G155/G156)^$N$11+((S157*($N$30-1))/($N$11*10^-5))/1000000)</f>
        <v>10.818015145941324</v>
      </c>
    </row>
    <row r="157" spans="3:24" x14ac:dyDescent="0.2">
      <c r="C157" s="1">
        <v>-34</v>
      </c>
      <c r="D157" s="9">
        <v>11.192</v>
      </c>
      <c r="E157" s="12">
        <v>82.71</v>
      </c>
      <c r="F157" s="10">
        <f t="shared" si="20"/>
        <v>1119200</v>
      </c>
      <c r="G157" s="1">
        <f t="shared" si="21"/>
        <v>8.2709999999999986E-5</v>
      </c>
      <c r="H157" s="4">
        <f t="shared" si="22"/>
        <v>6.0489077014837713</v>
      </c>
      <c r="I157" s="4">
        <f t="shared" si="23"/>
        <v>1.9175580208254361</v>
      </c>
      <c r="J157" s="5">
        <f t="shared" si="24"/>
        <v>-2.3999999999999915</v>
      </c>
      <c r="K157" s="4">
        <f t="shared" si="25"/>
        <v>0.44299999999999962</v>
      </c>
      <c r="P157" s="23">
        <f>1-EXP(-$N$12*((C157-$C$177)/$N$16)^($N$13+1))</f>
        <v>-0.6538408256113184</v>
      </c>
      <c r="Q157" s="23">
        <f t="shared" si="26"/>
        <v>0</v>
      </c>
      <c r="R157" s="23">
        <f t="shared" si="27"/>
        <v>0</v>
      </c>
      <c r="S157" s="23">
        <f>($N$21*R157)*$N$22*$N$24</f>
        <v>0</v>
      </c>
      <c r="T157" s="23">
        <f t="shared" si="28"/>
        <v>588.69140377238875</v>
      </c>
      <c r="U157" s="23">
        <f t="shared" si="29"/>
        <v>-2.6860799999999907</v>
      </c>
      <c r="V157" s="23">
        <v>11.192</v>
      </c>
      <c r="W157" s="23">
        <f>W156*($E156/$E157)^$N$11</f>
        <v>10.415382224756691</v>
      </c>
      <c r="X157" s="23">
        <f>(D156*(G156/G157)^$N$11+((S158*($N$30-1))/($N$11*10^-5))/1000000)</f>
        <v>11.226651568374113</v>
      </c>
    </row>
    <row r="158" spans="3:24" x14ac:dyDescent="0.2">
      <c r="C158" s="1">
        <v>-33</v>
      </c>
      <c r="D158" s="9">
        <v>11.635</v>
      </c>
      <c r="E158" s="12">
        <v>80.31</v>
      </c>
      <c r="F158" s="10">
        <f t="shared" si="20"/>
        <v>1163500</v>
      </c>
      <c r="G158" s="1">
        <f t="shared" si="21"/>
        <v>8.0309999999999995E-5</v>
      </c>
      <c r="H158" s="4">
        <f t="shared" si="22"/>
        <v>6.065766387622749</v>
      </c>
      <c r="I158" s="4">
        <f t="shared" si="23"/>
        <v>1.9047696259065952</v>
      </c>
      <c r="J158" s="5">
        <f t="shared" si="24"/>
        <v>-2.3500000000000085</v>
      </c>
      <c r="K158" s="4">
        <f t="shared" si="25"/>
        <v>0.46700000000000053</v>
      </c>
      <c r="P158" s="23">
        <f>1-EXP(-$N$12*((C158-$C$177)/$N$16)^($N$13+1))</f>
        <v>-0.53932755378305486</v>
      </c>
      <c r="Q158" s="23">
        <f t="shared" si="26"/>
        <v>0</v>
      </c>
      <c r="R158" s="23">
        <f t="shared" si="27"/>
        <v>0</v>
      </c>
      <c r="S158" s="23">
        <f>($N$21*R158)*$N$22*$N$24</f>
        <v>0</v>
      </c>
      <c r="T158" s="23">
        <f t="shared" si="28"/>
        <v>592.51951517406224</v>
      </c>
      <c r="U158" s="23">
        <f t="shared" si="29"/>
        <v>-2.7342250000000097</v>
      </c>
      <c r="V158" s="23">
        <v>11.635</v>
      </c>
      <c r="W158" s="23">
        <f>W157*($E157/$E158)^$N$11</f>
        <v>10.829816910152431</v>
      </c>
      <c r="X158" s="23">
        <f>(D157*(G157/G158)^$N$11+((S159*($N$30-1))/($N$11*10^-5))/1000000)</f>
        <v>11.63733680078721</v>
      </c>
    </row>
    <row r="159" spans="3:24" x14ac:dyDescent="0.2">
      <c r="C159" s="1">
        <v>-32</v>
      </c>
      <c r="D159" s="9">
        <v>12.102</v>
      </c>
      <c r="E159" s="12">
        <v>77.959999999999994</v>
      </c>
      <c r="F159" s="10">
        <f t="shared" si="20"/>
        <v>1210200</v>
      </c>
      <c r="G159" s="1">
        <f t="shared" si="21"/>
        <v>7.7959999999999992E-5</v>
      </c>
      <c r="H159" s="4">
        <f t="shared" si="22"/>
        <v>6.0828571485964087</v>
      </c>
      <c r="I159" s="4">
        <f t="shared" si="23"/>
        <v>1.8918718304455837</v>
      </c>
      <c r="J159" s="5">
        <f t="shared" si="24"/>
        <v>-2.289999999999992</v>
      </c>
      <c r="K159" s="4">
        <f t="shared" si="25"/>
        <v>0.45399999999999885</v>
      </c>
      <c r="P159" s="23">
        <f>1-EXP(-$N$12*((C159-$C$177)/$N$16)^($N$13+1))</f>
        <v>-0.44305177532306272</v>
      </c>
      <c r="Q159" s="23">
        <f t="shared" si="26"/>
        <v>0</v>
      </c>
      <c r="R159" s="23">
        <f t="shared" si="27"/>
        <v>0</v>
      </c>
      <c r="S159" s="23">
        <f>($N$21*R159)*$N$22*$N$24</f>
        <v>0</v>
      </c>
      <c r="T159" s="23">
        <f t="shared" si="28"/>
        <v>598.14780883063395</v>
      </c>
      <c r="U159" s="23">
        <f t="shared" si="29"/>
        <v>-2.7713579999999904</v>
      </c>
      <c r="V159" s="23">
        <v>12.102</v>
      </c>
      <c r="W159" s="23">
        <f>W158*($E158/$E159)^$N$11</f>
        <v>11.264501656752705</v>
      </c>
      <c r="X159" s="23">
        <f>(D158*(G158/G159)^$N$11+((S160*($N$30-1))/($N$11*10^-5))/1000000)</f>
        <v>12.102003003712184</v>
      </c>
    </row>
    <row r="160" spans="3:24" x14ac:dyDescent="0.2">
      <c r="C160" s="1">
        <v>-31</v>
      </c>
      <c r="D160" s="9">
        <v>12.555999999999999</v>
      </c>
      <c r="E160" s="12">
        <v>75.67</v>
      </c>
      <c r="F160" s="10">
        <f t="shared" si="20"/>
        <v>1255600</v>
      </c>
      <c r="G160" s="1">
        <f t="shared" si="21"/>
        <v>7.5669999999999999E-5</v>
      </c>
      <c r="H160" s="4">
        <f t="shared" si="22"/>
        <v>6.0988513070280046</v>
      </c>
      <c r="I160" s="4">
        <f t="shared" si="23"/>
        <v>1.8789237339675673</v>
      </c>
      <c r="J160" s="5">
        <f t="shared" si="24"/>
        <v>-2.2199999999999989</v>
      </c>
      <c r="K160" s="4">
        <f t="shared" si="25"/>
        <v>0.51600000000000001</v>
      </c>
      <c r="P160" s="23">
        <f>1-EXP(-$N$12*((C160-$C$177)/$N$16)^($N$13+1))</f>
        <v>-0.36201675047815063</v>
      </c>
      <c r="Q160" s="23">
        <f t="shared" si="26"/>
        <v>0</v>
      </c>
      <c r="R160" s="23">
        <f t="shared" si="27"/>
        <v>0</v>
      </c>
      <c r="S160" s="23">
        <f>($N$21*R160)*$N$22*$N$24</f>
        <v>0</v>
      </c>
      <c r="T160" s="23">
        <f t="shared" si="28"/>
        <v>603.97343133069489</v>
      </c>
      <c r="U160" s="23">
        <f t="shared" si="29"/>
        <v>-2.7874319999999986</v>
      </c>
      <c r="V160" s="23">
        <v>12.555999999999999</v>
      </c>
      <c r="W160" s="23">
        <f>W159*($E159/$E160)^$N$11</f>
        <v>11.718432044300586</v>
      </c>
      <c r="X160" s="23">
        <f>(D159*(G159/G160)^$N$11+((S161*($N$30-1))/($N$11*10^-5))/1000000)</f>
        <v>12.58967941250302</v>
      </c>
    </row>
    <row r="161" spans="3:24" x14ac:dyDescent="0.2">
      <c r="C161" s="1">
        <v>-30</v>
      </c>
      <c r="D161" s="9">
        <v>13.071999999999999</v>
      </c>
      <c r="E161" s="12">
        <v>73.45</v>
      </c>
      <c r="F161" s="10">
        <f t="shared" si="20"/>
        <v>1307200</v>
      </c>
      <c r="G161" s="1">
        <f t="shared" si="21"/>
        <v>7.3449999999999996E-5</v>
      </c>
      <c r="H161" s="4">
        <f t="shared" si="22"/>
        <v>6.1163420391883401</v>
      </c>
      <c r="I161" s="4">
        <f t="shared" si="23"/>
        <v>1.8659918001262754</v>
      </c>
      <c r="J161" s="5">
        <f t="shared" si="24"/>
        <v>-2.1599999999999966</v>
      </c>
      <c r="K161" s="4">
        <f t="shared" si="25"/>
        <v>0.55400000000000027</v>
      </c>
      <c r="P161" s="23">
        <f>1-EXP(-$N$12*((C161-$C$177)/$N$16)^($N$13+1))</f>
        <v>-0.29380486161184138</v>
      </c>
      <c r="Q161" s="23">
        <f t="shared" si="26"/>
        <v>0</v>
      </c>
      <c r="R161" s="23">
        <f t="shared" si="27"/>
        <v>0</v>
      </c>
      <c r="S161" s="23">
        <f>($N$21*R161)*$N$22*$N$24</f>
        <v>0</v>
      </c>
      <c r="T161" s="23">
        <f t="shared" si="28"/>
        <v>608.21712218763764</v>
      </c>
      <c r="U161" s="23">
        <f t="shared" si="29"/>
        <v>-2.8235519999999954</v>
      </c>
      <c r="V161" s="23">
        <v>13.071999999999999</v>
      </c>
      <c r="W161" s="23">
        <f>W160*($E160/$E161)^$N$11</f>
        <v>12.19005349278997</v>
      </c>
      <c r="X161" s="23">
        <f>(D160*(G160/G161)^$N$11+((S162*($N$30-1))/($N$11*10^-5))/1000000)</f>
        <v>13.06133031081686</v>
      </c>
    </row>
    <row r="162" spans="3:24" x14ac:dyDescent="0.2">
      <c r="C162" s="1">
        <v>-29</v>
      </c>
      <c r="D162" s="9">
        <v>13.625999999999999</v>
      </c>
      <c r="E162" s="12">
        <v>71.290000000000006</v>
      </c>
      <c r="F162" s="10">
        <f t="shared" si="20"/>
        <v>1362600</v>
      </c>
      <c r="G162" s="1">
        <f t="shared" si="21"/>
        <v>7.1290000000000004E-5</v>
      </c>
      <c r="H162" s="4">
        <f t="shared" si="22"/>
        <v>6.1343683846033787</v>
      </c>
      <c r="I162" s="4">
        <f t="shared" si="23"/>
        <v>1.8530286147129897</v>
      </c>
      <c r="J162" s="5">
        <f t="shared" si="24"/>
        <v>-2.1000000000000085</v>
      </c>
      <c r="K162" s="4">
        <f t="shared" si="25"/>
        <v>0.52800000000000047</v>
      </c>
      <c r="P162" s="23">
        <f>1-EXP(-$N$12*((C162-$C$177)/$N$16)^($N$13+1))</f>
        <v>-0.23645135047424692</v>
      </c>
      <c r="Q162" s="23">
        <f t="shared" si="26"/>
        <v>0</v>
      </c>
      <c r="R162" s="23">
        <f t="shared" si="27"/>
        <v>0</v>
      </c>
      <c r="S162" s="23">
        <f>($N$21*R162)*$N$22*$N$24</f>
        <v>0</v>
      </c>
      <c r="T162" s="23">
        <f t="shared" si="28"/>
        <v>614.64959557238365</v>
      </c>
      <c r="U162" s="23">
        <f t="shared" si="29"/>
        <v>-2.8614600000000117</v>
      </c>
      <c r="V162" s="23">
        <v>13.625999999999999</v>
      </c>
      <c r="W162" s="23">
        <f>W161*($E161/$E162)^$N$11</f>
        <v>12.681865077122847</v>
      </c>
      <c r="X162" s="23">
        <f>(D161*(G161/G162)^$N$11+((S163*($N$30-1))/($N$11*10^-5))/1000000)</f>
        <v>13.599393996605667</v>
      </c>
    </row>
    <row r="163" spans="3:24" x14ac:dyDescent="0.2">
      <c r="C163" s="1">
        <v>-28</v>
      </c>
      <c r="D163" s="9">
        <v>14.154</v>
      </c>
      <c r="E163" s="12">
        <v>69.19</v>
      </c>
      <c r="F163" s="10">
        <f t="shared" si="20"/>
        <v>1415400</v>
      </c>
      <c r="G163" s="1">
        <f t="shared" si="21"/>
        <v>6.9189999999999993E-5</v>
      </c>
      <c r="H163" s="4">
        <f t="shared" si="22"/>
        <v>6.1508791912692393</v>
      </c>
      <c r="I163" s="4">
        <f t="shared" si="23"/>
        <v>1.840043330603494</v>
      </c>
      <c r="J163" s="5">
        <f t="shared" si="24"/>
        <v>-2.039999999999992</v>
      </c>
      <c r="K163" s="4">
        <f t="shared" si="25"/>
        <v>0.5860000000000003</v>
      </c>
      <c r="P163" s="23">
        <f>1-EXP(-$N$12*((C163-$C$177)/$N$16)^($N$13+1))</f>
        <v>-0.18834718568558118</v>
      </c>
      <c r="Q163" s="23">
        <f t="shared" si="26"/>
        <v>0</v>
      </c>
      <c r="R163" s="23">
        <f t="shared" si="27"/>
        <v>0</v>
      </c>
      <c r="S163" s="23">
        <f>($N$21*R163)*$N$22*$N$24</f>
        <v>0</v>
      </c>
      <c r="T163" s="23">
        <f t="shared" si="28"/>
        <v>621.86762049791832</v>
      </c>
      <c r="U163" s="23">
        <f t="shared" si="29"/>
        <v>-2.8874159999999889</v>
      </c>
      <c r="V163" s="23">
        <v>14.154</v>
      </c>
      <c r="W163" s="23">
        <f>W162*($E162/$E163)^$N$11</f>
        <v>13.19440857978207</v>
      </c>
      <c r="X163" s="23">
        <f>(D162*(G162/G163)^$N$11+((S164*($N$30-1))/($N$11*10^-5))/1000000)</f>
        <v>14.176701156711804</v>
      </c>
    </row>
    <row r="164" spans="3:24" x14ac:dyDescent="0.2">
      <c r="C164" s="1">
        <v>-27</v>
      </c>
      <c r="D164" s="9">
        <v>14.74</v>
      </c>
      <c r="E164" s="12">
        <v>67.150000000000006</v>
      </c>
      <c r="F164" s="10">
        <f t="shared" si="20"/>
        <v>1474000</v>
      </c>
      <c r="G164" s="1">
        <f t="shared" si="21"/>
        <v>6.7150000000000006E-5</v>
      </c>
      <c r="H164" s="4">
        <f t="shared" si="22"/>
        <v>6.1684974835230326</v>
      </c>
      <c r="I164" s="4">
        <f t="shared" si="23"/>
        <v>1.8270460170047342</v>
      </c>
      <c r="J164" s="5">
        <f t="shared" si="24"/>
        <v>-1.9699999999999989</v>
      </c>
      <c r="K164" s="4">
        <f t="shared" si="25"/>
        <v>0.58699999999999974</v>
      </c>
      <c r="P164" s="23">
        <f>1-EXP(-$N$12*((C164-$C$177)/$N$16)^($N$13+1))</f>
        <v>-0.14816375936076698</v>
      </c>
      <c r="Q164" s="23">
        <f t="shared" si="26"/>
        <v>0</v>
      </c>
      <c r="R164" s="23">
        <f t="shared" si="27"/>
        <v>0</v>
      </c>
      <c r="S164" s="23">
        <f>($N$21*R164)*$N$22*$N$24</f>
        <v>0</v>
      </c>
      <c r="T164" s="23">
        <f t="shared" si="28"/>
        <v>626.94201852147853</v>
      </c>
      <c r="U164" s="23">
        <f t="shared" si="29"/>
        <v>-2.903779999999998</v>
      </c>
      <c r="V164" s="23">
        <v>14.74</v>
      </c>
      <c r="W164" s="23">
        <f>W163*($E163/$E164)^$N$11</f>
        <v>13.728170634950422</v>
      </c>
      <c r="X164" s="23">
        <f>(D163*(G163/G164)^$N$11+((S165*($N$30-1))/($N$11*10^-5))/1000000)</f>
        <v>14.72658103560846</v>
      </c>
    </row>
    <row r="165" spans="3:24" x14ac:dyDescent="0.2">
      <c r="C165" s="1">
        <v>-26</v>
      </c>
      <c r="D165" s="9">
        <v>15.327</v>
      </c>
      <c r="E165" s="12">
        <v>65.180000000000007</v>
      </c>
      <c r="F165" s="10">
        <f t="shared" si="20"/>
        <v>1532700</v>
      </c>
      <c r="G165" s="1">
        <f t="shared" si="21"/>
        <v>6.518000000000001E-5</v>
      </c>
      <c r="H165" s="4">
        <f t="shared" si="22"/>
        <v>6.1854571574019257</v>
      </c>
      <c r="I165" s="4">
        <f t="shared" si="23"/>
        <v>1.8141143561291255</v>
      </c>
      <c r="J165" s="5">
        <f t="shared" si="24"/>
        <v>-1.9000000000000057</v>
      </c>
      <c r="K165" s="4">
        <f t="shared" si="25"/>
        <v>0.58799999999999919</v>
      </c>
      <c r="P165" s="23">
        <f>1-EXP(-$N$12*((C165-$C$177)/$N$16)^($N$13+1))</f>
        <v>-0.11479404727166775</v>
      </c>
      <c r="Q165" s="23">
        <f t="shared" si="26"/>
        <v>0</v>
      </c>
      <c r="R165" s="23">
        <f t="shared" si="27"/>
        <v>0</v>
      </c>
      <c r="S165" s="23">
        <f>($N$21*R165)*$N$22*$N$24</f>
        <v>0</v>
      </c>
      <c r="T165" s="23">
        <f t="shared" si="28"/>
        <v>633.61727995811214</v>
      </c>
      <c r="U165" s="23">
        <f t="shared" si="29"/>
        <v>-2.9121300000000088</v>
      </c>
      <c r="V165" s="23">
        <v>15.327</v>
      </c>
      <c r="W165" s="23">
        <f>W164*($E164/$E165)^$N$11</f>
        <v>14.280664374615213</v>
      </c>
      <c r="X165" s="23">
        <f>(D164*(G164/G165)^$N$11+((S166*($N$30-1))/($N$11*10^-5))/1000000)</f>
        <v>15.333215071345771</v>
      </c>
    </row>
    <row r="166" spans="3:24" x14ac:dyDescent="0.2">
      <c r="C166" s="1">
        <v>-25</v>
      </c>
      <c r="D166" s="9">
        <v>15.914999999999999</v>
      </c>
      <c r="E166" s="12">
        <v>63.28</v>
      </c>
      <c r="F166" s="10">
        <f t="shared" si="20"/>
        <v>1591500</v>
      </c>
      <c r="G166" s="1">
        <f t="shared" si="21"/>
        <v>6.3280000000000004E-5</v>
      </c>
      <c r="H166" s="4">
        <f t="shared" si="22"/>
        <v>6.2018066429570222</v>
      </c>
      <c r="I166" s="4">
        <f t="shared" si="23"/>
        <v>1.8012664704896202</v>
      </c>
      <c r="J166" s="5">
        <f t="shared" si="24"/>
        <v>-1.8400000000000034</v>
      </c>
      <c r="K166" s="4">
        <f t="shared" si="25"/>
        <v>0.6440000000000019</v>
      </c>
      <c r="P166" s="23">
        <f>1-EXP(-$N$12*((C166-$C$177)/$N$16)^($N$13+1))</f>
        <v>-8.7306265800169314E-2</v>
      </c>
      <c r="Q166" s="23">
        <f t="shared" si="26"/>
        <v>0</v>
      </c>
      <c r="R166" s="23">
        <f t="shared" si="27"/>
        <v>0</v>
      </c>
      <c r="S166" s="23">
        <f>($N$21*R166)*$N$22*$N$24</f>
        <v>0</v>
      </c>
      <c r="T166" s="23">
        <f t="shared" si="28"/>
        <v>639.48121355858586</v>
      </c>
      <c r="U166" s="23">
        <f t="shared" si="29"/>
        <v>-2.9283600000000054</v>
      </c>
      <c r="V166" s="23">
        <v>15.914999999999999</v>
      </c>
      <c r="W166" s="23">
        <f>W165*($E165/$E166)^$N$11</f>
        <v>14.851596645446977</v>
      </c>
      <c r="X166" s="23">
        <f>(D165*(G165/G166)^$N$11+((S167*($N$30-1))/($N$11*10^-5))/1000000)</f>
        <v>15.93976413236021</v>
      </c>
    </row>
    <row r="167" spans="3:24" x14ac:dyDescent="0.2">
      <c r="C167" s="1">
        <v>-24</v>
      </c>
      <c r="D167" s="9">
        <v>16.559000000000001</v>
      </c>
      <c r="E167" s="12">
        <v>61.44</v>
      </c>
      <c r="F167" s="10">
        <f t="shared" si="20"/>
        <v>1655900</v>
      </c>
      <c r="G167" s="1">
        <f t="shared" si="21"/>
        <v>6.1439999999999995E-5</v>
      </c>
      <c r="H167" s="4">
        <f t="shared" si="22"/>
        <v>6.2190341061448038</v>
      </c>
      <c r="I167" s="4">
        <f t="shared" si="23"/>
        <v>1.7884512070234555</v>
      </c>
      <c r="J167" s="5">
        <f t="shared" si="24"/>
        <v>-1.769999999999996</v>
      </c>
      <c r="K167" s="4">
        <f t="shared" si="25"/>
        <v>0.66300000000000026</v>
      </c>
      <c r="P167" s="23">
        <f>1-EXP(-$N$12*((C167-$C$177)/$N$16)^($N$13+1))</f>
        <v>-6.4907077832105475E-2</v>
      </c>
      <c r="Q167" s="23">
        <f t="shared" si="26"/>
        <v>0</v>
      </c>
      <c r="R167" s="23">
        <f t="shared" si="27"/>
        <v>0</v>
      </c>
      <c r="S167" s="23">
        <f>($N$21*R167)*$N$22*$N$24</f>
        <v>0</v>
      </c>
      <c r="T167" s="23">
        <f t="shared" si="28"/>
        <v>644.64227826010688</v>
      </c>
      <c r="U167" s="23">
        <f t="shared" si="29"/>
        <v>-2.9309429999999934</v>
      </c>
      <c r="V167" s="23">
        <v>16.559000000000001</v>
      </c>
      <c r="W167" s="23">
        <f>W166*($E166/$E167)^$N$11</f>
        <v>15.443817159163327</v>
      </c>
      <c r="X167" s="23">
        <f>(D166*(G166/G167)^$N$11+((S168*($N$30-1))/($N$11*10^-5))/1000000)</f>
        <v>16.549624660284266</v>
      </c>
    </row>
    <row r="168" spans="3:24" x14ac:dyDescent="0.2">
      <c r="C168" s="1">
        <v>-23</v>
      </c>
      <c r="D168" s="9">
        <v>17.222000000000001</v>
      </c>
      <c r="E168" s="12">
        <v>59.67</v>
      </c>
      <c r="F168" s="10">
        <f t="shared" si="20"/>
        <v>1722200.0000000002</v>
      </c>
      <c r="G168" s="1">
        <f t="shared" si="21"/>
        <v>5.9669999999999996E-5</v>
      </c>
      <c r="H168" s="4">
        <f t="shared" si="22"/>
        <v>6.236083584895046</v>
      </c>
      <c r="I168" s="4">
        <f t="shared" si="23"/>
        <v>1.775756037844098</v>
      </c>
      <c r="J168" s="5">
        <f t="shared" si="24"/>
        <v>-1.7000000000000028</v>
      </c>
      <c r="K168" s="4">
        <f t="shared" si="25"/>
        <v>0.6579999999999977</v>
      </c>
      <c r="P168" s="23">
        <f>1-EXP(-$N$12*((C168-$C$177)/$N$16)^($N$13+1))</f>
        <v>-4.6912147871131848E-2</v>
      </c>
      <c r="Q168" s="23">
        <f t="shared" si="26"/>
        <v>0</v>
      </c>
      <c r="R168" s="23">
        <f t="shared" si="27"/>
        <v>0</v>
      </c>
      <c r="S168" s="23">
        <f>($N$21*R168)*$N$22*$N$24</f>
        <v>0</v>
      </c>
      <c r="T168" s="23">
        <f t="shared" si="28"/>
        <v>651.16633850797996</v>
      </c>
      <c r="U168" s="23">
        <f t="shared" si="29"/>
        <v>-2.9277400000000053</v>
      </c>
      <c r="V168" s="23">
        <v>17.222000000000001</v>
      </c>
      <c r="W168" s="23">
        <f>W167*($E167/$E168)^$N$11</f>
        <v>16.053769386218185</v>
      </c>
      <c r="X168" s="23">
        <f>(D167*(G167/G168)^$N$11+((S169*($N$30-1))/($N$11*10^-5))/1000000)</f>
        <v>17.212996277196837</v>
      </c>
    </row>
    <row r="169" spans="3:24" x14ac:dyDescent="0.2">
      <c r="C169" s="1">
        <v>-22</v>
      </c>
      <c r="D169" s="9">
        <v>17.88</v>
      </c>
      <c r="E169" s="12">
        <v>57.97</v>
      </c>
      <c r="F169" s="10">
        <f t="shared" si="20"/>
        <v>1788000</v>
      </c>
      <c r="G169" s="1">
        <f t="shared" si="21"/>
        <v>5.7969999999999996E-5</v>
      </c>
      <c r="H169" s="4">
        <f t="shared" si="22"/>
        <v>6.2523675144598991</v>
      </c>
      <c r="I169" s="4">
        <f t="shared" si="23"/>
        <v>1.7632033003707717</v>
      </c>
      <c r="J169" s="5">
        <f t="shared" si="24"/>
        <v>-1.6299999999999955</v>
      </c>
      <c r="K169" s="4">
        <f t="shared" si="25"/>
        <v>0.66600000000000037</v>
      </c>
      <c r="P169" s="23">
        <f>1-EXP(-$N$12*((C169-$C$177)/$N$16)^($N$13+1))</f>
        <v>-3.2722400626593817E-2</v>
      </c>
      <c r="Q169" s="23">
        <f t="shared" si="26"/>
        <v>0</v>
      </c>
      <c r="R169" s="23">
        <f t="shared" si="27"/>
        <v>0</v>
      </c>
      <c r="S169" s="23">
        <f>($N$21*R169)*$N$22*$N$24</f>
        <v>0</v>
      </c>
      <c r="T169" s="23">
        <f t="shared" si="28"/>
        <v>657.65775709602838</v>
      </c>
      <c r="U169" s="23">
        <f t="shared" si="29"/>
        <v>-2.9144399999999919</v>
      </c>
      <c r="V169" s="23">
        <v>17.88</v>
      </c>
      <c r="W169" s="23">
        <f>W168*($E168/$E169)^$N$11</f>
        <v>16.680560988890747</v>
      </c>
      <c r="X169" s="23">
        <f>(D168*(G168/G169)^$N$11+((S170*($N$30-1))/($N$11*10^-5))/1000000)</f>
        <v>17.894403142310853</v>
      </c>
    </row>
    <row r="170" spans="3:24" x14ac:dyDescent="0.2">
      <c r="C170" s="1">
        <v>-21</v>
      </c>
      <c r="D170" s="9">
        <v>18.545999999999999</v>
      </c>
      <c r="E170" s="12">
        <v>56.34</v>
      </c>
      <c r="F170" s="10">
        <f t="shared" si="20"/>
        <v>1854600</v>
      </c>
      <c r="G170" s="1">
        <f t="shared" si="21"/>
        <v>5.6339999999999999E-5</v>
      </c>
      <c r="H170" s="4">
        <f t="shared" si="22"/>
        <v>6.2682502554469481</v>
      </c>
      <c r="I170" s="4">
        <f t="shared" si="23"/>
        <v>1.7508168426497546</v>
      </c>
      <c r="J170" s="5">
        <f t="shared" si="24"/>
        <v>-1.5600000000000023</v>
      </c>
      <c r="K170" s="4">
        <f t="shared" si="25"/>
        <v>0.69900000000000162</v>
      </c>
      <c r="P170" s="23">
        <f>1-EXP(-$N$12*((C170-$C$177)/$N$16)^($N$13+1))</f>
        <v>-2.1804751224217434E-2</v>
      </c>
      <c r="Q170" s="23">
        <f t="shared" si="26"/>
        <v>0</v>
      </c>
      <c r="R170" s="23">
        <f t="shared" si="27"/>
        <v>0</v>
      </c>
      <c r="S170" s="23">
        <f>($N$21*R170)*$N$22*$N$24</f>
        <v>0</v>
      </c>
      <c r="T170" s="23">
        <f t="shared" si="28"/>
        <v>663.24972951822065</v>
      </c>
      <c r="U170" s="23">
        <f t="shared" si="29"/>
        <v>-2.8931760000000044</v>
      </c>
      <c r="V170" s="23">
        <v>18.545999999999999</v>
      </c>
      <c r="W170" s="23">
        <f>W169*($E169/$E170)^$N$11</f>
        <v>17.323033592448702</v>
      </c>
      <c r="X170" s="23">
        <f>(D169*(G169/G170)^$N$11+((S171*($N$30-1))/($N$11*10^-5))/1000000)</f>
        <v>18.56867049251322</v>
      </c>
    </row>
    <row r="171" spans="3:24" x14ac:dyDescent="0.2">
      <c r="C171" s="1">
        <v>-20</v>
      </c>
      <c r="D171" s="9">
        <v>19.245000000000001</v>
      </c>
      <c r="E171" s="12">
        <v>54.78</v>
      </c>
      <c r="F171" s="10">
        <f t="shared" si="20"/>
        <v>1924500</v>
      </c>
      <c r="G171" s="1">
        <f t="shared" si="21"/>
        <v>5.4780000000000001E-5</v>
      </c>
      <c r="H171" s="4">
        <f t="shared" si="22"/>
        <v>6.2843179154306101</v>
      </c>
      <c r="I171" s="4">
        <f t="shared" si="23"/>
        <v>1.7386220279179425</v>
      </c>
      <c r="J171" s="5">
        <f t="shared" si="24"/>
        <v>-1.490000000000002</v>
      </c>
      <c r="K171" s="4">
        <f t="shared" si="25"/>
        <v>0.69999999999999929</v>
      </c>
      <c r="P171" s="23">
        <f>1-EXP(-$N$12*((C171-$C$177)/$N$16)^($N$13+1))</f>
        <v>-1.3676387354271125E-2</v>
      </c>
      <c r="Q171" s="23">
        <f t="shared" si="26"/>
        <v>0</v>
      </c>
      <c r="R171" s="23">
        <f t="shared" si="27"/>
        <v>0</v>
      </c>
      <c r="S171" s="23">
        <f>($N$21*R171)*$N$22*$N$24</f>
        <v>0</v>
      </c>
      <c r="T171" s="23">
        <f t="shared" si="28"/>
        <v>668.51485431564777</v>
      </c>
      <c r="U171" s="23">
        <f t="shared" si="29"/>
        <v>-2.8675050000000035</v>
      </c>
      <c r="V171" s="23">
        <v>19.245000000000001</v>
      </c>
      <c r="W171" s="23">
        <f>W170*($E170/$E171)^$N$11</f>
        <v>17.979735418261146</v>
      </c>
      <c r="X171" s="23">
        <f>(D170*(G170/G171)^$N$11+((S172*($N$30-1))/($N$11*10^-5))/1000000)</f>
        <v>19.249063467291702</v>
      </c>
    </row>
    <row r="172" spans="3:24" x14ac:dyDescent="0.2">
      <c r="C172" s="1">
        <v>-19</v>
      </c>
      <c r="D172" s="9">
        <v>19.945</v>
      </c>
      <c r="E172" s="12">
        <v>53.29</v>
      </c>
      <c r="F172" s="10">
        <f t="shared" si="20"/>
        <v>1994500</v>
      </c>
      <c r="G172" s="1">
        <f t="shared" si="21"/>
        <v>5.329E-5</v>
      </c>
      <c r="H172" s="4">
        <f t="shared" si="22"/>
        <v>6.2998340406458579</v>
      </c>
      <c r="I172" s="4">
        <f t="shared" si="23"/>
        <v>1.7266457202409118</v>
      </c>
      <c r="J172" s="5">
        <f t="shared" si="24"/>
        <v>-1.4200000000000017</v>
      </c>
      <c r="K172" s="4">
        <f t="shared" si="25"/>
        <v>0.72700000000000031</v>
      </c>
      <c r="P172" s="23">
        <f>1-EXP(-$N$12*((C172-$C$177)/$N$16)^($N$13+1))</f>
        <v>-7.8919213942933997E-3</v>
      </c>
      <c r="Q172" s="23">
        <f t="shared" si="26"/>
        <v>0</v>
      </c>
      <c r="R172" s="23">
        <f t="shared" si="27"/>
        <v>0</v>
      </c>
      <c r="S172" s="23">
        <f>($N$21*R172)*$N$22*$N$24</f>
        <v>0</v>
      </c>
      <c r="T172" s="23">
        <f t="shared" si="28"/>
        <v>674.39271503763905</v>
      </c>
      <c r="U172" s="23">
        <f t="shared" si="29"/>
        <v>-2.8321900000000033</v>
      </c>
      <c r="V172" s="23">
        <v>19.945</v>
      </c>
      <c r="W172" s="23">
        <f>W171*($E171/$E172)^$N$11</f>
        <v>18.648894920063466</v>
      </c>
      <c r="X172" s="23">
        <f>(D171*(G171/G172)^$N$11+((S173*($N$30-1))/($N$11*10^-5))/1000000)</f>
        <v>19.961249394810679</v>
      </c>
    </row>
    <row r="173" spans="3:24" x14ac:dyDescent="0.2">
      <c r="C173" s="1">
        <v>-18</v>
      </c>
      <c r="D173" s="9">
        <v>20.672000000000001</v>
      </c>
      <c r="E173" s="12">
        <v>51.87</v>
      </c>
      <c r="F173" s="10">
        <f t="shared" si="20"/>
        <v>2067200</v>
      </c>
      <c r="G173" s="1">
        <f t="shared" si="21"/>
        <v>5.1869999999999996E-5</v>
      </c>
      <c r="H173" s="4">
        <f t="shared" si="22"/>
        <v>6.3153824963149905</v>
      </c>
      <c r="I173" s="4">
        <f t="shared" si="23"/>
        <v>1.7149162479935849</v>
      </c>
      <c r="J173" s="5">
        <f t="shared" si="24"/>
        <v>-1.3399999999999963</v>
      </c>
      <c r="K173" s="4">
        <f t="shared" si="25"/>
        <v>0.75999999999999801</v>
      </c>
      <c r="P173" s="23">
        <f>1-EXP(-$N$12*((C173-$C$177)/$N$16)^($N$13+1))</f>
        <v>-4.0329132437937343E-3</v>
      </c>
      <c r="Q173" s="23">
        <f t="shared" si="26"/>
        <v>0</v>
      </c>
      <c r="R173" s="23">
        <f t="shared" si="27"/>
        <v>0</v>
      </c>
      <c r="S173" s="23">
        <f>($N$21*R173)*$N$22*$N$24</f>
        <v>0</v>
      </c>
      <c r="T173" s="23">
        <f t="shared" si="28"/>
        <v>679.78635289654164</v>
      </c>
      <c r="U173" s="23">
        <f t="shared" si="29"/>
        <v>-2.7700479999999925</v>
      </c>
      <c r="V173" s="23">
        <v>20.672000000000001</v>
      </c>
      <c r="W173" s="23">
        <f>W172*($E172/$E173)^$N$11</f>
        <v>19.328396475549475</v>
      </c>
      <c r="X173" s="23">
        <f>(D172*(G172/G173)^$N$11+((S174*($N$30-1))/($N$11*10^-5))/1000000)</f>
        <v>20.671727164384833</v>
      </c>
    </row>
    <row r="174" spans="3:24" x14ac:dyDescent="0.2">
      <c r="C174" s="1">
        <v>-17</v>
      </c>
      <c r="D174" s="9">
        <v>21.431999999999999</v>
      </c>
      <c r="E174" s="12">
        <v>50.53</v>
      </c>
      <c r="F174" s="10">
        <f t="shared" si="20"/>
        <v>2143200</v>
      </c>
      <c r="G174" s="1">
        <f t="shared" si="21"/>
        <v>5.0529999999999999E-5</v>
      </c>
      <c r="H174" s="4">
        <f t="shared" si="22"/>
        <v>6.3310627006001523</v>
      </c>
      <c r="I174" s="4">
        <f t="shared" si="23"/>
        <v>1.7035492982382305</v>
      </c>
      <c r="J174" s="5">
        <f t="shared" si="24"/>
        <v>-1.2700000000000031</v>
      </c>
      <c r="K174" s="4">
        <f t="shared" si="25"/>
        <v>0.6980000000000004</v>
      </c>
      <c r="P174" s="23">
        <f>1-EXP(-$N$12*((C174-$C$177)/$N$16)^($N$13+1))</f>
        <v>-1.6994060579156312E-3</v>
      </c>
      <c r="Q174" s="23">
        <f t="shared" si="26"/>
        <v>0</v>
      </c>
      <c r="R174" s="23">
        <f t="shared" si="27"/>
        <v>0</v>
      </c>
      <c r="S174" s="23">
        <f>($N$21*R174)*$N$22*$N$24</f>
        <v>0</v>
      </c>
      <c r="T174" s="23">
        <f t="shared" si="28"/>
        <v>685.60435719951636</v>
      </c>
      <c r="U174" s="23">
        <f t="shared" si="29"/>
        <v>-2.7218640000000067</v>
      </c>
      <c r="V174" s="23">
        <v>21.431999999999999</v>
      </c>
      <c r="W174" s="23">
        <f>W173*($E173/$E174)^$N$11</f>
        <v>20.01051060772517</v>
      </c>
      <c r="X174" s="23">
        <f>(D173*(G173/G174)^$N$11+((S175*($N$30-1))/($N$11*10^-5))/1000000)</f>
        <v>21.401530944699594</v>
      </c>
    </row>
    <row r="175" spans="3:24" x14ac:dyDescent="0.2">
      <c r="C175" s="1">
        <v>-16</v>
      </c>
      <c r="D175" s="9">
        <v>22.13</v>
      </c>
      <c r="E175" s="12">
        <v>49.26</v>
      </c>
      <c r="F175" s="10">
        <f t="shared" si="20"/>
        <v>2213000</v>
      </c>
      <c r="G175" s="1">
        <f t="shared" si="21"/>
        <v>4.9259999999999993E-5</v>
      </c>
      <c r="H175" s="4">
        <f t="shared" si="22"/>
        <v>6.3449814139272576</v>
      </c>
      <c r="I175" s="4">
        <f t="shared" si="23"/>
        <v>1.6924944075030843</v>
      </c>
      <c r="J175" s="5">
        <f t="shared" si="24"/>
        <v>-1.1999999999999957</v>
      </c>
      <c r="K175" s="4">
        <f t="shared" si="25"/>
        <v>0.80000000000000071</v>
      </c>
      <c r="P175" s="23">
        <f>1-EXP(-$N$12*((C175-$C$177)/$N$16)^($N$13+1))</f>
        <v>-5.0322693215343328E-4</v>
      </c>
      <c r="Q175" s="23">
        <f t="shared" si="26"/>
        <v>0</v>
      </c>
      <c r="R175" s="23">
        <f t="shared" si="27"/>
        <v>0</v>
      </c>
      <c r="S175" s="23">
        <f>($N$21*R175)*$N$22*$N$24</f>
        <v>0</v>
      </c>
      <c r="T175" s="23">
        <f t="shared" si="28"/>
        <v>692.28571960488375</v>
      </c>
      <c r="U175" s="23">
        <f t="shared" si="29"/>
        <v>-2.6555999999999909</v>
      </c>
      <c r="V175" s="23">
        <v>22.13</v>
      </c>
      <c r="W175" s="23">
        <f>W174*($E174/$E175)^$N$11</f>
        <v>20.69698125697575</v>
      </c>
      <c r="X175" s="23">
        <f>(D174*(G174/G175)^$N$11+((S176*($N$30-1))/($N$11*10^-5))/1000000)</f>
        <v>22.16723555910955</v>
      </c>
    </row>
    <row r="176" spans="3:24" x14ac:dyDescent="0.2">
      <c r="C176" s="1">
        <v>-15</v>
      </c>
      <c r="D176" s="9">
        <v>22.93</v>
      </c>
      <c r="E176" s="12">
        <v>48.06</v>
      </c>
      <c r="F176" s="10">
        <f t="shared" si="20"/>
        <v>2293000</v>
      </c>
      <c r="G176" s="1">
        <f t="shared" si="21"/>
        <v>4.8059999999999997E-5</v>
      </c>
      <c r="H176" s="4">
        <f t="shared" si="22"/>
        <v>6.3604040547299387</v>
      </c>
      <c r="I176" s="4">
        <f t="shared" si="23"/>
        <v>1.6817837664678814</v>
      </c>
      <c r="J176" s="5">
        <f t="shared" si="24"/>
        <v>-1.1300000000000026</v>
      </c>
      <c r="K176" s="4">
        <f t="shared" si="25"/>
        <v>0.78099999999999881</v>
      </c>
      <c r="P176" s="23">
        <f>1-EXP(-$N$12*((C176-$C$177)/$N$16)^($N$13+1))</f>
        <v>-6.288952195609987E-5</v>
      </c>
      <c r="Q176" s="23">
        <f t="shared" si="26"/>
        <v>0</v>
      </c>
      <c r="R176" s="23">
        <f t="shared" si="27"/>
        <v>0</v>
      </c>
      <c r="S176" s="23">
        <f>($N$21*R176)*$N$22*$N$24</f>
        <v>0</v>
      </c>
      <c r="T176" s="23">
        <f t="shared" si="28"/>
        <v>696.80553446556735</v>
      </c>
      <c r="U176" s="23">
        <f t="shared" si="29"/>
        <v>-2.5910900000000061</v>
      </c>
      <c r="V176" s="23">
        <v>22.93</v>
      </c>
      <c r="W176" s="23">
        <f>W175*($E175/$E176)^$N$11</f>
        <v>21.384528387608071</v>
      </c>
      <c r="X176" s="23">
        <f>(D175*(G175/G176)^$N$11+((S177*($N$30-1))/($N$11*10^-5))/1000000)</f>
        <v>22.869064305107909</v>
      </c>
    </row>
    <row r="177" spans="3:24" x14ac:dyDescent="0.2">
      <c r="C177" s="1">
        <v>-14</v>
      </c>
      <c r="D177" s="9">
        <v>23.710999999999999</v>
      </c>
      <c r="E177" s="12">
        <v>46.93</v>
      </c>
      <c r="F177" s="10">
        <f t="shared" si="20"/>
        <v>2371100</v>
      </c>
      <c r="G177" s="1">
        <f t="shared" si="21"/>
        <v>4.693E-5</v>
      </c>
      <c r="H177" s="4">
        <f t="shared" si="22"/>
        <v>6.374949870524949</v>
      </c>
      <c r="I177" s="4">
        <f t="shared" si="23"/>
        <v>1.6714505542124947</v>
      </c>
      <c r="J177" s="5">
        <f t="shared" si="24"/>
        <v>-1.0399999999999991</v>
      </c>
      <c r="K177" s="4">
        <f t="shared" si="25"/>
        <v>0.82200000000000273</v>
      </c>
      <c r="P177" s="23">
        <f>1-EXP(-$N$12*((C177-$C$177)/$N$16)^($N$13+1))</f>
        <v>0</v>
      </c>
      <c r="Q177" s="23">
        <f t="shared" si="26"/>
        <v>0</v>
      </c>
      <c r="R177" s="23">
        <f t="shared" si="27"/>
        <v>6.2885567112758167E-5</v>
      </c>
      <c r="S177" s="23">
        <f>($N$21*R177)*$N$22*$N$24</f>
        <v>0.1036956444301584</v>
      </c>
      <c r="T177" s="23">
        <f t="shared" si="28"/>
        <v>704.90211415421527</v>
      </c>
      <c r="U177" s="23">
        <f t="shared" si="29"/>
        <v>-2.4659439999999981</v>
      </c>
      <c r="V177" s="23">
        <v>23.710999999999999</v>
      </c>
      <c r="W177" s="23">
        <f>W176*($E176/$E177)^$N$11</f>
        <v>22.069485890237555</v>
      </c>
      <c r="X177" s="23">
        <f>(D176*(G176/G177)^$N$11+((S178*($N$30-1))/($N$11*10^-5))/1000000)</f>
        <v>23.691842104075487</v>
      </c>
    </row>
    <row r="178" spans="3:24" x14ac:dyDescent="0.2">
      <c r="C178" s="1">
        <v>-13</v>
      </c>
      <c r="D178" s="9">
        <v>24.533000000000001</v>
      </c>
      <c r="E178" s="12">
        <v>45.89</v>
      </c>
      <c r="F178" s="10">
        <f t="shared" si="20"/>
        <v>2453300</v>
      </c>
      <c r="G178" s="1">
        <f t="shared" si="21"/>
        <v>4.5889999999999996E-5</v>
      </c>
      <c r="H178" s="4">
        <f t="shared" si="22"/>
        <v>6.3897506588375066</v>
      </c>
      <c r="I178" s="4">
        <f t="shared" si="23"/>
        <v>1.6617180576946593</v>
      </c>
      <c r="J178" s="5">
        <f t="shared" si="24"/>
        <v>-0.98000000000000398</v>
      </c>
      <c r="K178" s="4">
        <f t="shared" si="25"/>
        <v>0.8539999999999992</v>
      </c>
      <c r="P178" s="23">
        <f>1-EXP(-$N$12*((C178-$C$177)/$N$16)^($N$13+1))</f>
        <v>6.2885567112758167E-5</v>
      </c>
      <c r="Q178" s="23">
        <f t="shared" si="26"/>
        <v>6.2885567112758167E-5</v>
      </c>
      <c r="R178" s="23">
        <f t="shared" si="27"/>
        <v>4.4008825506725024E-4</v>
      </c>
      <c r="S178" s="23">
        <f>($N$21*R178)*$N$22*$N$24</f>
        <v>0.72568694711006265</v>
      </c>
      <c r="T178" s="23">
        <f t="shared" si="28"/>
        <v>712.7911458892155</v>
      </c>
      <c r="U178" s="23">
        <f t="shared" si="29"/>
        <v>-2.40423400000001</v>
      </c>
      <c r="V178" s="23">
        <v>24.533000000000001</v>
      </c>
      <c r="W178" s="23">
        <f>W177*($E177/$E178)^$N$11</f>
        <v>22.734674859046997</v>
      </c>
      <c r="X178" s="23">
        <f>(D177*(G177/G178)^$N$11+((S179*($N$30-1))/($N$11*10^-5))/1000000)</f>
        <v>24.499928073075914</v>
      </c>
    </row>
    <row r="179" spans="3:24" x14ac:dyDescent="0.2">
      <c r="C179" s="1">
        <v>-12</v>
      </c>
      <c r="D179" s="9">
        <v>25.387</v>
      </c>
      <c r="E179" s="12">
        <v>44.91</v>
      </c>
      <c r="F179" s="10">
        <f t="shared" si="20"/>
        <v>2538700</v>
      </c>
      <c r="G179" s="1">
        <f t="shared" si="21"/>
        <v>4.4909999999999995E-5</v>
      </c>
      <c r="H179" s="4">
        <f t="shared" si="22"/>
        <v>6.4046113830153519</v>
      </c>
      <c r="I179" s="4">
        <f t="shared" si="23"/>
        <v>1.6523430550627147</v>
      </c>
      <c r="J179" s="5">
        <f t="shared" si="24"/>
        <v>-0.88999999999999346</v>
      </c>
      <c r="K179" s="4">
        <f t="shared" si="25"/>
        <v>0.86100000000000065</v>
      </c>
      <c r="P179" s="23">
        <f>1-EXP(-$N$12*((C179-$C$177)/$N$16)^($N$13+1))</f>
        <v>5.0297382218000841E-4</v>
      </c>
      <c r="Q179" s="23">
        <f t="shared" si="26"/>
        <v>5.0297382218000841E-4</v>
      </c>
      <c r="R179" s="23">
        <f t="shared" si="27"/>
        <v>1.1935491543120236E-3</v>
      </c>
      <c r="S179" s="23">
        <f>($N$21*R179)*$N$22*$N$24</f>
        <v>1.9681121503370578</v>
      </c>
      <c r="T179" s="23">
        <f t="shared" si="28"/>
        <v>722.89029259000483</v>
      </c>
      <c r="U179" s="23">
        <f t="shared" si="29"/>
        <v>-2.2594429999999832</v>
      </c>
      <c r="V179" s="23">
        <v>25.387</v>
      </c>
      <c r="W179" s="23">
        <f>W178*($E178/$E179)^$N$11</f>
        <v>23.394381267120096</v>
      </c>
      <c r="X179" s="23">
        <f>(D178*(G178/G179)^$N$11+((S180*($N$30-1))/($N$11*10^-5))/1000000)</f>
        <v>25.389252131947952</v>
      </c>
    </row>
    <row r="180" spans="3:24" x14ac:dyDescent="0.2">
      <c r="C180" s="1">
        <v>-11</v>
      </c>
      <c r="D180" s="9">
        <v>26.248000000000001</v>
      </c>
      <c r="E180" s="12">
        <v>44.02</v>
      </c>
      <c r="F180" s="10">
        <f t="shared" si="20"/>
        <v>2624800</v>
      </c>
      <c r="G180" s="1">
        <f t="shared" si="21"/>
        <v>4.4020000000000002E-5</v>
      </c>
      <c r="H180" s="4">
        <f t="shared" si="22"/>
        <v>6.4190962173779909</v>
      </c>
      <c r="I180" s="4">
        <f t="shared" si="23"/>
        <v>1.6436500382173291</v>
      </c>
      <c r="J180" s="5">
        <f t="shared" si="24"/>
        <v>-0.82000000000000028</v>
      </c>
      <c r="K180" s="4">
        <f t="shared" si="25"/>
        <v>0.91799999999999926</v>
      </c>
      <c r="P180" s="23">
        <f>1-EXP(-$N$12*((C180-$C$177)/$N$16)^($N$13+1))</f>
        <v>1.696522976492032E-3</v>
      </c>
      <c r="Q180" s="23">
        <f t="shared" si="26"/>
        <v>1.696522976492032E-3</v>
      </c>
      <c r="R180" s="23">
        <f t="shared" si="27"/>
        <v>2.3201912074726216E-3</v>
      </c>
      <c r="S180" s="23">
        <f>($N$21*R180)*$N$22*$N$24</f>
        <v>3.8258973164487755</v>
      </c>
      <c r="T180" s="23">
        <f t="shared" si="28"/>
        <v>734.16694947192207</v>
      </c>
      <c r="U180" s="23">
        <f t="shared" si="29"/>
        <v>-2.1523360000000009</v>
      </c>
      <c r="V180" s="23">
        <v>26.248000000000001</v>
      </c>
      <c r="W180" s="23">
        <f>W179*($E179/$E180)^$N$11</f>
        <v>24.023190219337049</v>
      </c>
      <c r="X180" s="23">
        <f>(D179*(G179/G180)^$N$11+((S181*($N$30-1))/($N$11*10^-5))/1000000)</f>
        <v>26.306638819395822</v>
      </c>
    </row>
    <row r="181" spans="3:24" x14ac:dyDescent="0.2">
      <c r="C181" s="1">
        <v>-10</v>
      </c>
      <c r="D181" s="9">
        <v>27.166</v>
      </c>
      <c r="E181" s="12">
        <v>43.2</v>
      </c>
      <c r="F181" s="10">
        <f t="shared" si="20"/>
        <v>2716600</v>
      </c>
      <c r="G181" s="1">
        <f t="shared" si="21"/>
        <v>4.32E-5</v>
      </c>
      <c r="H181" s="4">
        <f t="shared" si="22"/>
        <v>6.4340256963562465</v>
      </c>
      <c r="I181" s="4">
        <f t="shared" si="23"/>
        <v>1.6354837468149122</v>
      </c>
      <c r="J181" s="5">
        <f t="shared" si="24"/>
        <v>-0.75</v>
      </c>
      <c r="K181" s="4">
        <f t="shared" si="25"/>
        <v>1.032</v>
      </c>
      <c r="P181" s="23">
        <f>1-EXP(-$N$12*((C181-$C$177)/$N$16)^($N$13+1))</f>
        <v>4.0167141839646536E-3</v>
      </c>
      <c r="Q181" s="23">
        <f t="shared" si="26"/>
        <v>4.0167141839646536E-3</v>
      </c>
      <c r="R181" s="23">
        <f t="shared" si="27"/>
        <v>3.8134124662975166E-3</v>
      </c>
      <c r="S181" s="23">
        <f>($N$21*R181)*$N$22*$N$24</f>
        <v>6.288156111587254</v>
      </c>
      <c r="T181" s="23">
        <f t="shared" si="28"/>
        <v>746.67031020704894</v>
      </c>
      <c r="U181" s="23">
        <f t="shared" si="29"/>
        <v>-2.0374500000000002</v>
      </c>
      <c r="V181" s="23">
        <v>27.166</v>
      </c>
      <c r="W181" s="23">
        <f>W180*($E180/$E181)^$N$11</f>
        <v>24.629286622299503</v>
      </c>
      <c r="X181" s="23">
        <f>(D180*(G180/G181)^$N$11+((S182*($N$30-1))/($N$11*10^-5))/1000000)</f>
        <v>27.26250176676529</v>
      </c>
    </row>
    <row r="182" spans="3:24" x14ac:dyDescent="0.2">
      <c r="C182" s="1">
        <v>-9</v>
      </c>
      <c r="D182" s="9">
        <v>28.198</v>
      </c>
      <c r="E182" s="13">
        <v>42.45</v>
      </c>
      <c r="F182" s="10">
        <f t="shared" si="20"/>
        <v>2819800</v>
      </c>
      <c r="G182" s="1">
        <f t="shared" si="21"/>
        <v>4.2450000000000002E-5</v>
      </c>
      <c r="H182" s="4">
        <f t="shared" si="22"/>
        <v>6.4502183061999894</v>
      </c>
      <c r="I182" s="4">
        <f t="shared" si="23"/>
        <v>1.6278776945799716</v>
      </c>
      <c r="J182" s="5">
        <f t="shared" si="24"/>
        <v>-0.66000000000000369</v>
      </c>
      <c r="K182" s="4">
        <f t="shared" si="25"/>
        <v>1.0599999999999987</v>
      </c>
      <c r="P182" s="23">
        <f>1-EXP(-$N$12*((C182-$C$177)/$N$16)^($N$13+1))</f>
        <v>7.8301266502621703E-3</v>
      </c>
      <c r="Q182" s="23">
        <f t="shared" si="26"/>
        <v>7.8301266502621703E-3</v>
      </c>
      <c r="R182" s="23">
        <f t="shared" si="27"/>
        <v>5.6617406999943665E-3</v>
      </c>
      <c r="S182" s="23">
        <f>($N$21*R182)*$N$22*$N$24</f>
        <v>9.3359713116630552</v>
      </c>
      <c r="T182" s="23">
        <f t="shared" si="28"/>
        <v>761.41649119853719</v>
      </c>
      <c r="U182" s="23">
        <f t="shared" si="29"/>
        <v>-1.8610680000000104</v>
      </c>
      <c r="V182" s="23">
        <v>28.198</v>
      </c>
      <c r="W182" s="23">
        <f>W181*($E181/$E182)^$N$11</f>
        <v>25.20754857028631</v>
      </c>
      <c r="X182" s="23">
        <f>(D181*(G181/G182)^$N$11+((S183*($N$30-1))/($N$11*10^-5))/1000000)</f>
        <v>28.292098074467056</v>
      </c>
    </row>
    <row r="183" spans="3:24" x14ac:dyDescent="0.2">
      <c r="C183" s="1">
        <v>-8</v>
      </c>
      <c r="D183" s="9">
        <v>29.257999999999999</v>
      </c>
      <c r="E183" s="12">
        <v>41.79</v>
      </c>
      <c r="F183" s="10">
        <f t="shared" si="20"/>
        <v>2925800</v>
      </c>
      <c r="G183" s="1">
        <f t="shared" si="21"/>
        <v>4.1789999999999998E-5</v>
      </c>
      <c r="H183" s="4">
        <f t="shared" si="22"/>
        <v>6.4662446355743102</v>
      </c>
      <c r="I183" s="4">
        <f t="shared" si="23"/>
        <v>1.6210723711436259</v>
      </c>
      <c r="J183" s="5">
        <f t="shared" si="24"/>
        <v>-0.58999999999999631</v>
      </c>
      <c r="K183" s="4">
        <f t="shared" si="25"/>
        <v>1.1859999999999999</v>
      </c>
      <c r="P183" s="23">
        <f>1-EXP(-$N$12*((C183-$C$177)/$N$16)^($N$13+1))</f>
        <v>1.3491867350256537E-2</v>
      </c>
      <c r="Q183" s="23">
        <f t="shared" si="26"/>
        <v>1.3491867350256537E-2</v>
      </c>
      <c r="R183" s="23">
        <f t="shared" si="27"/>
        <v>7.8475824791686133E-3</v>
      </c>
      <c r="S183" s="23">
        <f>($N$21*R183)*$N$22*$N$24</f>
        <v>12.940332094597816</v>
      </c>
      <c r="T183" s="23">
        <f t="shared" si="28"/>
        <v>779.81521551033916</v>
      </c>
      <c r="U183" s="23">
        <f t="shared" si="29"/>
        <v>-1.7262219999999893</v>
      </c>
      <c r="V183" s="23">
        <v>29.257999999999999</v>
      </c>
      <c r="W183" s="23">
        <f>W182*($E182/$E183)^$N$11</f>
        <v>25.736432529113898</v>
      </c>
      <c r="X183" s="23">
        <f>(D182*(G182/G183)^$N$11+((S184*($N$30-1))/($N$11*10^-5))/1000000)</f>
        <v>29.433364199997733</v>
      </c>
    </row>
    <row r="184" spans="3:24" x14ac:dyDescent="0.2">
      <c r="C184" s="1">
        <v>-7</v>
      </c>
      <c r="D184" s="9">
        <v>30.443999999999999</v>
      </c>
      <c r="E184" s="12">
        <v>41.2</v>
      </c>
      <c r="F184" s="10">
        <f t="shared" si="20"/>
        <v>3044400</v>
      </c>
      <c r="G184" s="1">
        <f t="shared" si="21"/>
        <v>4.1199999999999999E-5</v>
      </c>
      <c r="H184" s="4">
        <f t="shared" si="22"/>
        <v>6.483501713269356</v>
      </c>
      <c r="I184" s="4">
        <f t="shared" si="23"/>
        <v>1.6148972160331345</v>
      </c>
      <c r="J184" s="5">
        <f t="shared" si="24"/>
        <v>-0.51000000000000512</v>
      </c>
      <c r="K184" s="4">
        <f t="shared" si="25"/>
        <v>1.2570000000000014</v>
      </c>
      <c r="P184" s="23">
        <f>1-EXP(-$N$12*((C184-$C$177)/$N$16)^($N$13+1))</f>
        <v>2.133944982942515E-2</v>
      </c>
      <c r="Q184" s="23">
        <f t="shared" si="26"/>
        <v>2.133944982942515E-2</v>
      </c>
      <c r="R184" s="23">
        <f t="shared" si="27"/>
        <v>1.034612279564795E-2</v>
      </c>
      <c r="S184" s="23">
        <f>($N$21*R184)*$N$22*$N$24</f>
        <v>17.060319559885269</v>
      </c>
      <c r="T184" s="23">
        <f t="shared" si="28"/>
        <v>800.09049121001715</v>
      </c>
      <c r="U184" s="23">
        <f t="shared" si="29"/>
        <v>-1.5526440000000157</v>
      </c>
      <c r="V184" s="23">
        <v>30.443999999999999</v>
      </c>
      <c r="W184" s="23">
        <f>W183*($E183/$E184)^$N$11</f>
        <v>26.225938882768077</v>
      </c>
      <c r="X184" s="23">
        <f>(D183*(G183/G184)^$N$11+((S185*($N$30-1))/($N$11*10^-5))/1000000)</f>
        <v>30.631090868778152</v>
      </c>
    </row>
    <row r="185" spans="3:24" x14ac:dyDescent="0.2">
      <c r="C185" s="1">
        <v>-6</v>
      </c>
      <c r="D185" s="9">
        <v>31.701000000000001</v>
      </c>
      <c r="E185" s="12">
        <v>40.69</v>
      </c>
      <c r="F185" s="10">
        <f t="shared" si="20"/>
        <v>3170100</v>
      </c>
      <c r="G185" s="1">
        <f t="shared" si="21"/>
        <v>4.0689999999999998E-5</v>
      </c>
      <c r="H185" s="4">
        <f t="shared" si="22"/>
        <v>6.5010729621430503</v>
      </c>
      <c r="I185" s="4">
        <f t="shared" si="23"/>
        <v>1.6094876898532853</v>
      </c>
      <c r="J185" s="5">
        <f t="shared" si="24"/>
        <v>-0.42999999999999972</v>
      </c>
      <c r="K185" s="4">
        <f t="shared" si="25"/>
        <v>1.4209999999999994</v>
      </c>
      <c r="P185" s="23">
        <f>1-EXP(-$N$12*((C185-$C$177)/$N$16)^($N$13+1))</f>
        <v>3.16855726250731E-2</v>
      </c>
      <c r="Q185" s="23">
        <f t="shared" si="26"/>
        <v>3.16855726250731E-2</v>
      </c>
      <c r="R185" s="23">
        <f t="shared" si="27"/>
        <v>1.3124441249086738E-2</v>
      </c>
      <c r="S185" s="23">
        <f>($N$21*R185)*$N$22*$N$24</f>
        <v>21.64164935762652</v>
      </c>
      <c r="T185" s="23">
        <f t="shared" si="28"/>
        <v>824.33781575919716</v>
      </c>
      <c r="U185" s="23">
        <f t="shared" si="29"/>
        <v>-1.3631429999999991</v>
      </c>
      <c r="V185" s="23">
        <v>31.701000000000001</v>
      </c>
      <c r="W185" s="23">
        <f>W184*($E184/$E185)^$N$11</f>
        <v>26.662398056001294</v>
      </c>
      <c r="X185" s="23">
        <f>(D184*(G184/G185)^$N$11+((S186*($N$30-1))/($N$11*10^-5))/1000000)</f>
        <v>31.954947179484876</v>
      </c>
    </row>
    <row r="186" spans="3:24" x14ac:dyDescent="0.2">
      <c r="C186" s="1">
        <v>-5</v>
      </c>
      <c r="D186" s="9">
        <v>33.122</v>
      </c>
      <c r="E186" s="12">
        <v>40.26</v>
      </c>
      <c r="F186" s="10">
        <f t="shared" si="20"/>
        <v>3312200</v>
      </c>
      <c r="G186" s="1">
        <f t="shared" si="21"/>
        <v>4.0259999999999997E-5</v>
      </c>
      <c r="H186" s="4">
        <f t="shared" si="22"/>
        <v>6.5201165528332332</v>
      </c>
      <c r="I186" s="4">
        <f t="shared" si="23"/>
        <v>1.6048737705526357</v>
      </c>
      <c r="J186" s="5">
        <f t="shared" si="24"/>
        <v>-0.35999999999999943</v>
      </c>
      <c r="K186" s="4">
        <f t="shared" si="25"/>
        <v>1.6090000000000018</v>
      </c>
      <c r="P186" s="23">
        <f>1-EXP(-$N$12*((C186-$C$177)/$N$16)^($N$13+1))</f>
        <v>4.4810013874159837E-2</v>
      </c>
      <c r="Q186" s="23">
        <f t="shared" si="26"/>
        <v>4.4810013874159837E-2</v>
      </c>
      <c r="R186" s="23">
        <f t="shared" si="27"/>
        <v>1.6140917134995103E-2</v>
      </c>
      <c r="S186" s="23">
        <f>($N$21*R186)*$N$22*$N$24</f>
        <v>26.615690703813904</v>
      </c>
      <c r="T186" s="23">
        <f t="shared" si="28"/>
        <v>851.33839385990188</v>
      </c>
      <c r="U186" s="23">
        <f t="shared" si="29"/>
        <v>-1.1923919999999981</v>
      </c>
      <c r="V186" s="23">
        <v>33.122</v>
      </c>
      <c r="W186" s="23">
        <f>W185*($E185/$E186)^$N$11</f>
        <v>27.040400043529544</v>
      </c>
      <c r="X186" s="23">
        <f>(D185*(G185/G186)^$N$11+((S187*($N$30-1))/($N$11*10^-5))/1000000)</f>
        <v>33.354084132399286</v>
      </c>
    </row>
    <row r="187" spans="3:24" x14ac:dyDescent="0.2">
      <c r="C187" s="1">
        <v>-4</v>
      </c>
      <c r="D187" s="9">
        <v>34.731000000000002</v>
      </c>
      <c r="E187" s="12">
        <v>39.9</v>
      </c>
      <c r="F187" s="10">
        <f t="shared" si="20"/>
        <v>3473100</v>
      </c>
      <c r="G187" s="1">
        <f t="shared" si="21"/>
        <v>3.9899999999999994E-5</v>
      </c>
      <c r="H187" s="4">
        <f t="shared" si="22"/>
        <v>6.5407172880107218</v>
      </c>
      <c r="I187" s="4">
        <f t="shared" si="23"/>
        <v>1.6009728956867482</v>
      </c>
      <c r="J187" s="5">
        <f t="shared" si="24"/>
        <v>-0.26999999999999602</v>
      </c>
      <c r="K187" s="4">
        <f t="shared" si="25"/>
        <v>1.7659999999999982</v>
      </c>
      <c r="P187" s="23">
        <f>1-EXP(-$N$12*((C187-$C$177)/$N$16)^($N$13+1))</f>
        <v>6.0950931009154941E-2</v>
      </c>
      <c r="Q187" s="23">
        <f t="shared" si="26"/>
        <v>6.0950931009154941E-2</v>
      </c>
      <c r="R187" s="23">
        <f t="shared" si="27"/>
        <v>1.9344997144923104E-2</v>
      </c>
      <c r="S187" s="23">
        <f>($N$21*R187)*$N$22*$N$24</f>
        <v>31.899083327745032</v>
      </c>
      <c r="T187" s="23">
        <f t="shared" si="28"/>
        <v>883.57935388714031</v>
      </c>
      <c r="U187" s="23">
        <f t="shared" si="29"/>
        <v>-0.93773699999998616</v>
      </c>
      <c r="V187" s="23">
        <v>34.731000000000002</v>
      </c>
      <c r="W187" s="23">
        <f>W186*($E186/$E187)^$N$11</f>
        <v>27.364162556431715</v>
      </c>
      <c r="X187" s="23">
        <f>(D186*(G186/G187)^$N$11+((S188*($N$30-1))/($N$11*10^-5))/1000000)</f>
        <v>34.929569606619744</v>
      </c>
    </row>
    <row r="188" spans="3:24" x14ac:dyDescent="0.2">
      <c r="C188" s="1">
        <v>-3</v>
      </c>
      <c r="D188" s="9">
        <v>36.497</v>
      </c>
      <c r="E188" s="12">
        <v>39.630000000000003</v>
      </c>
      <c r="F188" s="10">
        <f t="shared" si="20"/>
        <v>3649700</v>
      </c>
      <c r="G188" s="1">
        <f t="shared" si="21"/>
        <v>3.9629999999999998E-5</v>
      </c>
      <c r="H188" s="4">
        <f t="shared" si="22"/>
        <v>6.5622571675525894</v>
      </c>
      <c r="I188" s="4">
        <f t="shared" si="23"/>
        <v>1.5980240723341896</v>
      </c>
      <c r="J188" s="5">
        <f t="shared" si="24"/>
        <v>-0.20000000000000284</v>
      </c>
      <c r="K188" s="4">
        <f t="shared" si="25"/>
        <v>1.911999999999999</v>
      </c>
      <c r="P188" s="23">
        <f>1-EXP(-$N$12*((C188-$C$177)/$N$16)^($N$13+1))</f>
        <v>8.0295928154078045E-2</v>
      </c>
      <c r="Q188" s="23">
        <f t="shared" si="26"/>
        <v>8.0295928154078045E-2</v>
      </c>
      <c r="R188" s="23">
        <f t="shared" si="27"/>
        <v>2.2677394633761838E-2</v>
      </c>
      <c r="S188" s="23">
        <f>($N$21*R188)*$N$22*$N$24</f>
        <v>37.394066055386979</v>
      </c>
      <c r="T188" s="23">
        <f t="shared" si="28"/>
        <v>921.25350174880725</v>
      </c>
      <c r="U188" s="23">
        <f t="shared" si="29"/>
        <v>-0.72994000000001036</v>
      </c>
      <c r="V188" s="23">
        <v>36.497</v>
      </c>
      <c r="W188" s="23">
        <f>W187*($E187/$E188)^$N$11</f>
        <v>27.611477563038395</v>
      </c>
      <c r="X188" s="23">
        <f>(D187*(G187/G188)^$N$11+((S189*($N$30-1))/($N$11*10^-5))/1000000)</f>
        <v>36.667022919043418</v>
      </c>
    </row>
    <row r="189" spans="3:24" x14ac:dyDescent="0.2">
      <c r="C189" s="1">
        <v>-2</v>
      </c>
      <c r="D189" s="9">
        <v>38.408999999999999</v>
      </c>
      <c r="E189" s="12">
        <v>39.43</v>
      </c>
      <c r="F189" s="10">
        <f t="shared" si="20"/>
        <v>3840900</v>
      </c>
      <c r="G189" s="1">
        <f t="shared" si="21"/>
        <v>3.943E-5</v>
      </c>
      <c r="H189" s="4">
        <f t="shared" si="22"/>
        <v>6.5844330002103364</v>
      </c>
      <c r="I189" s="4">
        <f t="shared" si="23"/>
        <v>1.5958267770732231</v>
      </c>
      <c r="J189" s="5">
        <f t="shared" si="24"/>
        <v>-0.11999999999999744</v>
      </c>
      <c r="K189" s="4">
        <f t="shared" si="25"/>
        <v>2.0549999999999997</v>
      </c>
      <c r="P189" s="23">
        <f>1-EXP(-$N$12*((C189-$C$177)/$N$16)^($N$13+1))</f>
        <v>0.10297332278783988</v>
      </c>
      <c r="Q189" s="23">
        <f t="shared" si="26"/>
        <v>0.10297332278783988</v>
      </c>
      <c r="R189" s="23">
        <f t="shared" si="27"/>
        <v>2.6070777544377699E-2</v>
      </c>
      <c r="S189" s="23">
        <f>($N$21*R189)*$N$22*$N$24</f>
        <v>42.989611168046203</v>
      </c>
      <c r="T189" s="23">
        <f t="shared" si="28"/>
        <v>964.29875187322511</v>
      </c>
      <c r="U189" s="23">
        <f t="shared" si="29"/>
        <v>-0.46090799999999016</v>
      </c>
      <c r="V189" s="23">
        <v>38.408999999999999</v>
      </c>
      <c r="W189" s="23">
        <f>W188*($E188/$E189)^$N$11</f>
        <v>27.797214825612574</v>
      </c>
      <c r="X189" s="23">
        <f>(D188*(G188/G189)^$N$11+((S190*($N$30-1))/($N$11*10^-5))/1000000)</f>
        <v>38.574952348913499</v>
      </c>
    </row>
    <row r="190" spans="3:24" x14ac:dyDescent="0.2">
      <c r="C190" s="1">
        <v>-1</v>
      </c>
      <c r="D190" s="9">
        <v>40.463999999999999</v>
      </c>
      <c r="E190" s="12">
        <v>39.31</v>
      </c>
      <c r="F190" s="10">
        <f t="shared" si="20"/>
        <v>4046400</v>
      </c>
      <c r="G190" s="1">
        <f t="shared" si="21"/>
        <v>3.9310000000000001E-5</v>
      </c>
      <c r="H190" s="4">
        <f t="shared" si="22"/>
        <v>6.6070688120003291</v>
      </c>
      <c r="I190" s="4">
        <f t="shared" si="23"/>
        <v>1.5945030438200891</v>
      </c>
      <c r="J190" s="5">
        <f t="shared" si="24"/>
        <v>-3.9999999999999147E-2</v>
      </c>
      <c r="K190" s="4">
        <f t="shared" si="25"/>
        <v>2.2319999999999993</v>
      </c>
      <c r="P190" s="23">
        <f>1-EXP(-$N$12*((C190-$C$177)/$N$16)^($N$13+1))</f>
        <v>0.12904410033221758</v>
      </c>
      <c r="Q190" s="23">
        <f t="shared" si="26"/>
        <v>0.12904410033221758</v>
      </c>
      <c r="R190" s="23">
        <f t="shared" si="27"/>
        <v>2.9450982547892024E-2</v>
      </c>
      <c r="S190" s="23">
        <f>($N$21*R190)*$N$22*$N$24</f>
        <v>48.563426468415066</v>
      </c>
      <c r="T190" s="23">
        <f t="shared" si="28"/>
        <v>1011.868475046999</v>
      </c>
      <c r="U190" s="23">
        <f t="shared" si="29"/>
        <v>-0.16185599999999653</v>
      </c>
      <c r="V190" s="23">
        <v>40.463999999999999</v>
      </c>
      <c r="W190" s="23">
        <f>W189*($E189/$E190)^$N$11</f>
        <v>27.909712472803047</v>
      </c>
      <c r="X190" s="23">
        <f>(D189*(G189/G190)^$N$11+((S191*($N$30-1))/($N$11*10^-5))/1000000)</f>
        <v>40.601454548013287</v>
      </c>
    </row>
    <row r="191" spans="3:24" x14ac:dyDescent="0.2">
      <c r="C191" s="1">
        <v>0</v>
      </c>
      <c r="D191" s="9">
        <v>42.695999999999998</v>
      </c>
      <c r="E191" s="12">
        <v>39.270000000000003</v>
      </c>
      <c r="F191" s="10">
        <f t="shared" si="20"/>
        <v>4269600</v>
      </c>
      <c r="G191" s="1">
        <f t="shared" si="21"/>
        <v>3.9270000000000002E-5</v>
      </c>
      <c r="H191" s="4">
        <f t="shared" si="22"/>
        <v>6.6303871897955311</v>
      </c>
      <c r="I191" s="4">
        <f t="shared" si="23"/>
        <v>1.5940609012704183</v>
      </c>
      <c r="J191" s="5">
        <f t="shared" si="24"/>
        <v>3.9999999999999147E-2</v>
      </c>
      <c r="K191" s="4">
        <f t="shared" si="25"/>
        <v>2.3659999999999997</v>
      </c>
      <c r="P191" s="23">
        <f>1-EXP(-$N$12*((C191-$C$177)/$N$16)^($N$13+1))</f>
        <v>0.15849508288010961</v>
      </c>
      <c r="Q191" s="23">
        <f t="shared" si="26"/>
        <v>0.15849508288010961</v>
      </c>
      <c r="R191" s="23">
        <f t="shared" si="27"/>
        <v>3.273876581402213E-2</v>
      </c>
      <c r="S191" s="23">
        <f>($N$21*R191)*$N$22*$N$24</f>
        <v>53.984842226926759</v>
      </c>
      <c r="T191" s="23">
        <f t="shared" si="28"/>
        <v>1064.3140436674921</v>
      </c>
      <c r="U191" s="23">
        <f t="shared" si="29"/>
        <v>0.17078399999999636</v>
      </c>
      <c r="V191" s="23">
        <v>42.695999999999998</v>
      </c>
      <c r="W191" s="23">
        <f>W190*($E190/$E191)^$N$11</f>
        <v>27.947389357915551</v>
      </c>
      <c r="X191" s="23">
        <f>(D190*(G190/G191)^$N$11+((S192*($N$30-1))/($N$11*10^-5))/1000000)</f>
        <v>42.749344727689646</v>
      </c>
    </row>
    <row r="192" spans="3:24" x14ac:dyDescent="0.2">
      <c r="C192" s="1">
        <v>1</v>
      </c>
      <c r="D192" s="9">
        <v>45.061999999999998</v>
      </c>
      <c r="E192" s="12">
        <v>39.31</v>
      </c>
      <c r="F192" s="10">
        <f t="shared" si="20"/>
        <v>4506200</v>
      </c>
      <c r="G192" s="1">
        <f t="shared" si="21"/>
        <v>3.9310000000000001E-5</v>
      </c>
      <c r="H192" s="4">
        <f t="shared" si="22"/>
        <v>6.6538104632353061</v>
      </c>
      <c r="I192" s="4">
        <f t="shared" si="23"/>
        <v>1.5945030438200891</v>
      </c>
      <c r="J192" s="5">
        <f t="shared" si="24"/>
        <v>0.11999999999999744</v>
      </c>
      <c r="K192" s="4">
        <f t="shared" si="25"/>
        <v>2.4220000000000041</v>
      </c>
      <c r="P192" s="23">
        <f>1-EXP(-$N$12*((C192-$C$177)/$N$16)^($N$13+1))</f>
        <v>0.19123384869413174</v>
      </c>
      <c r="Q192" s="23">
        <f t="shared" si="26"/>
        <v>0.19123384869413174</v>
      </c>
      <c r="R192" s="23">
        <f t="shared" si="27"/>
        <v>3.5852066909721314E-2</v>
      </c>
      <c r="S192" s="23">
        <f>($N$21*R192)*$N$22*$N$24</f>
        <v>59.118544255005446</v>
      </c>
      <c r="T192" s="23">
        <f t="shared" si="28"/>
        <v>1122.6577999638473</v>
      </c>
      <c r="U192" s="23">
        <f t="shared" si="29"/>
        <v>0.54074399999998846</v>
      </c>
      <c r="V192" s="23">
        <v>45.061999999999998</v>
      </c>
      <c r="W192" s="23">
        <f>W191*($E191/$E192)^$N$11</f>
        <v>27.909712472803051</v>
      </c>
      <c r="X192" s="23">
        <f>(D191*(G191/G192)^$N$11+((S193*($N$30-1))/($N$11*10^-5))/1000000)</f>
        <v>45.046901610495944</v>
      </c>
    </row>
    <row r="193" spans="3:24" x14ac:dyDescent="0.2">
      <c r="C193" s="1">
        <v>2</v>
      </c>
      <c r="D193" s="9">
        <v>47.484000000000002</v>
      </c>
      <c r="E193" s="12">
        <v>39.43</v>
      </c>
      <c r="F193" s="10">
        <f t="shared" si="20"/>
        <v>4748400</v>
      </c>
      <c r="G193" s="1">
        <f t="shared" si="21"/>
        <v>3.943E-5</v>
      </c>
      <c r="H193" s="4">
        <f t="shared" si="22"/>
        <v>6.676547296313653</v>
      </c>
      <c r="I193" s="4">
        <f t="shared" si="23"/>
        <v>1.5958267770732231</v>
      </c>
      <c r="J193" s="5">
        <f t="shared" si="24"/>
        <v>0.20000000000000284</v>
      </c>
      <c r="K193" s="4">
        <f t="shared" si="25"/>
        <v>2.4339999999999975</v>
      </c>
      <c r="P193" s="23">
        <f>1-EXP(-$N$12*((C193-$C$177)/$N$16)^($N$13+1))</f>
        <v>0.22708591560385305</v>
      </c>
      <c r="Q193" s="23">
        <f t="shared" si="26"/>
        <v>0.22708591560385305</v>
      </c>
      <c r="R193" s="23">
        <f t="shared" si="27"/>
        <v>3.8708723376218779E-2</v>
      </c>
      <c r="S193" s="23">
        <f>($N$21*R193)*$N$22*$N$24</f>
        <v>63.829050127964912</v>
      </c>
      <c r="T193" s="23">
        <f t="shared" si="28"/>
        <v>1186.0494853014368</v>
      </c>
      <c r="U193" s="23">
        <f t="shared" si="29"/>
        <v>0.94968000000001351</v>
      </c>
      <c r="V193" s="23">
        <v>47.484000000000002</v>
      </c>
      <c r="W193" s="23">
        <f>W192*($E192/$E193)^$N$11</f>
        <v>27.797214825612574</v>
      </c>
      <c r="X193" s="23">
        <f>(D192*(G192/G193)^$N$11+((S194*($N$30-1))/($N$11*10^-5))/1000000)</f>
        <v>47.445672090811968</v>
      </c>
    </row>
    <row r="194" spans="3:24" x14ac:dyDescent="0.2">
      <c r="C194" s="1">
        <v>3</v>
      </c>
      <c r="D194" s="9">
        <v>49.917999999999999</v>
      </c>
      <c r="E194" s="12">
        <v>39.630000000000003</v>
      </c>
      <c r="F194" s="10">
        <f t="shared" si="20"/>
        <v>4991800</v>
      </c>
      <c r="G194" s="1">
        <f t="shared" si="21"/>
        <v>3.9629999999999998E-5</v>
      </c>
      <c r="H194" s="4">
        <f t="shared" si="22"/>
        <v>6.6982571767071422</v>
      </c>
      <c r="I194" s="4">
        <f t="shared" si="23"/>
        <v>1.5980240723341896</v>
      </c>
      <c r="J194" s="5">
        <f t="shared" si="24"/>
        <v>0.26999999999999602</v>
      </c>
      <c r="K194" s="4">
        <f t="shared" si="25"/>
        <v>2.3729999999999976</v>
      </c>
      <c r="P194" s="23">
        <f>1-EXP(-$N$12*((C194-$C$177)/$N$16)^($N$13+1))</f>
        <v>0.26579463898007183</v>
      </c>
      <c r="Q194" s="23">
        <f t="shared" si="26"/>
        <v>0.26579463898007183</v>
      </c>
      <c r="R194" s="23">
        <f t="shared" si="27"/>
        <v>4.1229532223954979E-2</v>
      </c>
      <c r="S194" s="23">
        <f>($N$21*R194)*$N$22*$N$24</f>
        <v>67.985757460866083</v>
      </c>
      <c r="T194" s="23">
        <f t="shared" si="28"/>
        <v>1252.8113376173617</v>
      </c>
      <c r="U194" s="23">
        <f t="shared" si="29"/>
        <v>1.3477859999999802</v>
      </c>
      <c r="V194" s="23">
        <v>49.917999999999999</v>
      </c>
      <c r="W194" s="23">
        <f>W193*($E193/$E194)^$N$11</f>
        <v>27.611477563038392</v>
      </c>
      <c r="X194" s="23">
        <f>(D193*(G193/G194)^$N$11+((S195*($N$30-1))/($N$11*10^-5))/1000000)</f>
        <v>49.86343274945682</v>
      </c>
    </row>
    <row r="195" spans="3:24" x14ac:dyDescent="0.2">
      <c r="C195" s="1">
        <v>4</v>
      </c>
      <c r="D195" s="9">
        <v>52.290999999999997</v>
      </c>
      <c r="E195" s="12">
        <v>39.9</v>
      </c>
      <c r="F195" s="10">
        <f t="shared" si="20"/>
        <v>5229100</v>
      </c>
      <c r="G195" s="1">
        <f t="shared" si="21"/>
        <v>3.9899999999999994E-5</v>
      </c>
      <c r="H195" s="4">
        <f t="shared" si="22"/>
        <v>6.7184269472480764</v>
      </c>
      <c r="I195" s="4">
        <f t="shared" si="23"/>
        <v>1.6009728956867482</v>
      </c>
      <c r="J195" s="5">
        <f t="shared" si="24"/>
        <v>0.35999999999999943</v>
      </c>
      <c r="K195" s="4">
        <f t="shared" si="25"/>
        <v>2.2880000000000038</v>
      </c>
      <c r="P195" s="23">
        <f>1-EXP(-$N$12*((C195-$C$177)/$N$16)^($N$13+1))</f>
        <v>0.30702417120402681</v>
      </c>
      <c r="Q195" s="23">
        <f t="shared" si="26"/>
        <v>0.30702417120402681</v>
      </c>
      <c r="R195" s="23">
        <f t="shared" si="27"/>
        <v>4.3341514421233573E-2</v>
      </c>
      <c r="S195" s="23">
        <f>($N$21*R195)*$N$22*$N$24</f>
        <v>71.468326912440517</v>
      </c>
      <c r="T195" s="23">
        <f t="shared" si="28"/>
        <v>1322.213806811726</v>
      </c>
      <c r="U195" s="23">
        <f t="shared" si="29"/>
        <v>1.8824759999999969</v>
      </c>
      <c r="V195" s="23">
        <v>52.290999999999997</v>
      </c>
      <c r="W195" s="23">
        <f>W194*($E194/$E195)^$N$11</f>
        <v>27.364162556431715</v>
      </c>
      <c r="X195" s="23">
        <f>(D194*(G194/G195)^$N$11+((S196*($N$30-1))/($N$11*10^-5))/1000000)</f>
        <v>52.269622413294847</v>
      </c>
    </row>
    <row r="196" spans="3:24" x14ac:dyDescent="0.2">
      <c r="C196" s="1">
        <v>5</v>
      </c>
      <c r="D196" s="9">
        <v>54.579000000000001</v>
      </c>
      <c r="E196" s="12">
        <v>40.26</v>
      </c>
      <c r="F196" s="10">
        <f t="shared" si="20"/>
        <v>5457900</v>
      </c>
      <c r="G196" s="1">
        <f t="shared" si="21"/>
        <v>4.0259999999999997E-5</v>
      </c>
      <c r="H196" s="4">
        <f t="shared" si="22"/>
        <v>6.7370255742349316</v>
      </c>
      <c r="I196" s="4">
        <f t="shared" si="23"/>
        <v>1.6048737705526357</v>
      </c>
      <c r="J196" s="5">
        <f t="shared" si="24"/>
        <v>0.42999999999999972</v>
      </c>
      <c r="K196" s="4">
        <f t="shared" si="25"/>
        <v>2.1640000000000015</v>
      </c>
      <c r="P196" s="23">
        <f>1-EXP(-$N$12*((C196-$C$177)/$N$16)^($N$13+1))</f>
        <v>0.35036568562526038</v>
      </c>
      <c r="Q196" s="23">
        <f t="shared" si="26"/>
        <v>0.35036568562526038</v>
      </c>
      <c r="R196" s="23">
        <f t="shared" si="27"/>
        <v>4.4981203558972727E-2</v>
      </c>
      <c r="S196" s="23">
        <f>($N$21*R196)*$N$22*$N$24</f>
        <v>74.172105054380765</v>
      </c>
      <c r="T196" s="23">
        <f t="shared" si="28"/>
        <v>1392.1065558635128</v>
      </c>
      <c r="U196" s="23">
        <f t="shared" si="29"/>
        <v>2.3468969999999985</v>
      </c>
      <c r="V196" s="23">
        <v>54.579000000000001</v>
      </c>
      <c r="W196" s="23">
        <f>W195*($E195/$E196)^$N$11</f>
        <v>27.040400043529544</v>
      </c>
      <c r="X196" s="23">
        <f>(D195*(G195/G196)^$N$11+((S197*($N$30-1))/($N$11*10^-5))/1000000)</f>
        <v>54.54052057374642</v>
      </c>
    </row>
    <row r="197" spans="3:24" x14ac:dyDescent="0.2">
      <c r="C197" s="1">
        <v>6</v>
      </c>
      <c r="D197" s="9">
        <v>56.743000000000002</v>
      </c>
      <c r="E197" s="12">
        <v>40.69</v>
      </c>
      <c r="F197" s="10">
        <f t="shared" si="20"/>
        <v>5674300</v>
      </c>
      <c r="G197" s="1">
        <f t="shared" si="21"/>
        <v>4.0689999999999998E-5</v>
      </c>
      <c r="H197" s="4">
        <f t="shared" si="22"/>
        <v>6.7539122931976445</v>
      </c>
      <c r="I197" s="4">
        <f t="shared" si="23"/>
        <v>1.6094876898532853</v>
      </c>
      <c r="J197" s="5">
        <f t="shared" si="24"/>
        <v>0.51000000000000512</v>
      </c>
      <c r="K197" s="4">
        <f t="shared" si="25"/>
        <v>2.0399999999999991</v>
      </c>
      <c r="P197" s="23">
        <f>1-EXP(-$N$12*((C197-$C$177)/$N$16)^($N$13+1))</f>
        <v>0.39534688918423311</v>
      </c>
      <c r="Q197" s="23">
        <f t="shared" si="26"/>
        <v>0.39534688918423311</v>
      </c>
      <c r="R197" s="23">
        <f t="shared" si="27"/>
        <v>4.6097754621676312E-2</v>
      </c>
      <c r="S197" s="23">
        <f>($N$21*R197)*$N$22*$N$24</f>
        <v>76.013250603384435</v>
      </c>
      <c r="T197" s="23">
        <f t="shared" si="28"/>
        <v>1463.1717939459913</v>
      </c>
      <c r="U197" s="23">
        <f t="shared" si="29"/>
        <v>2.8938930000000287</v>
      </c>
      <c r="V197" s="23">
        <v>56.743000000000002</v>
      </c>
      <c r="W197" s="23">
        <f>W196*($E196/$E197)^$N$11</f>
        <v>26.662398056001287</v>
      </c>
      <c r="X197" s="23">
        <f>(D196*(G196/G197)^$N$11+((S198*($N$30-1))/($N$11*10^-5))/1000000)</f>
        <v>56.718952468528222</v>
      </c>
    </row>
    <row r="198" spans="3:24" x14ac:dyDescent="0.2">
      <c r="C198" s="1">
        <v>7</v>
      </c>
      <c r="D198" s="9">
        <v>58.783000000000001</v>
      </c>
      <c r="E198" s="12">
        <v>41.2</v>
      </c>
      <c r="F198" s="10">
        <f t="shared" si="20"/>
        <v>5878300</v>
      </c>
      <c r="G198" s="1">
        <f t="shared" si="21"/>
        <v>4.1199999999999999E-5</v>
      </c>
      <c r="H198" s="4">
        <f t="shared" si="22"/>
        <v>6.7692517465919648</v>
      </c>
      <c r="I198" s="4">
        <f t="shared" si="23"/>
        <v>1.6148972160331345</v>
      </c>
      <c r="J198" s="5">
        <f t="shared" si="24"/>
        <v>0.58999999999999631</v>
      </c>
      <c r="K198" s="4">
        <f t="shared" si="25"/>
        <v>1.8710000000000022</v>
      </c>
      <c r="P198" s="23">
        <f>1-EXP(-$N$12*((C198-$C$177)/$N$16)^($N$13+1))</f>
        <v>0.44144464380590942</v>
      </c>
      <c r="Q198" s="23">
        <f t="shared" si="26"/>
        <v>0.44144464380590942</v>
      </c>
      <c r="R198" s="23">
        <f t="shared" si="27"/>
        <v>4.6655657315184951E-2</v>
      </c>
      <c r="S198" s="23">
        <f>($N$21*R198)*$N$22*$N$24</f>
        <v>76.933208584028336</v>
      </c>
      <c r="T198" s="23">
        <f t="shared" si="28"/>
        <v>1533.670957727084</v>
      </c>
      <c r="U198" s="23">
        <f t="shared" si="29"/>
        <v>3.4681969999999782</v>
      </c>
      <c r="V198" s="23">
        <v>58.783000000000001</v>
      </c>
      <c r="W198" s="23">
        <f>W197*($E197/$E198)^$N$11</f>
        <v>26.225938882768073</v>
      </c>
      <c r="X198" s="23">
        <f>(D197*(G197/G198)^$N$11+((S199*($N$30-1))/($N$11*10^-5))/1000000)</f>
        <v>58.715876497791037</v>
      </c>
    </row>
    <row r="199" spans="3:24" x14ac:dyDescent="0.2">
      <c r="C199" s="1">
        <v>8</v>
      </c>
      <c r="D199" s="9">
        <v>60.654000000000003</v>
      </c>
      <c r="E199" s="12">
        <v>41.79</v>
      </c>
      <c r="F199" s="10">
        <f t="shared" si="20"/>
        <v>6065400</v>
      </c>
      <c r="G199" s="1">
        <f t="shared" si="21"/>
        <v>4.1789999999999998E-5</v>
      </c>
      <c r="H199" s="4">
        <f t="shared" si="22"/>
        <v>6.7828594469279802</v>
      </c>
      <c r="I199" s="4">
        <f t="shared" si="23"/>
        <v>1.6210723711436259</v>
      </c>
      <c r="J199" s="5">
        <f t="shared" si="24"/>
        <v>0.66000000000000369</v>
      </c>
      <c r="K199" s="4">
        <f t="shared" si="25"/>
        <v>1.6689999999999969</v>
      </c>
      <c r="P199" s="23">
        <f>1-EXP(-$N$12*((C199-$C$177)/$N$16)^($N$13+1))</f>
        <v>0.48810030112109437</v>
      </c>
      <c r="Q199" s="23">
        <f t="shared" si="26"/>
        <v>0.48810030112109437</v>
      </c>
      <c r="R199" s="23">
        <f t="shared" si="27"/>
        <v>4.6636844023310808E-2</v>
      </c>
      <c r="S199" s="23">
        <f>($N$21*R199)*$N$22*$N$24</f>
        <v>76.902186260237514</v>
      </c>
      <c r="T199" s="23">
        <f t="shared" si="28"/>
        <v>1604.2422126407862</v>
      </c>
      <c r="U199" s="23">
        <f t="shared" si="29"/>
        <v>4.0031640000000221</v>
      </c>
      <c r="V199" s="23">
        <v>60.654000000000003</v>
      </c>
      <c r="W199" s="23">
        <f>W198*($E198/$E199)^$N$11</f>
        <v>25.736432529113891</v>
      </c>
      <c r="X199" s="23">
        <f>(D198*(G198/G199)^$N$11+((S200*($N$30-1))/($N$11*10^-5))/1000000)</f>
        <v>60.550556555587519</v>
      </c>
    </row>
    <row r="200" spans="3:24" x14ac:dyDescent="0.2">
      <c r="C200" s="1">
        <v>9</v>
      </c>
      <c r="D200" s="9">
        <v>62.323</v>
      </c>
      <c r="E200" s="12">
        <v>42.45</v>
      </c>
      <c r="F200" s="10">
        <f t="shared" si="20"/>
        <v>6232300</v>
      </c>
      <c r="G200" s="1">
        <f t="shared" si="21"/>
        <v>4.2450000000000002E-5</v>
      </c>
      <c r="H200" s="4">
        <f t="shared" si="22"/>
        <v>6.794648350506729</v>
      </c>
      <c r="I200" s="4">
        <f t="shared" si="23"/>
        <v>1.6278776945799716</v>
      </c>
      <c r="J200" s="5">
        <f t="shared" si="24"/>
        <v>0.75</v>
      </c>
      <c r="K200" s="4">
        <f t="shared" si="25"/>
        <v>1.4619999999999962</v>
      </c>
      <c r="P200" s="23">
        <f>1-EXP(-$N$12*((C200-$C$177)/$N$16)^($N$13+1))</f>
        <v>0.53473714514440518</v>
      </c>
      <c r="Q200" s="23">
        <f t="shared" si="26"/>
        <v>0.53473714514440518</v>
      </c>
      <c r="R200" s="23">
        <f t="shared" si="27"/>
        <v>4.6042007141863128E-2</v>
      </c>
      <c r="S200" s="23">
        <f>($N$21*R200)*$N$22*$N$24</f>
        <v>75.921325363460625</v>
      </c>
      <c r="T200" s="23">
        <f t="shared" si="28"/>
        <v>1673.9877395735148</v>
      </c>
      <c r="U200" s="23">
        <f t="shared" si="29"/>
        <v>4.6742249999999999</v>
      </c>
      <c r="V200" s="23">
        <v>62.323</v>
      </c>
      <c r="W200" s="23">
        <f>W199*($E199/$E200)^$N$11</f>
        <v>25.207548570286299</v>
      </c>
      <c r="X200" s="23">
        <f>(D199*(G199/G200)^$N$11+((S201*($N$30-1))/($N$11*10^-5))/1000000)</f>
        <v>62.200682347869126</v>
      </c>
    </row>
    <row r="201" spans="3:24" x14ac:dyDescent="0.2">
      <c r="C201" s="1">
        <v>10</v>
      </c>
      <c r="D201" s="9">
        <v>63.784999999999997</v>
      </c>
      <c r="E201" s="12">
        <v>43.2</v>
      </c>
      <c r="F201" s="10">
        <f t="shared" si="20"/>
        <v>6378500</v>
      </c>
      <c r="G201" s="1">
        <f t="shared" si="21"/>
        <v>4.32E-5</v>
      </c>
      <c r="H201" s="4">
        <f t="shared" si="22"/>
        <v>6.8047185598630122</v>
      </c>
      <c r="I201" s="4">
        <f t="shared" si="23"/>
        <v>1.6354837468149122</v>
      </c>
      <c r="J201" s="5">
        <f t="shared" si="24"/>
        <v>0.82000000000000028</v>
      </c>
      <c r="K201" s="4">
        <f t="shared" si="25"/>
        <v>1.2220000000000084</v>
      </c>
      <c r="P201" s="23">
        <f>1-EXP(-$N$12*((C201-$C$177)/$N$16)^($N$13+1))</f>
        <v>0.58077915228626831</v>
      </c>
      <c r="Q201" s="23">
        <f t="shared" si="26"/>
        <v>0.58077915228626831</v>
      </c>
      <c r="R201" s="23">
        <f t="shared" si="27"/>
        <v>4.4890984355835828E-2</v>
      </c>
      <c r="S201" s="23">
        <f>($N$21*R201)*$N$22*$N$24</f>
        <v>74.023337398481573</v>
      </c>
      <c r="T201" s="23">
        <f t="shared" si="28"/>
        <v>1741.4115640755253</v>
      </c>
      <c r="U201" s="23">
        <f t="shared" si="29"/>
        <v>5.2303700000000015</v>
      </c>
      <c r="V201" s="23">
        <v>63.784999999999997</v>
      </c>
      <c r="W201" s="23">
        <f>W200*($E200/$E201)^$N$11</f>
        <v>24.629286622299489</v>
      </c>
      <c r="X201" s="23">
        <f>(D200*(G200/G201)^$N$11+((S202*($N$30-1))/($N$11*10^-5))/1000000)</f>
        <v>63.582594879271156</v>
      </c>
    </row>
    <row r="202" spans="3:24" x14ac:dyDescent="0.2">
      <c r="C202" s="1">
        <v>11</v>
      </c>
      <c r="D202" s="9">
        <v>65.007000000000005</v>
      </c>
      <c r="E202" s="12">
        <v>44.02</v>
      </c>
      <c r="F202" s="10">
        <f t="shared" si="20"/>
        <v>6500700.0000000009</v>
      </c>
      <c r="G202" s="1">
        <f t="shared" si="21"/>
        <v>4.4020000000000002E-5</v>
      </c>
      <c r="H202" s="4">
        <f t="shared" si="22"/>
        <v>6.8129601242996163</v>
      </c>
      <c r="I202" s="4">
        <f t="shared" si="23"/>
        <v>1.6436500382173291</v>
      </c>
      <c r="J202" s="5">
        <f t="shared" si="24"/>
        <v>0.88999999999999346</v>
      </c>
      <c r="K202" s="4">
        <f t="shared" si="25"/>
        <v>0.94799999999999329</v>
      </c>
      <c r="P202" s="23">
        <f>1-EXP(-$N$12*((C202-$C$177)/$N$16)^($N$13+1))</f>
        <v>0.62567013664210414</v>
      </c>
      <c r="Q202" s="23">
        <f t="shared" si="26"/>
        <v>0.62567013664210414</v>
      </c>
      <c r="R202" s="23">
        <f t="shared" si="27"/>
        <v>4.3222131281000831E-2</v>
      </c>
      <c r="S202" s="23">
        <f>($N$21*R202)*$N$22*$N$24</f>
        <v>71.27146915590103</v>
      </c>
      <c r="T202" s="23">
        <f t="shared" si="28"/>
        <v>1807.6600176387769</v>
      </c>
      <c r="U202" s="23">
        <f t="shared" si="29"/>
        <v>5.7856229999999584</v>
      </c>
      <c r="V202" s="23">
        <v>65.007000000000005</v>
      </c>
      <c r="W202" s="23">
        <f>W201*($E201/$E202)^$N$11</f>
        <v>24.023190219337039</v>
      </c>
      <c r="X202" s="23">
        <f>(D201*(G201/G202)^$N$11+((S203*($N$30-1))/($N$11*10^-5))/1000000)</f>
        <v>64.771996650749045</v>
      </c>
    </row>
    <row r="203" spans="3:24" x14ac:dyDescent="0.2">
      <c r="C203" s="1">
        <v>12</v>
      </c>
      <c r="D203" s="9">
        <v>65.954999999999998</v>
      </c>
      <c r="E203" s="12">
        <v>44.91</v>
      </c>
      <c r="F203" s="10">
        <f t="shared" si="20"/>
        <v>6595500</v>
      </c>
      <c r="G203" s="1">
        <f t="shared" si="21"/>
        <v>4.4909999999999995E-5</v>
      </c>
      <c r="H203" s="4">
        <f t="shared" si="22"/>
        <v>6.8192477246753871</v>
      </c>
      <c r="I203" s="4">
        <f t="shared" si="23"/>
        <v>1.6523430550627147</v>
      </c>
      <c r="J203" s="5">
        <f t="shared" si="24"/>
        <v>0.98000000000000398</v>
      </c>
      <c r="K203" s="4">
        <f t="shared" si="25"/>
        <v>0.66899999999999693</v>
      </c>
      <c r="P203" s="23">
        <f>1-EXP(-$N$12*((C203-$C$177)/$N$16)^($N$13+1))</f>
        <v>0.66889226792310497</v>
      </c>
      <c r="Q203" s="23">
        <f t="shared" si="26"/>
        <v>0.66889226792310497</v>
      </c>
      <c r="R203" s="23">
        <f t="shared" si="27"/>
        <v>4.1090674428587826E-2</v>
      </c>
      <c r="S203" s="23">
        <f>($N$21*R203)*$N$22*$N$24</f>
        <v>67.756786820449818</v>
      </c>
      <c r="T203" s="23">
        <f t="shared" si="28"/>
        <v>1870.7729010732139</v>
      </c>
      <c r="U203" s="23">
        <f t="shared" si="29"/>
        <v>6.4635900000000257</v>
      </c>
      <c r="V203" s="23">
        <v>65.954999999999998</v>
      </c>
      <c r="W203" s="23">
        <f>W202*($E202/$E203)^$N$11</f>
        <v>23.394381267120082</v>
      </c>
      <c r="X203" s="23">
        <f>(D202*(G202/G203)^$N$11+((S204*($N$30-1))/($N$11*10^-5))/1000000)</f>
        <v>65.705025166110929</v>
      </c>
    </row>
    <row r="204" spans="3:24" x14ac:dyDescent="0.2">
      <c r="C204" s="1">
        <v>13</v>
      </c>
      <c r="D204" s="9">
        <v>66.623999999999995</v>
      </c>
      <c r="E204" s="12">
        <v>45.89</v>
      </c>
      <c r="F204" s="10">
        <f t="shared" ref="F204:F267" si="30">D204*10^5</f>
        <v>6662399.9999999991</v>
      </c>
      <c r="G204" s="1">
        <f t="shared" ref="G204:G267" si="31">E204*10^-6</f>
        <v>4.5889999999999996E-5</v>
      </c>
      <c r="H204" s="4">
        <f t="shared" ref="H204:H267" si="32">LOG(F204)</f>
        <v>6.8236307034944232</v>
      </c>
      <c r="I204" s="4">
        <f t="shared" ref="I204:I267" si="33">LOG(E204)</f>
        <v>1.6617180576946593</v>
      </c>
      <c r="J204" s="5">
        <f t="shared" ref="J204:J267" si="34">E205-E204</f>
        <v>1.0399999999999991</v>
      </c>
      <c r="K204" s="4">
        <f t="shared" ref="K204:K267" si="35">D205-D204</f>
        <v>0.37100000000000932</v>
      </c>
      <c r="P204" s="23">
        <f>1-EXP(-$N$12*((C204-$C$177)/$N$16)^($N$13+1))</f>
        <v>0.70998294235169279</v>
      </c>
      <c r="Q204" s="23">
        <f t="shared" ref="Q204:Q267" si="36">IF(P204&lt;0,0,P204)</f>
        <v>0.70998294235169279</v>
      </c>
      <c r="R204" s="23">
        <f t="shared" ref="R204:R267" si="37">Q205-Q204</f>
        <v>3.8566117310250392E-2</v>
      </c>
      <c r="S204" s="23">
        <f>($N$21*R204)*$N$22*$N$24</f>
        <v>63.593898747621523</v>
      </c>
      <c r="T204" s="23">
        <f t="shared" ref="T204:T267" si="38">(((X204*100000)*G204)/(($N$21+$N$19)*$N$32))</f>
        <v>1929.434277729725</v>
      </c>
      <c r="U204" s="23">
        <f t="shared" ref="U204:U267" si="39">((D204*100000)*J204)/1000000</f>
        <v>6.9288959999999937</v>
      </c>
      <c r="V204" s="23">
        <v>66.623999999999995</v>
      </c>
      <c r="W204" s="23">
        <f>W203*($E203/$E204)^$N$11</f>
        <v>22.734674859046983</v>
      </c>
      <c r="X204" s="23">
        <f>(D203*(G203/G204)^$N$11+((S205*($N$30-1))/($N$11*10^-5))/1000000)</f>
        <v>66.318165284073899</v>
      </c>
    </row>
    <row r="205" spans="3:24" x14ac:dyDescent="0.2">
      <c r="C205" s="1">
        <v>14</v>
      </c>
      <c r="D205" s="9">
        <v>66.995000000000005</v>
      </c>
      <c r="E205" s="12">
        <v>46.93</v>
      </c>
      <c r="F205" s="10">
        <f t="shared" si="30"/>
        <v>6699500</v>
      </c>
      <c r="G205" s="1">
        <f t="shared" si="31"/>
        <v>4.693E-5</v>
      </c>
      <c r="H205" s="4">
        <f t="shared" si="32"/>
        <v>6.8260423914554735</v>
      </c>
      <c r="I205" s="4">
        <f t="shared" si="33"/>
        <v>1.6714505542124947</v>
      </c>
      <c r="J205" s="5">
        <f t="shared" si="34"/>
        <v>1.1300000000000026</v>
      </c>
      <c r="K205" s="4">
        <f t="shared" si="35"/>
        <v>0.10799999999998988</v>
      </c>
      <c r="P205" s="23">
        <f>1-EXP(-$N$12*((C205-$C$177)/$N$16)^($N$13+1))</f>
        <v>0.74854905966194318</v>
      </c>
      <c r="Q205" s="23">
        <f t="shared" si="36"/>
        <v>0.74854905966194318</v>
      </c>
      <c r="R205" s="23">
        <f t="shared" si="37"/>
        <v>3.5728850891014519E-2</v>
      </c>
      <c r="S205" s="23">
        <f>($N$21*R205)*$N$22*$N$24</f>
        <v>58.915366243729672</v>
      </c>
      <c r="T205" s="23">
        <f t="shared" si="38"/>
        <v>1984.7344840836438</v>
      </c>
      <c r="U205" s="23">
        <f t="shared" si="39"/>
        <v>7.5704350000000167</v>
      </c>
      <c r="V205" s="23">
        <v>66.995000000000005</v>
      </c>
      <c r="W205" s="23">
        <f>W204*($E204/$E205)^$N$11</f>
        <v>22.069485890237541</v>
      </c>
      <c r="X205" s="23">
        <f>(D204*(G204/G205)^$N$11+((S206*($N$30-1))/($N$11*10^-5))/1000000)</f>
        <v>66.707157023983825</v>
      </c>
    </row>
    <row r="206" spans="3:24" x14ac:dyDescent="0.2">
      <c r="C206" s="1">
        <v>15</v>
      </c>
      <c r="D206" s="9">
        <v>67.102999999999994</v>
      </c>
      <c r="E206" s="12">
        <v>48.06</v>
      </c>
      <c r="F206" s="10">
        <f t="shared" si="30"/>
        <v>6710299.9999999991</v>
      </c>
      <c r="G206" s="1">
        <f t="shared" si="31"/>
        <v>4.8059999999999997E-5</v>
      </c>
      <c r="H206" s="4">
        <f t="shared" si="32"/>
        <v>6.8267419367758624</v>
      </c>
      <c r="I206" s="4">
        <f t="shared" si="33"/>
        <v>1.6817837664678814</v>
      </c>
      <c r="J206" s="5">
        <f t="shared" si="34"/>
        <v>1.1999999999999957</v>
      </c>
      <c r="K206" s="4">
        <f t="shared" si="35"/>
        <v>-0.13799999999999102</v>
      </c>
      <c r="P206" s="23">
        <f>1-EXP(-$N$12*((C206-$C$177)/$N$16)^($N$13+1))</f>
        <v>0.7842779105529577</v>
      </c>
      <c r="Q206" s="23">
        <f t="shared" si="36"/>
        <v>0.7842779105529577</v>
      </c>
      <c r="R206" s="23">
        <f t="shared" si="37"/>
        <v>3.2666188166511567E-2</v>
      </c>
      <c r="S206" s="23">
        <f>($N$21*R206)*$N$22*$N$24</f>
        <v>53.865164751229706</v>
      </c>
      <c r="T206" s="23">
        <f t="shared" si="38"/>
        <v>2033.8055134423068</v>
      </c>
      <c r="U206" s="23">
        <f t="shared" si="39"/>
        <v>8.05235999999997</v>
      </c>
      <c r="V206" s="23">
        <v>67.102999999999994</v>
      </c>
      <c r="W206" s="23">
        <f>W205*($E205/$E206)^$N$11</f>
        <v>21.384528387608057</v>
      </c>
      <c r="X206" s="23">
        <f>(D205*(G205/G206)^$N$11+((S207*($N$30-1))/($N$11*10^-5))/1000000)</f>
        <v>66.749224525990726</v>
      </c>
    </row>
    <row r="207" spans="3:24" x14ac:dyDescent="0.2">
      <c r="C207" s="1">
        <v>16</v>
      </c>
      <c r="D207" s="9">
        <v>66.965000000000003</v>
      </c>
      <c r="E207" s="12">
        <v>49.26</v>
      </c>
      <c r="F207" s="10">
        <f t="shared" si="30"/>
        <v>6696500</v>
      </c>
      <c r="G207" s="1">
        <f t="shared" si="31"/>
        <v>4.9259999999999993E-5</v>
      </c>
      <c r="H207" s="4">
        <f t="shared" si="32"/>
        <v>6.8258478731712859</v>
      </c>
      <c r="I207" s="4">
        <f t="shared" si="33"/>
        <v>1.6924944075030843</v>
      </c>
      <c r="J207" s="5">
        <f t="shared" si="34"/>
        <v>1.2700000000000031</v>
      </c>
      <c r="K207" s="4">
        <f t="shared" si="35"/>
        <v>-0.37800000000000011</v>
      </c>
      <c r="P207" s="23">
        <f>1-EXP(-$N$12*((C207-$C$177)/$N$16)^($N$13+1))</f>
        <v>0.81694409871946927</v>
      </c>
      <c r="Q207" s="23">
        <f t="shared" si="36"/>
        <v>0.81694409871946927</v>
      </c>
      <c r="R207" s="23">
        <f t="shared" si="37"/>
        <v>2.9468093521691219E-2</v>
      </c>
      <c r="S207" s="23">
        <f>($N$21*R207)*$N$22*$N$24</f>
        <v>48.591641741591395</v>
      </c>
      <c r="T207" s="23">
        <f t="shared" si="38"/>
        <v>2079.2124070236696</v>
      </c>
      <c r="U207" s="23">
        <f t="shared" si="39"/>
        <v>8.5045550000000212</v>
      </c>
      <c r="V207" s="23">
        <v>66.965000000000003</v>
      </c>
      <c r="W207" s="23">
        <f>W206*($E206/$E207)^$N$11</f>
        <v>20.696981256975736</v>
      </c>
      <c r="X207" s="23">
        <f>(D206*(G206/G207)^$N$11+((S208*($N$30-1))/($N$11*10^-5))/1000000)</f>
        <v>66.577122564686945</v>
      </c>
    </row>
    <row r="208" spans="3:24" x14ac:dyDescent="0.2">
      <c r="C208" s="1">
        <v>17</v>
      </c>
      <c r="D208" s="9">
        <v>66.587000000000003</v>
      </c>
      <c r="E208" s="12">
        <v>50.53</v>
      </c>
      <c r="F208" s="10">
        <f t="shared" si="30"/>
        <v>6658700</v>
      </c>
      <c r="G208" s="1">
        <f t="shared" si="31"/>
        <v>5.0529999999999999E-5</v>
      </c>
      <c r="H208" s="4">
        <f t="shared" si="32"/>
        <v>6.8233894486994942</v>
      </c>
      <c r="I208" s="4">
        <f t="shared" si="33"/>
        <v>1.7035492982382305</v>
      </c>
      <c r="J208" s="5">
        <f t="shared" si="34"/>
        <v>1.3399999999999963</v>
      </c>
      <c r="K208" s="4">
        <f t="shared" si="35"/>
        <v>-0.5940000000000083</v>
      </c>
      <c r="P208" s="23">
        <f>1-EXP(-$N$12*((C208-$C$177)/$N$16)^($N$13+1))</f>
        <v>0.84641219224116049</v>
      </c>
      <c r="Q208" s="23">
        <f t="shared" si="36"/>
        <v>0.84641219224116049</v>
      </c>
      <c r="R208" s="23">
        <f t="shared" si="37"/>
        <v>2.6222904439266781E-2</v>
      </c>
      <c r="S208" s="23">
        <f>($N$21*R208)*$N$22*$N$24</f>
        <v>43.240461993202914</v>
      </c>
      <c r="T208" s="23">
        <f t="shared" si="38"/>
        <v>2119.9619157839038</v>
      </c>
      <c r="U208" s="23">
        <f t="shared" si="39"/>
        <v>8.9226579999999753</v>
      </c>
      <c r="V208" s="23">
        <v>66.587000000000003</v>
      </c>
      <c r="W208" s="23">
        <f>W207*($E207/$E208)^$N$11</f>
        <v>20.010510607725156</v>
      </c>
      <c r="X208" s="23">
        <f>(D207*(G207/G208)^$N$11+((S209*($N$30-1))/($N$11*10^-5))/1000000)</f>
        <v>66.175820013102239</v>
      </c>
    </row>
    <row r="209" spans="3:24" x14ac:dyDescent="0.2">
      <c r="C209" s="1">
        <v>18</v>
      </c>
      <c r="D209" s="9">
        <v>65.992999999999995</v>
      </c>
      <c r="E209" s="12">
        <v>51.87</v>
      </c>
      <c r="F209" s="10">
        <f t="shared" si="30"/>
        <v>6599299.9999999991</v>
      </c>
      <c r="G209" s="1">
        <f t="shared" si="31"/>
        <v>5.1869999999999996E-5</v>
      </c>
      <c r="H209" s="4">
        <f t="shared" si="32"/>
        <v>6.8194978715630796</v>
      </c>
      <c r="I209" s="4">
        <f t="shared" si="33"/>
        <v>1.7149162479935849</v>
      </c>
      <c r="J209" s="5">
        <f t="shared" si="34"/>
        <v>1.4200000000000017</v>
      </c>
      <c r="K209" s="4">
        <f t="shared" si="35"/>
        <v>-0.76699999999999591</v>
      </c>
      <c r="P209" s="23">
        <f>1-EXP(-$N$12*((C209-$C$177)/$N$16)^($N$13+1))</f>
        <v>0.87263509668042727</v>
      </c>
      <c r="Q209" s="23">
        <f t="shared" si="36"/>
        <v>0.87263509668042727</v>
      </c>
      <c r="R209" s="23">
        <f t="shared" si="37"/>
        <v>2.3013342334554432E-2</v>
      </c>
      <c r="S209" s="23">
        <f>($N$21*R209)*$N$22*$N$24</f>
        <v>37.948029626488342</v>
      </c>
      <c r="T209" s="23">
        <f t="shared" si="38"/>
        <v>2155.8045590331567</v>
      </c>
      <c r="U209" s="23">
        <f t="shared" si="39"/>
        <v>9.3710060000000102</v>
      </c>
      <c r="V209" s="23">
        <v>65.992999999999995</v>
      </c>
      <c r="W209" s="23">
        <f>W208*($E208/$E209)^$N$11</f>
        <v>19.328396475549461</v>
      </c>
      <c r="X209" s="23">
        <f>(D208*(G208/G209)^$N$11+((S210*($N$30-1))/($N$11*10^-5))/1000000)</f>
        <v>65.556190521013178</v>
      </c>
    </row>
    <row r="210" spans="3:24" x14ac:dyDescent="0.2">
      <c r="C210" s="1">
        <v>19</v>
      </c>
      <c r="D210" s="9">
        <v>65.225999999999999</v>
      </c>
      <c r="E210" s="12">
        <v>53.29</v>
      </c>
      <c r="F210" s="10">
        <f t="shared" si="30"/>
        <v>6522600</v>
      </c>
      <c r="G210" s="1">
        <f t="shared" si="31"/>
        <v>5.329E-5</v>
      </c>
      <c r="H210" s="4">
        <f t="shared" si="32"/>
        <v>6.8144207461264594</v>
      </c>
      <c r="I210" s="4">
        <f t="shared" si="33"/>
        <v>1.7266457202409118</v>
      </c>
      <c r="J210" s="5">
        <f t="shared" si="34"/>
        <v>1.490000000000002</v>
      </c>
      <c r="K210" s="4">
        <f t="shared" si="35"/>
        <v>-0.92900000000000205</v>
      </c>
      <c r="P210" s="23">
        <f>1-EXP(-$N$12*((C210-$C$177)/$N$16)^($N$13+1))</f>
        <v>0.8956484390149817</v>
      </c>
      <c r="Q210" s="23">
        <f t="shared" si="36"/>
        <v>0.8956484390149817</v>
      </c>
      <c r="R210" s="23">
        <f t="shared" si="37"/>
        <v>1.9913080279025608E-2</v>
      </c>
      <c r="S210" s="23">
        <f>($N$21*R210)*$N$22*$N$24</f>
        <v>32.835828424995057</v>
      </c>
      <c r="T210" s="23">
        <f t="shared" si="38"/>
        <v>2186.9000195910312</v>
      </c>
      <c r="U210" s="23">
        <f t="shared" si="39"/>
        <v>9.7186740000000125</v>
      </c>
      <c r="V210" s="23">
        <v>65.225999999999999</v>
      </c>
      <c r="W210" s="23">
        <f>W209*($E209/$E210)^$N$11</f>
        <v>18.648894920063448</v>
      </c>
      <c r="X210" s="23">
        <f>(D209*(G209/G210)^$N$11+((S211*($N$30-1))/($N$11*10^-5))/1000000)</f>
        <v>64.729727529954957</v>
      </c>
    </row>
    <row r="211" spans="3:24" x14ac:dyDescent="0.2">
      <c r="C211" s="1">
        <v>20</v>
      </c>
      <c r="D211" s="9">
        <v>64.296999999999997</v>
      </c>
      <c r="E211" s="12">
        <v>54.78</v>
      </c>
      <c r="F211" s="10">
        <f t="shared" si="30"/>
        <v>6429700</v>
      </c>
      <c r="G211" s="1">
        <f t="shared" si="31"/>
        <v>5.4780000000000001E-5</v>
      </c>
      <c r="H211" s="4">
        <f t="shared" si="32"/>
        <v>6.8081907098784908</v>
      </c>
      <c r="I211" s="4">
        <f t="shared" si="33"/>
        <v>1.7386220279179425</v>
      </c>
      <c r="J211" s="5">
        <f t="shared" si="34"/>
        <v>1.5600000000000023</v>
      </c>
      <c r="K211" s="4">
        <f t="shared" si="35"/>
        <v>-1.0549999999999997</v>
      </c>
      <c r="P211" s="23">
        <f>1-EXP(-$N$12*((C211-$C$177)/$N$16)^($N$13+1))</f>
        <v>0.91556151929400731</v>
      </c>
      <c r="Q211" s="23">
        <f t="shared" si="36"/>
        <v>0.91556151929400731</v>
      </c>
      <c r="R211" s="23">
        <f t="shared" si="37"/>
        <v>1.6984081055745226E-2</v>
      </c>
      <c r="S211" s="23">
        <f>($N$21*R211)*$N$22*$N$24</f>
        <v>28.00603240122868</v>
      </c>
      <c r="T211" s="23">
        <f t="shared" si="38"/>
        <v>2214.845161381339</v>
      </c>
      <c r="U211" s="23">
        <f t="shared" si="39"/>
        <v>10.030332000000016</v>
      </c>
      <c r="V211" s="23">
        <v>64.296999999999997</v>
      </c>
      <c r="W211" s="23">
        <f>W210*($E210/$E211)^$N$11</f>
        <v>17.979735418261129</v>
      </c>
      <c r="X211" s="23">
        <f>(D210*(G210/G211)^$N$11+((S212*($N$30-1))/($N$11*10^-5))/1000000)</f>
        <v>63.773743853899894</v>
      </c>
    </row>
    <row r="212" spans="3:24" x14ac:dyDescent="0.2">
      <c r="C212" s="1">
        <v>21</v>
      </c>
      <c r="D212" s="9">
        <v>63.241999999999997</v>
      </c>
      <c r="E212" s="12">
        <v>56.34</v>
      </c>
      <c r="F212" s="10">
        <f t="shared" si="30"/>
        <v>6324200</v>
      </c>
      <c r="G212" s="1">
        <f t="shared" si="31"/>
        <v>5.6339999999999999E-5</v>
      </c>
      <c r="H212" s="4">
        <f t="shared" si="32"/>
        <v>6.8010055958463402</v>
      </c>
      <c r="I212" s="4">
        <f t="shared" si="33"/>
        <v>1.7508168426497546</v>
      </c>
      <c r="J212" s="5">
        <f t="shared" si="34"/>
        <v>1.6299999999999955</v>
      </c>
      <c r="K212" s="4">
        <f t="shared" si="35"/>
        <v>-1.1709999999999994</v>
      </c>
      <c r="P212" s="23">
        <f>1-EXP(-$N$12*((C212-$C$177)/$N$16)^($N$13+1))</f>
        <v>0.93254560034975253</v>
      </c>
      <c r="Q212" s="23">
        <f t="shared" si="36"/>
        <v>0.93254560034975253</v>
      </c>
      <c r="R212" s="23">
        <f t="shared" si="37"/>
        <v>1.4274845440111816E-2</v>
      </c>
      <c r="S212" s="23">
        <f>($N$21*R212)*$N$22*$N$24</f>
        <v>23.538617285570972</v>
      </c>
      <c r="T212" s="23">
        <f t="shared" si="38"/>
        <v>2238.9942043604201</v>
      </c>
      <c r="U212" s="23">
        <f t="shared" si="39"/>
        <v>10.308445999999972</v>
      </c>
      <c r="V212" s="23">
        <v>63.241999999999997</v>
      </c>
      <c r="W212" s="23">
        <f>W211*($E211/$E212)^$N$11</f>
        <v>17.323033592448684</v>
      </c>
      <c r="X212" s="23">
        <f>(D211*(G211/G212)^$N$11+((S213*($N$30-1))/($N$11*10^-5))/1000000)</f>
        <v>62.683999352122321</v>
      </c>
    </row>
    <row r="213" spans="3:24" x14ac:dyDescent="0.2">
      <c r="C213" s="1">
        <v>22</v>
      </c>
      <c r="D213" s="9">
        <v>62.070999999999998</v>
      </c>
      <c r="E213" s="12">
        <v>57.97</v>
      </c>
      <c r="F213" s="10">
        <f t="shared" si="30"/>
        <v>6207100</v>
      </c>
      <c r="G213" s="1">
        <f t="shared" si="31"/>
        <v>5.7969999999999996E-5</v>
      </c>
      <c r="H213" s="4">
        <f t="shared" si="32"/>
        <v>6.7928887421790733</v>
      </c>
      <c r="I213" s="4">
        <f t="shared" si="33"/>
        <v>1.7632033003707717</v>
      </c>
      <c r="J213" s="5">
        <f t="shared" si="34"/>
        <v>1.7000000000000028</v>
      </c>
      <c r="K213" s="4">
        <f t="shared" si="35"/>
        <v>-1.2479999999999976</v>
      </c>
      <c r="P213" s="23">
        <f>1-EXP(-$N$12*((C213-$C$177)/$N$16)^($N$13+1))</f>
        <v>0.94682044578986435</v>
      </c>
      <c r="Q213" s="23">
        <f t="shared" si="36"/>
        <v>0.94682044578986435</v>
      </c>
      <c r="R213" s="23">
        <f t="shared" si="37"/>
        <v>1.1819626276514894E-2</v>
      </c>
      <c r="S213" s="23">
        <f>($N$21*R213)*$N$22*$N$24</f>
        <v>19.490064571878335</v>
      </c>
      <c r="T213" s="23">
        <f t="shared" si="38"/>
        <v>2260.1177940733305</v>
      </c>
      <c r="U213" s="23">
        <f t="shared" si="39"/>
        <v>10.552070000000016</v>
      </c>
      <c r="V213" s="23">
        <v>62.070999999999998</v>
      </c>
      <c r="W213" s="23">
        <f>W212*($E212/$E213)^$N$11</f>
        <v>16.680560988890729</v>
      </c>
      <c r="X213" s="23">
        <f>(D212*(G212/G213)^$N$11+((S214*($N$30-1))/($N$11*10^-5))/1000000)</f>
        <v>61.496209114664317</v>
      </c>
    </row>
    <row r="214" spans="3:24" x14ac:dyDescent="0.2">
      <c r="C214" s="1">
        <v>23</v>
      </c>
      <c r="D214" s="9">
        <v>60.823</v>
      </c>
      <c r="E214" s="12">
        <v>59.67</v>
      </c>
      <c r="F214" s="10">
        <f t="shared" si="30"/>
        <v>6082300</v>
      </c>
      <c r="G214" s="1">
        <f t="shared" si="31"/>
        <v>5.9669999999999996E-5</v>
      </c>
      <c r="H214" s="4">
        <f t="shared" si="32"/>
        <v>6.7840678372371475</v>
      </c>
      <c r="I214" s="4">
        <f t="shared" si="33"/>
        <v>1.775756037844098</v>
      </c>
      <c r="J214" s="5">
        <f t="shared" si="34"/>
        <v>1.769999999999996</v>
      </c>
      <c r="K214" s="4">
        <f t="shared" si="35"/>
        <v>-1.296999999999997</v>
      </c>
      <c r="P214" s="23">
        <f>1-EXP(-$N$12*((C214-$C$177)/$N$16)^($N$13+1))</f>
        <v>0.95864007206637925</v>
      </c>
      <c r="Q214" s="23">
        <f t="shared" si="36"/>
        <v>0.95864007206637925</v>
      </c>
      <c r="R214" s="23">
        <f t="shared" si="37"/>
        <v>9.6385785107735433E-3</v>
      </c>
      <c r="S214" s="23">
        <f>($N$21*R214)*$N$22*$N$24</f>
        <v>15.893608914637035</v>
      </c>
      <c r="T214" s="23">
        <f t="shared" si="38"/>
        <v>2278.1223575079271</v>
      </c>
      <c r="U214" s="23">
        <f t="shared" si="39"/>
        <v>10.765670999999976</v>
      </c>
      <c r="V214" s="23">
        <v>60.823</v>
      </c>
      <c r="W214" s="23">
        <f>W213*($E213/$E214)^$N$11</f>
        <v>16.053769386218164</v>
      </c>
      <c r="X214" s="23">
        <f>(D213*(G213/G214)^$N$11+((S215*($N$30-1))/($N$11*10^-5))/1000000)</f>
        <v>60.220114799902653</v>
      </c>
    </row>
    <row r="215" spans="3:24" x14ac:dyDescent="0.2">
      <c r="C215" s="1">
        <v>24</v>
      </c>
      <c r="D215" s="9">
        <v>59.526000000000003</v>
      </c>
      <c r="E215" s="12">
        <v>61.44</v>
      </c>
      <c r="F215" s="10">
        <f t="shared" si="30"/>
        <v>5952600</v>
      </c>
      <c r="G215" s="1">
        <f t="shared" si="31"/>
        <v>6.1439999999999995E-5</v>
      </c>
      <c r="H215" s="4">
        <f t="shared" si="32"/>
        <v>6.7747067000170089</v>
      </c>
      <c r="I215" s="4">
        <f t="shared" si="33"/>
        <v>1.7884512070234555</v>
      </c>
      <c r="J215" s="5">
        <f t="shared" si="34"/>
        <v>1.8400000000000034</v>
      </c>
      <c r="K215" s="4">
        <f t="shared" si="35"/>
        <v>-1.3340000000000032</v>
      </c>
      <c r="P215" s="23">
        <f>1-EXP(-$N$12*((C215-$C$177)/$N$16)^($N$13+1))</f>
        <v>0.96827865057715279</v>
      </c>
      <c r="Q215" s="23">
        <f t="shared" si="36"/>
        <v>0.96827865057715279</v>
      </c>
      <c r="R215" s="23">
        <f t="shared" si="37"/>
        <v>7.7387383957120415E-3</v>
      </c>
      <c r="S215" s="23">
        <f>($N$21*R215)*$N$22*$N$24</f>
        <v>12.760852797604255</v>
      </c>
      <c r="T215" s="23">
        <f t="shared" si="38"/>
        <v>2293.9887176727721</v>
      </c>
      <c r="U215" s="23">
        <f t="shared" si="39"/>
        <v>10.952784000000021</v>
      </c>
      <c r="V215" s="23">
        <v>59.526000000000003</v>
      </c>
      <c r="W215" s="23">
        <f>W214*($E214/$E215)^$N$11</f>
        <v>15.443817159163306</v>
      </c>
      <c r="X215" s="23">
        <f>(D214*(G214/G215)^$N$11+((S216*($N$30-1))/($N$11*10^-5))/1000000)</f>
        <v>58.892588234947901</v>
      </c>
    </row>
    <row r="216" spans="3:24" x14ac:dyDescent="0.2">
      <c r="C216" s="1">
        <v>25</v>
      </c>
      <c r="D216" s="9">
        <v>58.192</v>
      </c>
      <c r="E216" s="12">
        <v>63.28</v>
      </c>
      <c r="F216" s="10">
        <f t="shared" si="30"/>
        <v>5819200</v>
      </c>
      <c r="G216" s="1">
        <f t="shared" si="31"/>
        <v>6.3280000000000004E-5</v>
      </c>
      <c r="H216" s="4">
        <f t="shared" si="32"/>
        <v>6.7648632837106364</v>
      </c>
      <c r="I216" s="4">
        <f t="shared" si="33"/>
        <v>1.8012664704896202</v>
      </c>
      <c r="J216" s="5">
        <f t="shared" si="34"/>
        <v>1.9000000000000057</v>
      </c>
      <c r="K216" s="4">
        <f t="shared" si="35"/>
        <v>-1.3190000000000026</v>
      </c>
      <c r="P216" s="23">
        <f>1-EXP(-$N$12*((C216-$C$177)/$N$16)^($N$13+1))</f>
        <v>0.97601738897286483</v>
      </c>
      <c r="Q216" s="23">
        <f t="shared" si="36"/>
        <v>0.97601738897286483</v>
      </c>
      <c r="R216" s="23">
        <f t="shared" si="37"/>
        <v>6.1156647087581284E-3</v>
      </c>
      <c r="S216" s="23">
        <f>($N$21*R216)*$N$22*$N$24</f>
        <v>10.084472832316902</v>
      </c>
      <c r="T216" s="23">
        <f t="shared" si="38"/>
        <v>2308.3952588283714</v>
      </c>
      <c r="U216" s="23">
        <f t="shared" si="39"/>
        <v>11.056480000000034</v>
      </c>
      <c r="V216" s="23">
        <v>58.192</v>
      </c>
      <c r="W216" s="23">
        <f>W215*($E215/$E216)^$N$11</f>
        <v>14.851596645446955</v>
      </c>
      <c r="X216" s="23">
        <f>(D215*(G215/G216)^$N$11+((S217*($N$30-1))/($N$11*10^-5))/1000000)</f>
        <v>57.539260215674581</v>
      </c>
    </row>
    <row r="217" spans="3:24" x14ac:dyDescent="0.2">
      <c r="C217" s="1">
        <v>26</v>
      </c>
      <c r="D217" s="9">
        <v>56.872999999999998</v>
      </c>
      <c r="E217" s="12">
        <v>65.180000000000007</v>
      </c>
      <c r="F217" s="10">
        <f t="shared" si="30"/>
        <v>5687300</v>
      </c>
      <c r="G217" s="1">
        <f t="shared" si="31"/>
        <v>6.518000000000001E-5</v>
      </c>
      <c r="H217" s="4">
        <f t="shared" si="32"/>
        <v>6.7549061375027764</v>
      </c>
      <c r="I217" s="4">
        <f t="shared" si="33"/>
        <v>1.8141143561291255</v>
      </c>
      <c r="J217" s="5">
        <f t="shared" si="34"/>
        <v>1.9699999999999989</v>
      </c>
      <c r="K217" s="4">
        <f t="shared" si="35"/>
        <v>-1.3429999999999964</v>
      </c>
      <c r="P217" s="23">
        <f>1-EXP(-$N$12*((C217-$C$177)/$N$16)^($N$13+1))</f>
        <v>0.98213305368162296</v>
      </c>
      <c r="Q217" s="23">
        <f t="shared" si="36"/>
        <v>0.98213305368162296</v>
      </c>
      <c r="R217" s="23">
        <f t="shared" si="37"/>
        <v>4.7555365608777933E-3</v>
      </c>
      <c r="S217" s="23">
        <f>($N$21*R217)*$N$22*$N$24</f>
        <v>7.8416789564319034</v>
      </c>
      <c r="T217" s="23">
        <f t="shared" si="38"/>
        <v>2321.5894136786378</v>
      </c>
      <c r="U217" s="23">
        <f t="shared" si="39"/>
        <v>11.203980999999994</v>
      </c>
      <c r="V217" s="23">
        <v>56.872999999999998</v>
      </c>
      <c r="W217" s="23">
        <f>W216*($E216/$E217)^$N$11</f>
        <v>14.28066437461519</v>
      </c>
      <c r="X217" s="23">
        <f>(D216*(G216/G217)^$N$11+((S218*($N$30-1))/($N$11*10^-5))/1000000)</f>
        <v>56.18127995127815</v>
      </c>
    </row>
    <row r="218" spans="3:24" x14ac:dyDescent="0.2">
      <c r="C218" s="1">
        <v>27</v>
      </c>
      <c r="D218" s="9">
        <v>55.53</v>
      </c>
      <c r="E218" s="12">
        <v>67.150000000000006</v>
      </c>
      <c r="F218" s="10">
        <f t="shared" si="30"/>
        <v>5553000</v>
      </c>
      <c r="G218" s="1">
        <f t="shared" si="31"/>
        <v>6.7150000000000006E-5</v>
      </c>
      <c r="H218" s="4">
        <f t="shared" si="32"/>
        <v>6.7445276734725663</v>
      </c>
      <c r="I218" s="4">
        <f t="shared" si="33"/>
        <v>1.8270460170047342</v>
      </c>
      <c r="J218" s="5">
        <f t="shared" si="34"/>
        <v>2.039999999999992</v>
      </c>
      <c r="K218" s="4">
        <f t="shared" si="35"/>
        <v>-1.5640000000000001</v>
      </c>
      <c r="P218" s="23">
        <f>1-EXP(-$N$12*((C218-$C$177)/$N$16)^($N$13+1))</f>
        <v>0.98688859024250075</v>
      </c>
      <c r="Q218" s="23">
        <f t="shared" si="36"/>
        <v>0.98688859024250075</v>
      </c>
      <c r="R218" s="23">
        <f t="shared" si="37"/>
        <v>3.6374885989672867E-3</v>
      </c>
      <c r="S218" s="23">
        <f>($N$21*R218)*$N$22*$N$24</f>
        <v>5.9980650838520058</v>
      </c>
      <c r="T218" s="23">
        <f t="shared" si="38"/>
        <v>2334.7801293899738</v>
      </c>
      <c r="U218" s="23">
        <f t="shared" si="39"/>
        <v>11.328119999999956</v>
      </c>
      <c r="V218" s="23">
        <v>55.53</v>
      </c>
      <c r="W218" s="23">
        <f>W217*($E217/$E218)^$N$11</f>
        <v>13.7281706349504</v>
      </c>
      <c r="X218" s="23">
        <f>(D217*(G217/G218)^$N$11+((S219*($N$30-1))/($N$11*10^-5))/1000000)</f>
        <v>54.842916505861716</v>
      </c>
    </row>
    <row r="219" spans="3:24" x14ac:dyDescent="0.2">
      <c r="C219" s="1">
        <v>28</v>
      </c>
      <c r="D219" s="9">
        <v>53.966000000000001</v>
      </c>
      <c r="E219" s="12">
        <v>69.19</v>
      </c>
      <c r="F219" s="10">
        <f t="shared" si="30"/>
        <v>5396600</v>
      </c>
      <c r="G219" s="1">
        <f t="shared" si="31"/>
        <v>6.9189999999999993E-5</v>
      </c>
      <c r="H219" s="4">
        <f t="shared" si="32"/>
        <v>6.7321202290285918</v>
      </c>
      <c r="I219" s="4">
        <f t="shared" si="33"/>
        <v>1.840043330603494</v>
      </c>
      <c r="J219" s="5">
        <f t="shared" si="34"/>
        <v>2.1000000000000085</v>
      </c>
      <c r="K219" s="4">
        <f t="shared" si="35"/>
        <v>-1.7539999999999978</v>
      </c>
      <c r="P219" s="23">
        <f>1-EXP(-$N$12*((C219-$C$177)/$N$16)^($N$13+1))</f>
        <v>0.99052607884146804</v>
      </c>
      <c r="Q219" s="23">
        <f t="shared" si="36"/>
        <v>0.99052607884146804</v>
      </c>
      <c r="R219" s="23">
        <f t="shared" si="37"/>
        <v>2.7359741594464859E-3</v>
      </c>
      <c r="S219" s="23">
        <f>($N$21*R219)*$N$22*$N$24</f>
        <v>4.5115058452022092</v>
      </c>
      <c r="T219" s="23">
        <f t="shared" si="38"/>
        <v>2346.6629991837403</v>
      </c>
      <c r="U219" s="23">
        <f t="shared" si="39"/>
        <v>11.332860000000046</v>
      </c>
      <c r="V219" s="23">
        <v>53.966000000000001</v>
      </c>
      <c r="W219" s="23">
        <f>W218*($E218/$E219)^$N$11</f>
        <v>13.194408579782051</v>
      </c>
      <c r="X219" s="23">
        <f>(D218*(G218/G219)^$N$11+((S220*($N$30-1))/($N$11*10^-5))/1000000)</f>
        <v>53.49681983490936</v>
      </c>
    </row>
    <row r="220" spans="3:24" x14ac:dyDescent="0.2">
      <c r="C220" s="1">
        <v>29</v>
      </c>
      <c r="D220" s="9">
        <v>52.212000000000003</v>
      </c>
      <c r="E220" s="12">
        <v>71.290000000000006</v>
      </c>
      <c r="F220" s="10">
        <f t="shared" si="30"/>
        <v>5221200</v>
      </c>
      <c r="G220" s="1">
        <f t="shared" si="31"/>
        <v>7.1290000000000004E-5</v>
      </c>
      <c r="H220" s="4">
        <f t="shared" si="32"/>
        <v>6.7177703293403415</v>
      </c>
      <c r="I220" s="4">
        <f t="shared" si="33"/>
        <v>1.8530286147129897</v>
      </c>
      <c r="J220" s="5">
        <f t="shared" si="34"/>
        <v>2.1599999999999966</v>
      </c>
      <c r="K220" s="4">
        <f t="shared" si="35"/>
        <v>-1.7490000000000023</v>
      </c>
      <c r="P220" s="23">
        <f>1-EXP(-$N$12*((C220-$C$177)/$N$16)^($N$13+1))</f>
        <v>0.99326205300091452</v>
      </c>
      <c r="Q220" s="23">
        <f t="shared" si="36"/>
        <v>0.99326205300091452</v>
      </c>
      <c r="R220" s="23">
        <f t="shared" si="37"/>
        <v>2.0229763601934403E-3</v>
      </c>
      <c r="S220" s="23">
        <f>($N$21*R220)*$N$22*$N$24</f>
        <v>3.3358025850525608</v>
      </c>
      <c r="T220" s="23">
        <f t="shared" si="38"/>
        <v>2348.4783939380286</v>
      </c>
      <c r="U220" s="23">
        <f t="shared" si="39"/>
        <v>11.277791999999982</v>
      </c>
      <c r="V220" s="23">
        <v>52.212000000000003</v>
      </c>
      <c r="W220" s="23">
        <f>W219*($E219/$E220)^$N$11</f>
        <v>12.681865077122829</v>
      </c>
      <c r="X220" s="23">
        <f>(D219*(G219/G220)^$N$11+((S221*($N$30-1))/($N$11*10^-5))/1000000)</f>
        <v>51.961122567626909</v>
      </c>
    </row>
    <row r="221" spans="3:24" x14ac:dyDescent="0.2">
      <c r="C221" s="1">
        <v>30</v>
      </c>
      <c r="D221" s="9">
        <v>50.463000000000001</v>
      </c>
      <c r="E221" s="12">
        <v>73.45</v>
      </c>
      <c r="F221" s="10">
        <f t="shared" si="30"/>
        <v>5046300</v>
      </c>
      <c r="G221" s="1">
        <f t="shared" si="31"/>
        <v>7.3449999999999996E-5</v>
      </c>
      <c r="H221" s="4">
        <f t="shared" si="32"/>
        <v>6.7029730655378197</v>
      </c>
      <c r="I221" s="4">
        <f t="shared" si="33"/>
        <v>1.8659918001262754</v>
      </c>
      <c r="J221" s="5">
        <f t="shared" si="34"/>
        <v>2.2199999999999989</v>
      </c>
      <c r="K221" s="4">
        <f t="shared" si="35"/>
        <v>-1.6859999999999999</v>
      </c>
      <c r="P221" s="23">
        <f>1-EXP(-$N$12*((C221-$C$177)/$N$16)^($N$13+1))</f>
        <v>0.99528502936110796</v>
      </c>
      <c r="Q221" s="23">
        <f t="shared" si="36"/>
        <v>0.99528502936110796</v>
      </c>
      <c r="R221" s="23">
        <f t="shared" si="37"/>
        <v>1.4699302808773851E-3</v>
      </c>
      <c r="S221" s="23">
        <f>($N$21*R221)*$N$22*$N$24</f>
        <v>2.4238529561111366</v>
      </c>
      <c r="T221" s="23">
        <f t="shared" si="38"/>
        <v>2340.0687869521148</v>
      </c>
      <c r="U221" s="23">
        <f t="shared" si="39"/>
        <v>11.202785999999994</v>
      </c>
      <c r="V221" s="23">
        <v>50.463000000000001</v>
      </c>
      <c r="W221" s="23">
        <f>W220*($E220/$E221)^$N$11</f>
        <v>12.190053492789952</v>
      </c>
      <c r="X221" s="23">
        <f>(D220*(G220/G221)^$N$11+((S222*($N$30-1))/($N$11*10^-5))/1000000)</f>
        <v>50.252467846482034</v>
      </c>
    </row>
    <row r="222" spans="3:24" x14ac:dyDescent="0.2">
      <c r="C222" s="1">
        <v>31</v>
      </c>
      <c r="D222" s="9">
        <v>48.777000000000001</v>
      </c>
      <c r="E222" s="12">
        <v>75.67</v>
      </c>
      <c r="F222" s="10">
        <f t="shared" si="30"/>
        <v>4877700</v>
      </c>
      <c r="G222" s="1">
        <f t="shared" si="31"/>
        <v>7.5669999999999999E-5</v>
      </c>
      <c r="H222" s="4">
        <f t="shared" si="32"/>
        <v>6.6882150857786256</v>
      </c>
      <c r="I222" s="4">
        <f t="shared" si="33"/>
        <v>1.8789237339675673</v>
      </c>
      <c r="J222" s="5">
        <f t="shared" si="34"/>
        <v>2.289999999999992</v>
      </c>
      <c r="K222" s="4">
        <f t="shared" si="35"/>
        <v>-1.6640000000000015</v>
      </c>
      <c r="P222" s="23">
        <f>1-EXP(-$N$12*((C222-$C$177)/$N$16)^($N$13+1))</f>
        <v>0.99675495964198535</v>
      </c>
      <c r="Q222" s="23">
        <f t="shared" si="36"/>
        <v>0.99675495964198535</v>
      </c>
      <c r="R222" s="23">
        <f t="shared" si="37"/>
        <v>1.0492693349197779E-3</v>
      </c>
      <c r="S222" s="23">
        <f>($N$21*R222)*$N$22*$N$24</f>
        <v>1.7302008212825017</v>
      </c>
      <c r="T222" s="23">
        <f t="shared" si="38"/>
        <v>2329.4299668998451</v>
      </c>
      <c r="U222" s="23">
        <f t="shared" si="39"/>
        <v>11.169932999999961</v>
      </c>
      <c r="V222" s="23">
        <v>48.777000000000001</v>
      </c>
      <c r="W222" s="23">
        <f>W221*($E221/$E222)^$N$11</f>
        <v>11.718432044300572</v>
      </c>
      <c r="X222" s="23">
        <f>(D221*(G221/G222)^$N$11+((S223*($N$30-1))/($N$11*10^-5))/1000000)</f>
        <v>48.556401616098938</v>
      </c>
    </row>
    <row r="223" spans="3:24" x14ac:dyDescent="0.2">
      <c r="C223" s="1">
        <v>32</v>
      </c>
      <c r="D223" s="9">
        <v>47.113</v>
      </c>
      <c r="E223" s="12">
        <v>77.959999999999994</v>
      </c>
      <c r="F223" s="10">
        <f t="shared" si="30"/>
        <v>4711300</v>
      </c>
      <c r="G223" s="1">
        <f t="shared" si="31"/>
        <v>7.7959999999999992E-5</v>
      </c>
      <c r="H223" s="4">
        <f t="shared" si="32"/>
        <v>6.6731407595547942</v>
      </c>
      <c r="I223" s="4">
        <f t="shared" si="33"/>
        <v>1.8918718304455837</v>
      </c>
      <c r="J223" s="5">
        <f t="shared" si="34"/>
        <v>2.3500000000000085</v>
      </c>
      <c r="K223" s="4">
        <f t="shared" si="35"/>
        <v>-1.6390000000000029</v>
      </c>
      <c r="P223" s="23">
        <f>1-EXP(-$N$12*((C223-$C$177)/$N$16)^($N$13+1))</f>
        <v>0.99780422897690513</v>
      </c>
      <c r="Q223" s="23">
        <f t="shared" si="36"/>
        <v>0.99780422897690513</v>
      </c>
      <c r="R223" s="23">
        <f t="shared" si="37"/>
        <v>7.3555885307730051E-4</v>
      </c>
      <c r="S223" s="23">
        <f>($N$21*R223)*$N$22*$N$24</f>
        <v>1.2129054851233809</v>
      </c>
      <c r="T223" s="23">
        <f t="shared" si="38"/>
        <v>2318.9985009735797</v>
      </c>
      <c r="U223" s="23">
        <f t="shared" si="39"/>
        <v>11.071555000000041</v>
      </c>
      <c r="V223" s="23">
        <v>47.113</v>
      </c>
      <c r="W223" s="23">
        <f>W222*($E222/$E223)^$N$11</f>
        <v>11.264501656752692</v>
      </c>
      <c r="X223" s="23">
        <f>(D222*(G222/G223)^$N$11+((S224*($N$30-1))/($N$11*10^-5))/1000000)</f>
        <v>46.919049790137755</v>
      </c>
    </row>
    <row r="224" spans="3:24" x14ac:dyDescent="0.2">
      <c r="C224" s="1">
        <v>33</v>
      </c>
      <c r="D224" s="9">
        <v>45.473999999999997</v>
      </c>
      <c r="E224" s="12">
        <v>80.31</v>
      </c>
      <c r="F224" s="10">
        <f t="shared" si="30"/>
        <v>4547400</v>
      </c>
      <c r="G224" s="1">
        <f t="shared" si="31"/>
        <v>8.0309999999999995E-5</v>
      </c>
      <c r="H224" s="4">
        <f t="shared" si="32"/>
        <v>6.6577631574494944</v>
      </c>
      <c r="I224" s="4">
        <f t="shared" si="33"/>
        <v>1.9047696259065952</v>
      </c>
      <c r="J224" s="5">
        <f t="shared" si="34"/>
        <v>2.3999999999999915</v>
      </c>
      <c r="K224" s="4">
        <f t="shared" si="35"/>
        <v>-1.5609999999999999</v>
      </c>
      <c r="P224" s="23">
        <f>1-EXP(-$N$12*((C224-$C$177)/$N$16)^($N$13+1))</f>
        <v>0.99853978782998243</v>
      </c>
      <c r="Q224" s="23">
        <f t="shared" si="36"/>
        <v>0.99853978782998243</v>
      </c>
      <c r="R224" s="23">
        <f t="shared" si="37"/>
        <v>5.0622403202460475E-4</v>
      </c>
      <c r="S224" s="23">
        <f>($N$21*R224)*$N$22*$N$24</f>
        <v>0.83474205031339777</v>
      </c>
      <c r="T224" s="23">
        <f t="shared" si="38"/>
        <v>2307.2936743934188</v>
      </c>
      <c r="U224" s="23">
        <f t="shared" si="39"/>
        <v>10.913759999999961</v>
      </c>
      <c r="V224" s="23">
        <v>45.473999999999997</v>
      </c>
      <c r="W224" s="23">
        <f>W223*($E223/$E224)^$N$11</f>
        <v>10.82981691015242</v>
      </c>
      <c r="X224" s="23">
        <f>(D223*(G223/G224)^$N$11+((S225*($N$30-1))/($N$11*10^-5))/1000000)</f>
        <v>45.316234992452905</v>
      </c>
    </row>
    <row r="225" spans="3:24" x14ac:dyDescent="0.2">
      <c r="C225" s="1">
        <v>34</v>
      </c>
      <c r="D225" s="9">
        <v>43.912999999999997</v>
      </c>
      <c r="E225" s="12">
        <v>82.71</v>
      </c>
      <c r="F225" s="10">
        <f t="shared" si="30"/>
        <v>4391300</v>
      </c>
      <c r="G225" s="1">
        <f t="shared" si="31"/>
        <v>8.2709999999999986E-5</v>
      </c>
      <c r="H225" s="4">
        <f t="shared" si="32"/>
        <v>6.6425931077703</v>
      </c>
      <c r="I225" s="4">
        <f t="shared" si="33"/>
        <v>1.9175580208254361</v>
      </c>
      <c r="J225" s="5">
        <f t="shared" si="34"/>
        <v>2.460000000000008</v>
      </c>
      <c r="K225" s="4">
        <f t="shared" si="35"/>
        <v>-1.5499999999999972</v>
      </c>
      <c r="P225" s="23">
        <f>1-EXP(-$N$12*((C225-$C$177)/$N$16)^($N$13+1))</f>
        <v>0.99904601186200703</v>
      </c>
      <c r="Q225" s="23">
        <f t="shared" si="36"/>
        <v>0.99904601186200703</v>
      </c>
      <c r="R225" s="23">
        <f t="shared" si="37"/>
        <v>3.4191374278935704E-4</v>
      </c>
      <c r="S225" s="23">
        <f>($N$21*R225)*$N$22*$N$24</f>
        <v>0.5638013224003624</v>
      </c>
      <c r="T225" s="23">
        <f t="shared" si="38"/>
        <v>2294.0066390028023</v>
      </c>
      <c r="U225" s="23">
        <f t="shared" si="39"/>
        <v>10.802598000000035</v>
      </c>
      <c r="V225" s="23">
        <v>43.912999999999997</v>
      </c>
      <c r="W225" s="23">
        <f>W224*($E224/$E225)^$N$11</f>
        <v>10.41538222475668</v>
      </c>
      <c r="X225" s="23">
        <f>(D224*(G224/G225)^$N$11+((S226*($N$30-1))/($N$11*10^-5))/1000000)</f>
        <v>43.747900965747661</v>
      </c>
    </row>
    <row r="226" spans="3:24" x14ac:dyDescent="0.2">
      <c r="C226" s="1">
        <v>35</v>
      </c>
      <c r="D226" s="9">
        <v>42.363</v>
      </c>
      <c r="E226" s="12">
        <v>85.17</v>
      </c>
      <c r="F226" s="10">
        <f t="shared" si="30"/>
        <v>4236300</v>
      </c>
      <c r="G226" s="1">
        <f t="shared" si="31"/>
        <v>8.5169999999999999E-5</v>
      </c>
      <c r="H226" s="4">
        <f t="shared" si="32"/>
        <v>6.6269867077459237</v>
      </c>
      <c r="I226" s="4">
        <f t="shared" si="33"/>
        <v>1.9302866472455196</v>
      </c>
      <c r="J226" s="5">
        <f t="shared" si="34"/>
        <v>2.519999999999996</v>
      </c>
      <c r="K226" s="4">
        <f t="shared" si="35"/>
        <v>-1.4859999999999971</v>
      </c>
      <c r="P226" s="23">
        <f>1-EXP(-$N$12*((C226-$C$177)/$N$16)^($N$13+1))</f>
        <v>0.99938792560479639</v>
      </c>
      <c r="Q226" s="23">
        <f t="shared" si="36"/>
        <v>0.99938792560479639</v>
      </c>
      <c r="R226" s="23">
        <f t="shared" si="37"/>
        <v>2.2656425513123413E-4</v>
      </c>
      <c r="S226" s="23">
        <f>($N$21*R226)*$N$22*$N$24</f>
        <v>0.37359488861007278</v>
      </c>
      <c r="T226" s="23">
        <f t="shared" si="38"/>
        <v>2281.3223847173326</v>
      </c>
      <c r="U226" s="23">
        <f t="shared" si="39"/>
        <v>10.675475999999984</v>
      </c>
      <c r="V226" s="23">
        <v>42.363</v>
      </c>
      <c r="W226" s="23">
        <f>W225*($E225/$E226)^$N$11</f>
        <v>10.018633958677009</v>
      </c>
      <c r="X226" s="23">
        <f>(D225*(G225/G226)^$N$11+((S227*($N$30-1))/($N$11*10^-5))/1000000)</f>
        <v>42.249403849571436</v>
      </c>
    </row>
    <row r="227" spans="3:24" x14ac:dyDescent="0.2">
      <c r="C227" s="1">
        <v>36</v>
      </c>
      <c r="D227" s="9">
        <v>40.877000000000002</v>
      </c>
      <c r="E227" s="12">
        <v>87.69</v>
      </c>
      <c r="F227" s="10">
        <f t="shared" si="30"/>
        <v>4087700.0000000005</v>
      </c>
      <c r="G227" s="1">
        <f t="shared" si="31"/>
        <v>8.7689999999999996E-5</v>
      </c>
      <c r="H227" s="4">
        <f t="shared" si="32"/>
        <v>6.6114790150313913</v>
      </c>
      <c r="I227" s="4">
        <f t="shared" si="33"/>
        <v>1.9429500700770987</v>
      </c>
      <c r="J227" s="5">
        <f t="shared" si="34"/>
        <v>2.5700000000000074</v>
      </c>
      <c r="K227" s="4">
        <f t="shared" si="35"/>
        <v>-1.4310000000000045</v>
      </c>
      <c r="P227" s="23">
        <f>1-EXP(-$N$12*((C227-$C$177)/$N$16)^($N$13+1))</f>
        <v>0.99961448985992762</v>
      </c>
      <c r="Q227" s="23">
        <f t="shared" si="36"/>
        <v>0.99961448985992762</v>
      </c>
      <c r="R227" s="23">
        <f t="shared" si="37"/>
        <v>1.4723765991064841E-4</v>
      </c>
      <c r="S227" s="23">
        <f>($N$21*R227)*$N$22*$N$24</f>
        <v>0.24278868315597407</v>
      </c>
      <c r="T227" s="23">
        <f t="shared" si="38"/>
        <v>2266.199276407714</v>
      </c>
      <c r="U227" s="23">
        <f t="shared" si="39"/>
        <v>10.505389000000031</v>
      </c>
      <c r="V227" s="23">
        <v>40.877000000000002</v>
      </c>
      <c r="W227" s="23">
        <f>W226*($E226/$E227)^$N$11</f>
        <v>9.6389162739369567</v>
      </c>
      <c r="X227" s="23">
        <f>(D226*(G226/G227)^$N$11+((S228*($N$30-1))/($N$11*10^-5))/1000000)</f>
        <v>40.763230732038565</v>
      </c>
    </row>
    <row r="228" spans="3:24" x14ac:dyDescent="0.2">
      <c r="C228" s="1">
        <v>37</v>
      </c>
      <c r="D228" s="9">
        <v>39.445999999999998</v>
      </c>
      <c r="E228" s="12">
        <v>90.26</v>
      </c>
      <c r="F228" s="10">
        <f t="shared" si="30"/>
        <v>3944600</v>
      </c>
      <c r="G228" s="1">
        <f t="shared" si="31"/>
        <v>9.0260000000000007E-5</v>
      </c>
      <c r="H228" s="4">
        <f t="shared" si="32"/>
        <v>6.5960029703843892</v>
      </c>
      <c r="I228" s="4">
        <f t="shared" si="33"/>
        <v>1.9554953291841271</v>
      </c>
      <c r="J228" s="5">
        <f t="shared" si="34"/>
        <v>2.6299999999999955</v>
      </c>
      <c r="K228" s="4">
        <f t="shared" si="35"/>
        <v>-1.3879999999999981</v>
      </c>
      <c r="P228" s="23">
        <f>1-EXP(-$N$12*((C228-$C$177)/$N$16)^($N$13+1))</f>
        <v>0.99976172751983827</v>
      </c>
      <c r="Q228" s="23">
        <f t="shared" si="36"/>
        <v>0.99976172751983827</v>
      </c>
      <c r="R228" s="23">
        <f t="shared" si="37"/>
        <v>9.3810161664320546E-5</v>
      </c>
      <c r="S228" s="23">
        <f>($N$21*R228)*$N$22*$N$24</f>
        <v>0.15468899486008628</v>
      </c>
      <c r="T228" s="23">
        <f t="shared" si="38"/>
        <v>2251.4913506422122</v>
      </c>
      <c r="U228" s="23">
        <f t="shared" si="39"/>
        <v>10.374297999999982</v>
      </c>
      <c r="V228" s="23">
        <v>39.445999999999998</v>
      </c>
      <c r="W228" s="23">
        <f>W227*($E227/$E228)^$N$11</f>
        <v>9.276934388723248</v>
      </c>
      <c r="X228" s="23">
        <f>(D227*(G227/G228)^$N$11+((S229*($N$30-1))/($N$11*10^-5))/1000000)</f>
        <v>39.34554128954494</v>
      </c>
    </row>
    <row r="229" spans="3:24" x14ac:dyDescent="0.2">
      <c r="C229" s="1">
        <v>38</v>
      </c>
      <c r="D229" s="9">
        <v>38.058</v>
      </c>
      <c r="E229" s="12">
        <v>92.89</v>
      </c>
      <c r="F229" s="10">
        <f t="shared" si="30"/>
        <v>3805800</v>
      </c>
      <c r="G229" s="1">
        <f t="shared" si="31"/>
        <v>9.289E-5</v>
      </c>
      <c r="H229" s="4">
        <f t="shared" si="32"/>
        <v>6.5804459617811073</v>
      </c>
      <c r="I229" s="4">
        <f t="shared" si="33"/>
        <v>1.9679689628786923</v>
      </c>
      <c r="J229" s="5">
        <f t="shared" si="34"/>
        <v>2.6799999999999926</v>
      </c>
      <c r="K229" s="4">
        <f t="shared" si="35"/>
        <v>-1.3299999999999983</v>
      </c>
      <c r="P229" s="23">
        <f>1-EXP(-$N$12*((C229-$C$177)/$N$16)^($N$13+1))</f>
        <v>0.99985553768150259</v>
      </c>
      <c r="Q229" s="23">
        <f t="shared" si="36"/>
        <v>0.99985553768150259</v>
      </c>
      <c r="R229" s="23">
        <f t="shared" si="37"/>
        <v>5.8577970842965676E-5</v>
      </c>
      <c r="S229" s="23">
        <f>($N$21*R229)*$N$22*$N$24</f>
        <v>9.6592600096628692E-2</v>
      </c>
      <c r="T229" s="23">
        <f t="shared" si="38"/>
        <v>2236.3926235529316</v>
      </c>
      <c r="U229" s="23">
        <f t="shared" si="39"/>
        <v>10.199543999999973</v>
      </c>
      <c r="V229" s="23">
        <v>38.058</v>
      </c>
      <c r="W229" s="23">
        <f>W228*($E228/$E229)^$N$11</f>
        <v>8.9304979074110218</v>
      </c>
      <c r="X229" s="23">
        <f>(D228*(G228/G229)^$N$11+((S230*($N$30-1))/($N$11*10^-5))/1000000)</f>
        <v>37.975164074417101</v>
      </c>
    </row>
    <row r="230" spans="3:24" x14ac:dyDescent="0.2">
      <c r="C230" s="1">
        <v>39</v>
      </c>
      <c r="D230" s="9">
        <v>36.728000000000002</v>
      </c>
      <c r="E230" s="12">
        <v>95.57</v>
      </c>
      <c r="F230" s="10">
        <f t="shared" si="30"/>
        <v>3672800</v>
      </c>
      <c r="G230" s="1">
        <f t="shared" si="31"/>
        <v>9.5569999999999995E-5</v>
      </c>
      <c r="H230" s="4">
        <f t="shared" si="32"/>
        <v>6.5649972797579643</v>
      </c>
      <c r="I230" s="4">
        <f t="shared" si="33"/>
        <v>1.9803215860087564</v>
      </c>
      <c r="J230" s="5">
        <f t="shared" si="34"/>
        <v>2.730000000000004</v>
      </c>
      <c r="K230" s="4">
        <f t="shared" si="35"/>
        <v>-1.2809999999999988</v>
      </c>
      <c r="P230" s="23">
        <f>1-EXP(-$N$12*((C230-$C$177)/$N$16)^($N$13+1))</f>
        <v>0.99991411565234556</v>
      </c>
      <c r="Q230" s="23">
        <f t="shared" si="36"/>
        <v>0.99991411565234556</v>
      </c>
      <c r="R230" s="23">
        <f t="shared" si="37"/>
        <v>3.5836162125879589E-5</v>
      </c>
      <c r="S230" s="23">
        <f>($N$21*R230)*$N$22*$N$24</f>
        <v>5.9092317938130016E-2</v>
      </c>
      <c r="T230" s="23">
        <f t="shared" si="38"/>
        <v>2220.7227746919921</v>
      </c>
      <c r="U230" s="23">
        <f t="shared" si="39"/>
        <v>10.026744000000015</v>
      </c>
      <c r="V230" s="23">
        <v>36.728000000000002</v>
      </c>
      <c r="W230" s="23">
        <f>W229*($E229/$E230)^$N$11</f>
        <v>8.6001734869504798</v>
      </c>
      <c r="X230" s="23">
        <f>(D229*(G229/G230)^$N$11+((S231*($N$30-1))/($N$11*10^-5))/1000000)</f>
        <v>36.651633165013315</v>
      </c>
    </row>
    <row r="231" spans="3:24" x14ac:dyDescent="0.2">
      <c r="C231" s="1">
        <v>40</v>
      </c>
      <c r="D231" s="9">
        <v>35.447000000000003</v>
      </c>
      <c r="E231" s="12">
        <v>98.3</v>
      </c>
      <c r="F231" s="10">
        <f t="shared" si="30"/>
        <v>3544700.0000000005</v>
      </c>
      <c r="G231" s="1">
        <f t="shared" si="31"/>
        <v>9.8299999999999991E-5</v>
      </c>
      <c r="H231" s="4">
        <f t="shared" si="32"/>
        <v>6.5495794852573681</v>
      </c>
      <c r="I231" s="4">
        <f t="shared" si="33"/>
        <v>1.9925535178321356</v>
      </c>
      <c r="J231" s="5">
        <f t="shared" si="34"/>
        <v>2.7900000000000063</v>
      </c>
      <c r="K231" s="4">
        <f t="shared" si="35"/>
        <v>-1.2360000000000042</v>
      </c>
      <c r="P231" s="23">
        <f>1-EXP(-$N$12*((C231-$C$177)/$N$16)^($N$13+1))</f>
        <v>0.99994995181447144</v>
      </c>
      <c r="Q231" s="23">
        <f t="shared" si="36"/>
        <v>0.99994995181447144</v>
      </c>
      <c r="R231" s="23">
        <f t="shared" si="37"/>
        <v>2.1471381438376014E-5</v>
      </c>
      <c r="S231" s="23">
        <f>($N$21*R231)*$N$22*$N$24</f>
        <v>3.5405401227691785E-2</v>
      </c>
      <c r="T231" s="23">
        <f t="shared" si="38"/>
        <v>2205.1153519375844</v>
      </c>
      <c r="U231" s="23">
        <f t="shared" si="39"/>
        <v>9.8897130000000235</v>
      </c>
      <c r="V231" s="23">
        <v>35.447000000000003</v>
      </c>
      <c r="W231" s="23">
        <f>W230*($E230/$E231)^$N$11</f>
        <v>8.2851176390354961</v>
      </c>
      <c r="X231" s="23">
        <f>(D230*(G230/G231)^$N$11+((S232*($N$30-1))/($N$11*10^-5))/1000000)</f>
        <v>35.383302527027915</v>
      </c>
    </row>
    <row r="232" spans="3:24" x14ac:dyDescent="0.2">
      <c r="C232" s="1">
        <v>41</v>
      </c>
      <c r="D232" s="9">
        <v>34.210999999999999</v>
      </c>
      <c r="E232" s="12">
        <v>101.09</v>
      </c>
      <c r="F232" s="10">
        <f t="shared" si="30"/>
        <v>3421100</v>
      </c>
      <c r="G232" s="1">
        <f t="shared" si="31"/>
        <v>1.0109E-4</v>
      </c>
      <c r="H232" s="4">
        <f t="shared" si="32"/>
        <v>6.5341657689566075</v>
      </c>
      <c r="I232" s="4">
        <f t="shared" si="33"/>
        <v>2.0047081965443363</v>
      </c>
      <c r="J232" s="5">
        <f t="shared" si="34"/>
        <v>2.8299999999999983</v>
      </c>
      <c r="K232" s="4">
        <f t="shared" si="35"/>
        <v>-1.1920000000000002</v>
      </c>
      <c r="P232" s="23">
        <f>1-EXP(-$N$12*((C232-$C$177)/$N$16)^($N$13+1))</f>
        <v>0.99997142319590981</v>
      </c>
      <c r="Q232" s="23">
        <f t="shared" si="36"/>
        <v>0.99997142319590981</v>
      </c>
      <c r="R232" s="23">
        <f t="shared" si="37"/>
        <v>1.2594988595848733E-5</v>
      </c>
      <c r="S232" s="23">
        <f>($N$21*R232)*$N$22*$N$24</f>
        <v>2.0768604291906925E-2</v>
      </c>
      <c r="T232" s="23">
        <f t="shared" si="38"/>
        <v>2189.1053718031153</v>
      </c>
      <c r="U232" s="23">
        <f t="shared" si="39"/>
        <v>9.6817129999999949</v>
      </c>
      <c r="V232" s="23">
        <v>34.210999999999999</v>
      </c>
      <c r="W232" s="23">
        <f>W231*($E231/$E232)^$N$11</f>
        <v>7.9834850160508717</v>
      </c>
      <c r="X232" s="23">
        <f>(D231*(G231/G232)^$N$11+((S233*($N$30-1))/($N$11*10^-5))/1000000)</f>
        <v>34.15694660514994</v>
      </c>
    </row>
    <row r="233" spans="3:24" x14ac:dyDescent="0.2">
      <c r="C233" s="1">
        <v>42</v>
      </c>
      <c r="D233" s="9">
        <v>33.018999999999998</v>
      </c>
      <c r="E233" s="12">
        <v>103.92</v>
      </c>
      <c r="F233" s="10">
        <f t="shared" si="30"/>
        <v>3301900</v>
      </c>
      <c r="G233" s="1">
        <f t="shared" si="31"/>
        <v>1.0391999999999999E-4</v>
      </c>
      <c r="H233" s="4">
        <f t="shared" si="32"/>
        <v>6.5187639162599584</v>
      </c>
      <c r="I233" s="4">
        <f t="shared" si="33"/>
        <v>2.0166991380649715</v>
      </c>
      <c r="J233" s="5">
        <f t="shared" si="34"/>
        <v>2.8799999999999955</v>
      </c>
      <c r="K233" s="4">
        <f t="shared" si="35"/>
        <v>-1.1329999999999991</v>
      </c>
      <c r="P233" s="23">
        <f>1-EXP(-$N$12*((C233-$C$177)/$N$16)^($N$13+1))</f>
        <v>0.99998401818450566</v>
      </c>
      <c r="Q233" s="23">
        <f t="shared" si="36"/>
        <v>0.99998401818450566</v>
      </c>
      <c r="R233" s="23">
        <f t="shared" si="37"/>
        <v>7.2307319120001878E-6</v>
      </c>
      <c r="S233" s="23">
        <f>($N$21*R233)*$N$22*$N$24</f>
        <v>1.1923171559733825E-2</v>
      </c>
      <c r="T233" s="23">
        <f t="shared" si="38"/>
        <v>2172.9936992813246</v>
      </c>
      <c r="U233" s="23">
        <f t="shared" si="39"/>
        <v>9.5094719999999846</v>
      </c>
      <c r="V233" s="23">
        <v>33.018999999999998</v>
      </c>
      <c r="W233" s="23">
        <f>W232*($E232/$E233)^$N$11</f>
        <v>7.6966780037216171</v>
      </c>
      <c r="X233" s="23">
        <f>(D232*(G232/G233)^$N$11+((S234*($N$30-1))/($N$11*10^-5))/1000000)</f>
        <v>32.982221174991167</v>
      </c>
    </row>
    <row r="234" spans="3:24" x14ac:dyDescent="0.2">
      <c r="C234" s="1">
        <v>43</v>
      </c>
      <c r="D234" s="9">
        <v>31.885999999999999</v>
      </c>
      <c r="E234" s="12">
        <v>106.8</v>
      </c>
      <c r="F234" s="10">
        <f t="shared" si="30"/>
        <v>3188600</v>
      </c>
      <c r="G234" s="1">
        <f t="shared" si="31"/>
        <v>1.0679999999999999E-4</v>
      </c>
      <c r="H234" s="4">
        <f t="shared" si="32"/>
        <v>6.503600041761465</v>
      </c>
      <c r="I234" s="4">
        <f t="shared" si="33"/>
        <v>2.0285712526925375</v>
      </c>
      <c r="J234" s="5">
        <f t="shared" si="34"/>
        <v>2.9200000000000017</v>
      </c>
      <c r="K234" s="4">
        <f t="shared" si="35"/>
        <v>-1.102999999999998</v>
      </c>
      <c r="P234" s="23">
        <f>1-EXP(-$N$12*((C234-$C$177)/$N$16)^($N$13+1))</f>
        <v>0.99999124891641766</v>
      </c>
      <c r="Q234" s="23">
        <f t="shared" si="36"/>
        <v>0.99999124891641766</v>
      </c>
      <c r="R234" s="23">
        <f t="shared" si="37"/>
        <v>4.0612552594243567E-6</v>
      </c>
      <c r="S234" s="23">
        <f>($N$21*R234)*$N$22*$N$24</f>
        <v>6.6968384107319173E-3</v>
      </c>
      <c r="T234" s="23">
        <f t="shared" si="38"/>
        <v>2156.1787034772024</v>
      </c>
      <c r="U234" s="23">
        <f t="shared" si="39"/>
        <v>9.3107120000000059</v>
      </c>
      <c r="V234" s="23">
        <v>31.885999999999999</v>
      </c>
      <c r="W234" s="23">
        <f>W233*($E233/$E234)^$N$11</f>
        <v>7.4228652858115494</v>
      </c>
      <c r="X234" s="23">
        <f>(D233*(G233/G234)^$N$11+((S235*($N$30-1))/($N$11*10^-5))/1000000)</f>
        <v>31.844473304054162</v>
      </c>
    </row>
    <row r="235" spans="3:24" x14ac:dyDescent="0.2">
      <c r="C235" s="1">
        <v>44</v>
      </c>
      <c r="D235" s="9">
        <v>30.783000000000001</v>
      </c>
      <c r="E235" s="12">
        <v>109.72</v>
      </c>
      <c r="F235" s="10">
        <f t="shared" si="30"/>
        <v>3078300</v>
      </c>
      <c r="G235" s="1">
        <f t="shared" si="31"/>
        <v>1.0972E-4</v>
      </c>
      <c r="H235" s="4">
        <f t="shared" si="32"/>
        <v>6.4883109423296537</v>
      </c>
      <c r="I235" s="4">
        <f t="shared" si="33"/>
        <v>2.0402857989324916</v>
      </c>
      <c r="J235" s="5">
        <f t="shared" si="34"/>
        <v>2.9699999999999989</v>
      </c>
      <c r="K235" s="4">
        <f t="shared" si="35"/>
        <v>-1.0470000000000006</v>
      </c>
      <c r="P235" s="23">
        <f>1-EXP(-$N$12*((C235-$C$177)/$N$16)^($N$13+1))</f>
        <v>0.99999531017167709</v>
      </c>
      <c r="Q235" s="23">
        <f t="shared" si="36"/>
        <v>0.99999531017167709</v>
      </c>
      <c r="R235" s="23">
        <f t="shared" si="37"/>
        <v>2.2308903029344407E-6</v>
      </c>
      <c r="S235" s="23">
        <f>($N$21*R235)*$N$22*$N$24</f>
        <v>3.6786438961579362E-3</v>
      </c>
      <c r="T235" s="23">
        <f t="shared" si="38"/>
        <v>2140.1458780619123</v>
      </c>
      <c r="U235" s="23">
        <f t="shared" si="39"/>
        <v>9.1425509999999957</v>
      </c>
      <c r="V235" s="23">
        <v>30.783000000000001</v>
      </c>
      <c r="W235" s="23">
        <f>W234*($E234/$E235)^$N$11</f>
        <v>7.1622361057548698</v>
      </c>
      <c r="X235" s="23">
        <f>(D234*(G234/G235)^$N$11+((S236*($N$30-1))/($N$11*10^-5))/1000000)</f>
        <v>30.76650390447772</v>
      </c>
    </row>
    <row r="236" spans="3:24" x14ac:dyDescent="0.2">
      <c r="C236" s="1">
        <v>45</v>
      </c>
      <c r="D236" s="9">
        <v>29.736000000000001</v>
      </c>
      <c r="E236" s="12">
        <v>112.69</v>
      </c>
      <c r="F236" s="10">
        <f t="shared" si="30"/>
        <v>2973600</v>
      </c>
      <c r="G236" s="1">
        <f t="shared" si="31"/>
        <v>1.1268999999999999E-4</v>
      </c>
      <c r="H236" s="4">
        <f t="shared" si="32"/>
        <v>6.4732825480876697</v>
      </c>
      <c r="I236" s="4">
        <f t="shared" si="33"/>
        <v>2.0518853788898719</v>
      </c>
      <c r="J236" s="5">
        <f t="shared" si="34"/>
        <v>3.0100000000000051</v>
      </c>
      <c r="K236" s="4">
        <f t="shared" si="35"/>
        <v>-0.99900000000000233</v>
      </c>
      <c r="P236" s="23">
        <f>1-EXP(-$N$12*((C236-$C$177)/$N$16)^($N$13+1))</f>
        <v>0.99999754106198002</v>
      </c>
      <c r="Q236" s="23">
        <f t="shared" si="36"/>
        <v>0.99999754106198002</v>
      </c>
      <c r="R236" s="23">
        <f t="shared" si="37"/>
        <v>1.1980692952162642E-6</v>
      </c>
      <c r="S236" s="23">
        <f>($N$21*R236)*$N$22*$N$24</f>
        <v>1.9755656717967579E-3</v>
      </c>
      <c r="T236" s="23">
        <f t="shared" si="38"/>
        <v>2122.7835767768388</v>
      </c>
      <c r="U236" s="23">
        <f t="shared" si="39"/>
        <v>8.9505360000000156</v>
      </c>
      <c r="V236" s="23">
        <v>29.736000000000001</v>
      </c>
      <c r="W236" s="23">
        <f>W235*($E235/$E236)^$N$11</f>
        <v>6.9131826318620222</v>
      </c>
      <c r="X236" s="23">
        <f>(D235*(G235/G236)^$N$11+((S237*($N$30-1))/($N$11*10^-5))/1000000)</f>
        <v>29.712617405041158</v>
      </c>
    </row>
    <row r="237" spans="3:24" x14ac:dyDescent="0.2">
      <c r="C237" s="1">
        <v>46</v>
      </c>
      <c r="D237" s="9">
        <v>28.736999999999998</v>
      </c>
      <c r="E237" s="12">
        <v>115.7</v>
      </c>
      <c r="F237" s="10">
        <f t="shared" si="30"/>
        <v>2873700</v>
      </c>
      <c r="G237" s="1">
        <f t="shared" si="31"/>
        <v>1.1569999999999999E-4</v>
      </c>
      <c r="H237" s="4">
        <f t="shared" si="32"/>
        <v>6.4584414279787694</v>
      </c>
      <c r="I237" s="4">
        <f t="shared" si="33"/>
        <v>2.0633333589517497</v>
      </c>
      <c r="J237" s="5">
        <f t="shared" si="34"/>
        <v>3.0600000000000023</v>
      </c>
      <c r="K237" s="4">
        <f t="shared" si="35"/>
        <v>-0.96499999999999986</v>
      </c>
      <c r="P237" s="23">
        <f>1-EXP(-$N$12*((C237-$C$177)/$N$16)^($N$13+1))</f>
        <v>0.99999873913127524</v>
      </c>
      <c r="Q237" s="23">
        <f t="shared" si="36"/>
        <v>0.99999873913127524</v>
      </c>
      <c r="R237" s="23">
        <f t="shared" si="37"/>
        <v>6.2880633933115604E-7</v>
      </c>
      <c r="S237" s="23">
        <f>($N$21*R237)*$N$22*$N$24</f>
        <v>1.0368750982526235E-3</v>
      </c>
      <c r="T237" s="23">
        <f t="shared" si="38"/>
        <v>2106.3276138833075</v>
      </c>
      <c r="U237" s="23">
        <f t="shared" si="39"/>
        <v>8.7935220000000083</v>
      </c>
      <c r="V237" s="23">
        <v>28.736999999999998</v>
      </c>
      <c r="W237" s="23">
        <f>W236*($E236/$E237)^$N$11</f>
        <v>6.6758767756593267</v>
      </c>
      <c r="X237" s="23">
        <f>(D236*(G236/G237)^$N$11+((S238*($N$30-1))/($N$11*10^-5))/1000000)</f>
        <v>28.715285138498952</v>
      </c>
    </row>
    <row r="238" spans="3:24" x14ac:dyDescent="0.2">
      <c r="C238" s="1">
        <v>47</v>
      </c>
      <c r="D238" s="9">
        <v>27.771999999999998</v>
      </c>
      <c r="E238" s="12">
        <v>118.76</v>
      </c>
      <c r="F238" s="10">
        <f t="shared" si="30"/>
        <v>2777200</v>
      </c>
      <c r="G238" s="1">
        <f t="shared" si="31"/>
        <v>1.1875999999999999E-4</v>
      </c>
      <c r="H238" s="4">
        <f t="shared" si="32"/>
        <v>6.4436071565845161</v>
      </c>
      <c r="I238" s="4">
        <f t="shared" si="33"/>
        <v>2.0746701889240069</v>
      </c>
      <c r="J238" s="5">
        <f t="shared" si="34"/>
        <v>3.0899999999999892</v>
      </c>
      <c r="K238" s="4">
        <f t="shared" si="35"/>
        <v>-0.91199999999999903</v>
      </c>
      <c r="P238" s="23">
        <f>1-EXP(-$N$12*((C238-$C$177)/$N$16)^($N$13+1))</f>
        <v>0.99999936793761457</v>
      </c>
      <c r="Q238" s="23">
        <f t="shared" si="36"/>
        <v>0.99999936793761457</v>
      </c>
      <c r="R238" s="23">
        <f t="shared" si="37"/>
        <v>3.2242461456277738E-7</v>
      </c>
      <c r="S238" s="23">
        <f>($N$21*R238)*$N$22*$N$24</f>
        <v>5.3166457300580768E-4</v>
      </c>
      <c r="T238" s="23">
        <f t="shared" si="38"/>
        <v>2090.1082042336088</v>
      </c>
      <c r="U238" s="23">
        <f t="shared" si="39"/>
        <v>8.5815479999999695</v>
      </c>
      <c r="V238" s="23">
        <v>27.771999999999998</v>
      </c>
      <c r="W238" s="23">
        <f>W237*($E237/$E238)^$N$11</f>
        <v>6.4489035017048106</v>
      </c>
      <c r="X238" s="23">
        <f>(D237*(G237/G238)^$N$11+((S239*($N$30-1))/($N$11*10^-5))/1000000)</f>
        <v>27.759980182642266</v>
      </c>
    </row>
    <row r="239" spans="3:24" x14ac:dyDescent="0.2">
      <c r="C239" s="1">
        <v>48</v>
      </c>
      <c r="D239" s="9">
        <v>26.86</v>
      </c>
      <c r="E239" s="12">
        <v>121.85</v>
      </c>
      <c r="F239" s="10">
        <f t="shared" si="30"/>
        <v>2686000</v>
      </c>
      <c r="G239" s="1">
        <f t="shared" si="31"/>
        <v>1.2184999999999999E-4</v>
      </c>
      <c r="H239" s="4">
        <f t="shared" si="32"/>
        <v>6.4291060083326963</v>
      </c>
      <c r="I239" s="4">
        <f t="shared" si="33"/>
        <v>2.085825533520743</v>
      </c>
      <c r="J239" s="5">
        <f t="shared" si="34"/>
        <v>3.1400000000000006</v>
      </c>
      <c r="K239" s="4">
        <f t="shared" si="35"/>
        <v>-0.85800000000000054</v>
      </c>
      <c r="P239" s="23">
        <f>1-EXP(-$N$12*((C239-$C$177)/$N$16)^($N$13+1))</f>
        <v>0.99999969036222913</v>
      </c>
      <c r="Q239" s="23">
        <f t="shared" si="36"/>
        <v>0.99999969036222913</v>
      </c>
      <c r="R239" s="23">
        <f t="shared" si="37"/>
        <v>1.6145832681946359E-7</v>
      </c>
      <c r="S239" s="23">
        <f>($N$21*R239)*$N$22*$N$24</f>
        <v>2.6623796233146626E-4</v>
      </c>
      <c r="T239" s="23">
        <f t="shared" si="38"/>
        <v>2073.6251508444961</v>
      </c>
      <c r="U239" s="23">
        <f t="shared" si="39"/>
        <v>8.4340400000000013</v>
      </c>
      <c r="V239" s="23">
        <v>26.86</v>
      </c>
      <c r="W239" s="23">
        <f>W238*($E238/$E239)^$N$11</f>
        <v>6.233097657526196</v>
      </c>
      <c r="X239" s="23">
        <f>(D238*(G238/G239)^$N$11+((S240*($N$30-1))/($N$11*10^-5))/1000000)</f>
        <v>26.842643834103495</v>
      </c>
    </row>
    <row r="240" spans="3:24" x14ac:dyDescent="0.2">
      <c r="C240" s="1">
        <v>49</v>
      </c>
      <c r="D240" s="9">
        <v>26.001999999999999</v>
      </c>
      <c r="E240" s="12">
        <v>124.99</v>
      </c>
      <c r="F240" s="10">
        <f t="shared" si="30"/>
        <v>2600200</v>
      </c>
      <c r="G240" s="1">
        <f t="shared" si="31"/>
        <v>1.2498999999999998E-4</v>
      </c>
      <c r="H240" s="4">
        <f t="shared" si="32"/>
        <v>6.4150067539538274</v>
      </c>
      <c r="I240" s="4">
        <f t="shared" si="33"/>
        <v>2.0968752680596876</v>
      </c>
      <c r="J240" s="5">
        <f t="shared" si="34"/>
        <v>3.1700000000000017</v>
      </c>
      <c r="K240" s="4">
        <f t="shared" si="35"/>
        <v>-0.83399999999999963</v>
      </c>
      <c r="P240" s="23">
        <f>1-EXP(-$N$12*((C240-$C$177)/$N$16)^($N$13+1))</f>
        <v>0.99999985182055595</v>
      </c>
      <c r="Q240" s="23">
        <f t="shared" si="36"/>
        <v>0.99999985182055595</v>
      </c>
      <c r="R240" s="23">
        <f t="shared" si="37"/>
        <v>7.8932890668070854E-8</v>
      </c>
      <c r="S240" s="23">
        <f>($N$21*R240)*$N$22*$N$24</f>
        <v>1.3015700327365383E-4</v>
      </c>
      <c r="T240" s="23">
        <f t="shared" si="38"/>
        <v>2057.8738175367653</v>
      </c>
      <c r="U240" s="23">
        <f t="shared" si="39"/>
        <v>8.2426340000000042</v>
      </c>
      <c r="V240" s="23">
        <v>26.001999999999999</v>
      </c>
      <c r="W240" s="23">
        <f>W239*($E239/$E240)^$N$11</f>
        <v>6.0264551394554742</v>
      </c>
      <c r="X240" s="23">
        <f>(D239*(G239/G240)^$N$11+((S241*($N$30-1))/($N$11*10^-5))/1000000)</f>
        <v>25.969527279146494</v>
      </c>
    </row>
    <row r="241" spans="3:24" x14ac:dyDescent="0.2">
      <c r="C241" s="1">
        <v>50</v>
      </c>
      <c r="D241" s="9">
        <v>25.167999999999999</v>
      </c>
      <c r="E241" s="12">
        <v>128.16</v>
      </c>
      <c r="F241" s="10">
        <f t="shared" si="30"/>
        <v>2516800</v>
      </c>
      <c r="G241" s="1">
        <f t="shared" si="31"/>
        <v>1.2815999999999999E-4</v>
      </c>
      <c r="H241" s="4">
        <f t="shared" si="32"/>
        <v>6.4008487052792118</v>
      </c>
      <c r="I241" s="4">
        <f t="shared" si="33"/>
        <v>2.1077524987401626</v>
      </c>
      <c r="J241" s="5">
        <f t="shared" si="34"/>
        <v>3.210000000000008</v>
      </c>
      <c r="K241" s="4">
        <f t="shared" si="35"/>
        <v>-0.78699999999999903</v>
      </c>
      <c r="P241" s="23">
        <f>1-EXP(-$N$12*((C241-$C$177)/$N$16)^($N$13+1))</f>
        <v>0.99999993075344662</v>
      </c>
      <c r="Q241" s="23">
        <f t="shared" si="36"/>
        <v>0.99999993075344662</v>
      </c>
      <c r="R241" s="23">
        <f t="shared" si="37"/>
        <v>3.7658659857164878E-8</v>
      </c>
      <c r="S241" s="23">
        <f>($N$21*R241)*$N$22*$N$24</f>
        <v>6.2097539730584673E-5</v>
      </c>
      <c r="T241" s="23">
        <f t="shared" si="38"/>
        <v>2043.738293863214</v>
      </c>
      <c r="U241" s="23">
        <f t="shared" si="39"/>
        <v>8.0789280000000208</v>
      </c>
      <c r="V241" s="23">
        <v>25.167999999999999</v>
      </c>
      <c r="W241" s="23">
        <f>W240*($E240/$E241)^$N$11</f>
        <v>5.82973091957024</v>
      </c>
      <c r="X241" s="23">
        <f>(D240*(G240/G241)^$N$11+((S242*($N$30-1))/($N$11*10^-5))/1000000)</f>
        <v>25.153206393346476</v>
      </c>
    </row>
    <row r="242" spans="3:24" x14ac:dyDescent="0.2">
      <c r="C242" s="1">
        <v>51</v>
      </c>
      <c r="D242" s="9">
        <v>24.381</v>
      </c>
      <c r="E242" s="12">
        <v>131.37</v>
      </c>
      <c r="F242" s="10">
        <f t="shared" si="30"/>
        <v>2438100</v>
      </c>
      <c r="G242" s="1">
        <f t="shared" si="31"/>
        <v>1.3137000000000001E-4</v>
      </c>
      <c r="H242" s="4">
        <f t="shared" si="32"/>
        <v>6.3870515144724935</v>
      </c>
      <c r="I242" s="4">
        <f t="shared" si="33"/>
        <v>2.1184961999117879</v>
      </c>
      <c r="J242" s="5">
        <f t="shared" si="34"/>
        <v>3.2400000000000091</v>
      </c>
      <c r="K242" s="4">
        <f t="shared" si="35"/>
        <v>-0.75799999999999912</v>
      </c>
      <c r="P242" s="23">
        <f>1-EXP(-$N$12*((C242-$C$177)/$N$16)^($N$13+1))</f>
        <v>0.99999996841210648</v>
      </c>
      <c r="Q242" s="23">
        <f t="shared" si="36"/>
        <v>0.99999996841210648</v>
      </c>
      <c r="R242" s="23">
        <f t="shared" si="37"/>
        <v>1.7527690188146039E-8</v>
      </c>
      <c r="S242" s="23">
        <f>($N$21*R242)*$N$22*$N$24</f>
        <v>2.8902420903241336E-5</v>
      </c>
      <c r="T242" s="23">
        <f t="shared" si="38"/>
        <v>2028.5600339586101</v>
      </c>
      <c r="U242" s="23">
        <f t="shared" si="39"/>
        <v>7.8994440000000221</v>
      </c>
      <c r="V242" s="23">
        <v>24.381</v>
      </c>
      <c r="W242" s="23">
        <f>W241*($E241/$E242)^$N$11</f>
        <v>5.6417265348105348</v>
      </c>
      <c r="X242" s="23">
        <f>(D241*(G241/G242)^$N$11+((S243*($N$30-1))/($N$11*10^-5))/1000000)</f>
        <v>24.35635165204835</v>
      </c>
    </row>
    <row r="243" spans="3:24" x14ac:dyDescent="0.2">
      <c r="C243" s="1">
        <v>52</v>
      </c>
      <c r="D243" s="9">
        <v>23.623000000000001</v>
      </c>
      <c r="E243" s="14">
        <v>134.61000000000001</v>
      </c>
      <c r="F243" s="10">
        <f t="shared" si="30"/>
        <v>2362300</v>
      </c>
      <c r="G243" s="1">
        <f t="shared" si="31"/>
        <v>1.3461000000000001E-4</v>
      </c>
      <c r="H243" s="4">
        <f t="shared" si="32"/>
        <v>6.3733350499545685</v>
      </c>
      <c r="I243" s="4">
        <f t="shared" si="33"/>
        <v>2.1290773242527368</v>
      </c>
      <c r="J243" s="5">
        <f t="shared" si="34"/>
        <v>3.2799999999999727</v>
      </c>
      <c r="K243" s="4">
        <f t="shared" si="35"/>
        <v>-0.73600000000000065</v>
      </c>
      <c r="P243" s="23">
        <f>1-EXP(-$N$12*((C243-$C$177)/$N$16)^($N$13+1))</f>
        <v>0.99999998593979667</v>
      </c>
      <c r="Q243" s="23">
        <f t="shared" si="36"/>
        <v>0.99999998593979667</v>
      </c>
      <c r="R243" s="23">
        <f t="shared" si="37"/>
        <v>7.9557455068268723E-9</v>
      </c>
      <c r="S243" s="23">
        <f>($N$21*R243)*$N$22*$N$24</f>
        <v>1.3118688359341824E-5</v>
      </c>
      <c r="T243" s="23">
        <f t="shared" si="38"/>
        <v>2014.5925528272603</v>
      </c>
      <c r="U243" s="23">
        <f t="shared" si="39"/>
        <v>7.7483439999999355</v>
      </c>
      <c r="V243" s="23">
        <v>23.623000000000001</v>
      </c>
      <c r="W243" s="23">
        <f>W242*($E242/$E243)^$N$11</f>
        <v>5.4624941312855917</v>
      </c>
      <c r="X243" s="23">
        <f>(D242*(G242/G243)^$N$11+((S244*($N$30-1))/($N$11*10^-5))/1000000)</f>
        <v>23.606438530623478</v>
      </c>
    </row>
    <row r="244" spans="3:24" x14ac:dyDescent="0.2">
      <c r="C244" s="1">
        <v>53</v>
      </c>
      <c r="D244" s="9">
        <v>22.887</v>
      </c>
      <c r="E244" s="12">
        <v>137.88999999999999</v>
      </c>
      <c r="F244" s="10">
        <f t="shared" si="30"/>
        <v>2288700</v>
      </c>
      <c r="G244" s="1">
        <f t="shared" si="31"/>
        <v>1.3788999999999997E-4</v>
      </c>
      <c r="H244" s="4">
        <f t="shared" si="32"/>
        <v>6.3595888696150338</v>
      </c>
      <c r="I244" s="4">
        <f t="shared" si="33"/>
        <v>2.1395327715979393</v>
      </c>
      <c r="J244" s="5">
        <f t="shared" si="34"/>
        <v>3.3000000000000114</v>
      </c>
      <c r="K244" s="4">
        <f t="shared" si="35"/>
        <v>-0.70800000000000196</v>
      </c>
      <c r="P244" s="23">
        <f>1-EXP(-$N$12*((C244-$C$177)/$N$16)^($N$13+1))</f>
        <v>0.99999999389554217</v>
      </c>
      <c r="Q244" s="23">
        <f t="shared" si="36"/>
        <v>0.99999999389554217</v>
      </c>
      <c r="R244" s="23">
        <f t="shared" si="37"/>
        <v>3.5202747383777933E-9</v>
      </c>
      <c r="S244" s="23">
        <f>($N$21*R244)*$N$22*$N$24</f>
        <v>5.804784377832765E-6</v>
      </c>
      <c r="T244" s="23">
        <f t="shared" si="38"/>
        <v>2000.2889663441822</v>
      </c>
      <c r="U244" s="23">
        <f t="shared" si="39"/>
        <v>7.552710000000026</v>
      </c>
      <c r="V244" s="23">
        <v>22.887</v>
      </c>
      <c r="W244" s="23">
        <f>W243*($E243/$E244)^$N$11</f>
        <v>5.2909842666652613</v>
      </c>
      <c r="X244" s="23">
        <f>(D243*(G243/G244)^$N$11+((S245*($N$30-1))/($N$11*10^-5))/1000000)</f>
        <v>22.881291740249516</v>
      </c>
    </row>
    <row r="245" spans="3:24" x14ac:dyDescent="0.2">
      <c r="C245" s="1">
        <v>54</v>
      </c>
      <c r="D245" s="9">
        <v>22.178999999999998</v>
      </c>
      <c r="E245" s="12">
        <v>141.19</v>
      </c>
      <c r="F245" s="10">
        <f t="shared" si="30"/>
        <v>2217900</v>
      </c>
      <c r="G245" s="1">
        <f t="shared" si="31"/>
        <v>1.4118999999999999E-4</v>
      </c>
      <c r="H245" s="4">
        <f t="shared" si="32"/>
        <v>6.3459419609171794</v>
      </c>
      <c r="I245" s="4">
        <f t="shared" si="33"/>
        <v>2.1498039382270222</v>
      </c>
      <c r="J245" s="5">
        <f t="shared" si="34"/>
        <v>3.3400000000000034</v>
      </c>
      <c r="K245" s="4">
        <f t="shared" si="35"/>
        <v>-0.68599999999999994</v>
      </c>
      <c r="P245" s="23">
        <f>1-EXP(-$N$12*((C245-$C$177)/$N$16)^($N$13+1))</f>
        <v>0.99999999741581691</v>
      </c>
      <c r="Q245" s="23">
        <f t="shared" si="36"/>
        <v>0.99999999741581691</v>
      </c>
      <c r="R245" s="23">
        <f t="shared" si="37"/>
        <v>1.517939884898567E-9</v>
      </c>
      <c r="S245" s="23">
        <f>($N$21*R245)*$N$22*$N$24</f>
        <v>2.5030187656344347E-6</v>
      </c>
      <c r="T245" s="23">
        <f t="shared" si="38"/>
        <v>1985.4635340883794</v>
      </c>
      <c r="U245" s="23">
        <f t="shared" si="39"/>
        <v>7.4077860000000078</v>
      </c>
      <c r="V245" s="23">
        <v>22.178999999999998</v>
      </c>
      <c r="W245" s="23">
        <f>W244*($E244/$E245)^$N$11</f>
        <v>5.1277417813187665</v>
      </c>
      <c r="X245" s="23">
        <f>(D244*(G244/G245)^$N$11+((S246*($N$30-1))/($N$11*10^-5))/1000000)</f>
        <v>22.180868519746326</v>
      </c>
    </row>
    <row r="246" spans="3:24" x14ac:dyDescent="0.2">
      <c r="C246" s="1">
        <v>55</v>
      </c>
      <c r="D246" s="9">
        <v>21.492999999999999</v>
      </c>
      <c r="E246" s="12">
        <v>144.53</v>
      </c>
      <c r="F246" s="10">
        <f t="shared" si="30"/>
        <v>2149300</v>
      </c>
      <c r="G246" s="1">
        <f t="shared" si="31"/>
        <v>1.4453E-4</v>
      </c>
      <c r="H246" s="4">
        <f t="shared" si="32"/>
        <v>6.3322970386888855</v>
      </c>
      <c r="I246" s="4">
        <f t="shared" si="33"/>
        <v>2.1599580026785188</v>
      </c>
      <c r="J246" s="5">
        <f t="shared" si="34"/>
        <v>3.3700000000000045</v>
      </c>
      <c r="K246" s="4">
        <f t="shared" si="35"/>
        <v>-0.66399999999999793</v>
      </c>
      <c r="P246" s="23">
        <f>1-EXP(-$N$12*((C246-$C$177)/$N$16)^($N$13+1))</f>
        <v>0.9999999989337568</v>
      </c>
      <c r="Q246" s="23">
        <f t="shared" si="36"/>
        <v>0.9999999989337568</v>
      </c>
      <c r="R246" s="23">
        <f t="shared" si="37"/>
        <v>6.376135175401032E-10</v>
      </c>
      <c r="S246" s="23">
        <f>($N$21*R246)*$N$22*$N$24</f>
        <v>1.0513977631806582E-6</v>
      </c>
      <c r="T246" s="23">
        <f t="shared" si="38"/>
        <v>1970.2631847306716</v>
      </c>
      <c r="U246" s="23">
        <f t="shared" si="39"/>
        <v>7.2431410000000094</v>
      </c>
      <c r="V246" s="23">
        <v>21.492999999999999</v>
      </c>
      <c r="W246" s="23">
        <f>W245*($E245/$E246)^$N$11</f>
        <v>4.9713117258437185</v>
      </c>
      <c r="X246" s="23">
        <f>(D245*(G245/G246)^$N$11+((S247*($N$30-1))/($N$11*10^-5))/1000000)</f>
        <v>21.502393753989494</v>
      </c>
    </row>
    <row r="247" spans="3:24" x14ac:dyDescent="0.2">
      <c r="C247" s="1">
        <v>56</v>
      </c>
      <c r="D247" s="9">
        <v>20.829000000000001</v>
      </c>
      <c r="E247" s="12">
        <v>147.9</v>
      </c>
      <c r="F247" s="10">
        <f t="shared" si="30"/>
        <v>2082900</v>
      </c>
      <c r="G247" s="1">
        <f t="shared" si="31"/>
        <v>1.4789999999999999E-4</v>
      </c>
      <c r="H247" s="4">
        <f t="shared" si="32"/>
        <v>6.3186684199762153</v>
      </c>
      <c r="I247" s="4">
        <f t="shared" si="33"/>
        <v>2.1699681739968923</v>
      </c>
      <c r="J247" s="5">
        <f t="shared" si="34"/>
        <v>3.4000000000000057</v>
      </c>
      <c r="K247" s="4">
        <f t="shared" si="35"/>
        <v>-0.62300000000000111</v>
      </c>
      <c r="P247" s="23">
        <f>1-EXP(-$N$12*((C247-$C$177)/$N$16)^($N$13+1))</f>
        <v>0.99999999957137031</v>
      </c>
      <c r="Q247" s="23">
        <f t="shared" si="36"/>
        <v>0.99999999957137031</v>
      </c>
      <c r="R247" s="23">
        <f t="shared" si="37"/>
        <v>2.6081214965500976E-10</v>
      </c>
      <c r="S247" s="23">
        <f>($N$21*R247)*$N$22*$N$24</f>
        <v>4.3006822034692705E-7</v>
      </c>
      <c r="T247" s="23">
        <f t="shared" si="38"/>
        <v>1954.7002302220264</v>
      </c>
      <c r="U247" s="23">
        <f t="shared" si="39"/>
        <v>7.0818600000000123</v>
      </c>
      <c r="V247" s="23">
        <v>20.829000000000001</v>
      </c>
      <c r="W247" s="23">
        <f>W246*($E246/$E247)^$N$11</f>
        <v>4.8217703091455997</v>
      </c>
      <c r="X247" s="23">
        <f>(D246*(G246/G247)^$N$11+((S248*($N$30-1))/($N$11*10^-5))/1000000)</f>
        <v>20.846471716476469</v>
      </c>
    </row>
    <row r="248" spans="3:24" x14ac:dyDescent="0.2">
      <c r="C248" s="1">
        <v>57</v>
      </c>
      <c r="D248" s="9">
        <v>20.206</v>
      </c>
      <c r="E248" s="12">
        <v>151.30000000000001</v>
      </c>
      <c r="F248" s="10">
        <f t="shared" si="30"/>
        <v>2020600</v>
      </c>
      <c r="G248" s="1">
        <f t="shared" si="31"/>
        <v>1.5129999999999999E-4</v>
      </c>
      <c r="H248" s="4">
        <f t="shared" si="32"/>
        <v>6.3054803486532052</v>
      </c>
      <c r="I248" s="4">
        <f t="shared" si="33"/>
        <v>2.1798389280231869</v>
      </c>
      <c r="J248" s="5">
        <f t="shared" si="34"/>
        <v>3.4199999999999875</v>
      </c>
      <c r="K248" s="4">
        <f t="shared" si="35"/>
        <v>-0.61100000000000065</v>
      </c>
      <c r="P248" s="23">
        <f>1-EXP(-$N$12*((C248-$C$177)/$N$16)^($N$13+1))</f>
        <v>0.99999999983218246</v>
      </c>
      <c r="Q248" s="23">
        <f t="shared" si="36"/>
        <v>0.99999999983218246</v>
      </c>
      <c r="R248" s="23">
        <f t="shared" si="37"/>
        <v>1.0385026172343714E-10</v>
      </c>
      <c r="S248" s="23">
        <f>($N$21*R248)*$N$22*$N$24</f>
        <v>1.7124469585116703E-7</v>
      </c>
      <c r="T248" s="23">
        <f t="shared" si="38"/>
        <v>1938.6840675119809</v>
      </c>
      <c r="U248" s="23">
        <f t="shared" si="39"/>
        <v>6.9104519999999745</v>
      </c>
      <c r="V248" s="23">
        <v>20.206</v>
      </c>
      <c r="W248" s="23">
        <f>W247*($E247/$E248)^$N$11</f>
        <v>4.6787170567844036</v>
      </c>
      <c r="X248" s="23">
        <f>(D247*(G247/G248)^$N$11+((S249*($N$30-1))/($N$11*10^-5))/1000000)</f>
        <v>20.211041036731299</v>
      </c>
    </row>
    <row r="249" spans="3:24" x14ac:dyDescent="0.2">
      <c r="C249" s="1">
        <v>58</v>
      </c>
      <c r="D249" s="9">
        <v>19.594999999999999</v>
      </c>
      <c r="E249" s="12">
        <v>154.72</v>
      </c>
      <c r="F249" s="10">
        <f t="shared" si="30"/>
        <v>1959500</v>
      </c>
      <c r="G249" s="1">
        <f t="shared" si="31"/>
        <v>1.5471999999999998E-4</v>
      </c>
      <c r="H249" s="4">
        <f t="shared" si="32"/>
        <v>6.2921452678141216</v>
      </c>
      <c r="I249" s="4">
        <f t="shared" si="33"/>
        <v>2.1895464567389267</v>
      </c>
      <c r="J249" s="5">
        <f t="shared" si="34"/>
        <v>3.4399999999999977</v>
      </c>
      <c r="K249" s="4">
        <f t="shared" si="35"/>
        <v>-0.58099999999999952</v>
      </c>
      <c r="P249" s="23">
        <f>1-EXP(-$N$12*((C249-$C$177)/$N$16)^($N$13+1))</f>
        <v>0.99999999993603272</v>
      </c>
      <c r="Q249" s="23">
        <f t="shared" si="36"/>
        <v>0.99999999993603272</v>
      </c>
      <c r="R249" s="23">
        <f t="shared" si="37"/>
        <v>4.0238257170699399E-11</v>
      </c>
      <c r="S249" s="23">
        <f>($N$21*R249)*$N$22*$N$24</f>
        <v>6.6351186760874367E-8</v>
      </c>
      <c r="T249" s="23">
        <f t="shared" si="38"/>
        <v>1924.1671165898022</v>
      </c>
      <c r="U249" s="23">
        <f t="shared" si="39"/>
        <v>6.7406799999999958</v>
      </c>
      <c r="V249" s="23">
        <v>19.594999999999999</v>
      </c>
      <c r="W249" s="23">
        <f>W248*($E248/$E249)^$N$11</f>
        <v>4.5421694915321327</v>
      </c>
      <c r="X249" s="23">
        <f>(D248*(G248/G249)^$N$11+((S250*($N$30-1))/($N$11*10^-5))/1000000)</f>
        <v>19.616291311574045</v>
      </c>
    </row>
    <row r="250" spans="3:24" x14ac:dyDescent="0.2">
      <c r="C250" s="1">
        <v>59</v>
      </c>
      <c r="D250" s="9">
        <v>19.013999999999999</v>
      </c>
      <c r="E250" s="12">
        <v>158.16</v>
      </c>
      <c r="F250" s="10">
        <f t="shared" si="30"/>
        <v>1901400</v>
      </c>
      <c r="G250" s="1">
        <f t="shared" si="31"/>
        <v>1.5815999999999999E-4</v>
      </c>
      <c r="H250" s="4">
        <f t="shared" si="32"/>
        <v>6.2790734895739444</v>
      </c>
      <c r="I250" s="4">
        <f t="shared" si="33"/>
        <v>2.199096656305616</v>
      </c>
      <c r="J250" s="5">
        <f t="shared" si="34"/>
        <v>3.4699999999999989</v>
      </c>
      <c r="K250" s="4">
        <f t="shared" si="35"/>
        <v>-0.54400000000000048</v>
      </c>
      <c r="P250" s="23">
        <f>1-EXP(-$N$12*((C250-$C$177)/$N$16)^($N$13+1))</f>
        <v>0.99999999997627098</v>
      </c>
      <c r="Q250" s="23">
        <f t="shared" si="36"/>
        <v>0.99999999997627098</v>
      </c>
      <c r="R250" s="23">
        <f t="shared" si="37"/>
        <v>1.5165757538682101E-11</v>
      </c>
      <c r="S250" s="23">
        <f>($N$21*R250)*$N$22*$N$24</f>
        <v>2.5007693711743928E-8</v>
      </c>
      <c r="T250" s="23">
        <f t="shared" si="38"/>
        <v>1908.3867122751547</v>
      </c>
      <c r="U250" s="23">
        <f t="shared" si="39"/>
        <v>6.5978579999999978</v>
      </c>
      <c r="V250" s="23">
        <v>19.013999999999999</v>
      </c>
      <c r="W250" s="23">
        <f>W249*($E249/$E250)^$N$11</f>
        <v>4.4117243208012953</v>
      </c>
      <c r="X250" s="23">
        <f>(D249*(G249/G250)^$N$11+((S251*($N$30-1))/($N$11*10^-5))/1000000)</f>
        <v>19.032257212954029</v>
      </c>
    </row>
    <row r="251" spans="3:24" x14ac:dyDescent="0.2">
      <c r="C251" s="1">
        <v>60</v>
      </c>
      <c r="D251" s="9">
        <v>18.47</v>
      </c>
      <c r="E251" s="12">
        <v>161.63</v>
      </c>
      <c r="F251" s="10">
        <f t="shared" si="30"/>
        <v>1847000</v>
      </c>
      <c r="G251" s="1">
        <f t="shared" si="31"/>
        <v>1.6162999999999998E-4</v>
      </c>
      <c r="H251" s="4">
        <f t="shared" si="32"/>
        <v>6.2664668954402414</v>
      </c>
      <c r="I251" s="4">
        <f t="shared" si="33"/>
        <v>2.2085219729314334</v>
      </c>
      <c r="J251" s="5">
        <f t="shared" si="34"/>
        <v>3.4900000000000091</v>
      </c>
      <c r="K251" s="4">
        <f t="shared" si="35"/>
        <v>-0.5259999999999998</v>
      </c>
      <c r="P251" s="23">
        <f>1-EXP(-$N$12*((C251-$C$177)/$N$16)^($N$13+1))</f>
        <v>0.99999999999143674</v>
      </c>
      <c r="Q251" s="23">
        <f t="shared" si="36"/>
        <v>0.99999999999143674</v>
      </c>
      <c r="R251" s="23">
        <f t="shared" si="37"/>
        <v>5.5581095281809212E-12</v>
      </c>
      <c r="S251" s="23">
        <f>($N$21*R251)*$N$22*$N$24</f>
        <v>9.1650878858210138E-9</v>
      </c>
      <c r="T251" s="23">
        <f t="shared" si="38"/>
        <v>1893.1516519522784</v>
      </c>
      <c r="U251" s="23">
        <f t="shared" si="39"/>
        <v>6.4460300000000164</v>
      </c>
      <c r="V251" s="23">
        <v>18.47</v>
      </c>
      <c r="W251" s="23">
        <f>W250*($E250/$E251)^$N$11</f>
        <v>4.2866584303573685</v>
      </c>
      <c r="X251" s="23">
        <f>(D250*(G250/G251)^$N$11+((S252*($N$30-1))/($N$11*10^-5))/1000000)</f>
        <v>18.474981088699256</v>
      </c>
    </row>
    <row r="252" spans="3:24" x14ac:dyDescent="0.2">
      <c r="C252" s="1">
        <v>61</v>
      </c>
      <c r="D252" s="9">
        <v>17.943999999999999</v>
      </c>
      <c r="E252" s="12">
        <v>165.12</v>
      </c>
      <c r="F252" s="10">
        <f t="shared" si="30"/>
        <v>1794400</v>
      </c>
      <c r="G252" s="1">
        <f t="shared" si="31"/>
        <v>1.6511999999999999E-4</v>
      </c>
      <c r="H252" s="4">
        <f t="shared" si="32"/>
        <v>6.2539192605749117</v>
      </c>
      <c r="I252" s="4">
        <f t="shared" si="33"/>
        <v>2.2177996799471171</v>
      </c>
      <c r="J252" s="5">
        <f t="shared" si="34"/>
        <v>3.5099999999999909</v>
      </c>
      <c r="K252" s="4">
        <f t="shared" si="35"/>
        <v>-0.49499999999999744</v>
      </c>
      <c r="P252" s="23">
        <f>1-EXP(-$N$12*((C252-$C$177)/$N$16)^($N$13+1))</f>
        <v>0.99999999999699485</v>
      </c>
      <c r="Q252" s="23">
        <f t="shared" si="36"/>
        <v>0.99999999999699485</v>
      </c>
      <c r="R252" s="23">
        <f t="shared" si="37"/>
        <v>1.9799717421165042E-12</v>
      </c>
      <c r="S252" s="23">
        <f>($N$21*R252)*$N$22*$N$24</f>
        <v>3.2648897859842991E-9</v>
      </c>
      <c r="T252" s="23">
        <f t="shared" si="38"/>
        <v>1879.5423474519753</v>
      </c>
      <c r="U252" s="23">
        <f t="shared" si="39"/>
        <v>6.2983439999999833</v>
      </c>
      <c r="V252" s="23">
        <v>17.943999999999999</v>
      </c>
      <c r="W252" s="23">
        <f>W251*($E251/$E252)^$N$11</f>
        <v>4.1670142906258798</v>
      </c>
      <c r="X252" s="23">
        <f>(D251*(G251/G252)^$N$11+((S253*($N$30-1))/($N$11*10^-5))/1000000)</f>
        <v>17.954487206862996</v>
      </c>
    </row>
    <row r="253" spans="3:24" x14ac:dyDescent="0.2">
      <c r="C253" s="1">
        <v>62</v>
      </c>
      <c r="D253" s="9">
        <v>17.449000000000002</v>
      </c>
      <c r="E253" s="12">
        <v>168.63</v>
      </c>
      <c r="F253" s="10">
        <f t="shared" si="30"/>
        <v>1744900.0000000002</v>
      </c>
      <c r="G253" s="1">
        <f t="shared" si="31"/>
        <v>1.6862999999999999E-4</v>
      </c>
      <c r="H253" s="4">
        <f t="shared" si="32"/>
        <v>6.2417705426461243</v>
      </c>
      <c r="I253" s="4">
        <f t="shared" si="33"/>
        <v>2.2269348400126003</v>
      </c>
      <c r="J253" s="5">
        <f t="shared" si="34"/>
        <v>3.5300000000000011</v>
      </c>
      <c r="K253" s="4">
        <f t="shared" si="35"/>
        <v>-0.47600000000000264</v>
      </c>
      <c r="P253" s="23">
        <f>1-EXP(-$N$12*((C253-$C$177)/$N$16)^($N$13+1))</f>
        <v>0.99999999999897482</v>
      </c>
      <c r="Q253" s="23">
        <f t="shared" si="36"/>
        <v>0.99999999999897482</v>
      </c>
      <c r="R253" s="23">
        <f t="shared" si="37"/>
        <v>6.8534067310110913E-13</v>
      </c>
      <c r="S253" s="23">
        <f>($N$21*R253)*$N$22*$N$24</f>
        <v>1.1300978271212894E-9</v>
      </c>
      <c r="T253" s="23">
        <f t="shared" si="38"/>
        <v>1865.6429412578336</v>
      </c>
      <c r="U253" s="23">
        <f t="shared" si="39"/>
        <v>6.1594970000000027</v>
      </c>
      <c r="V253" s="23">
        <v>17.449000000000002</v>
      </c>
      <c r="W253" s="23">
        <f>W252*($E252/$E253)^$N$11</f>
        <v>4.0524716866753447</v>
      </c>
      <c r="X253" s="23">
        <f>(D252*(G252/G253)^$N$11+((S254*($N$30-1))/($N$11*10^-5))/1000000)</f>
        <v>17.450756554722549</v>
      </c>
    </row>
    <row r="254" spans="3:24" x14ac:dyDescent="0.2">
      <c r="C254" s="1">
        <v>63</v>
      </c>
      <c r="D254" s="9">
        <v>16.972999999999999</v>
      </c>
      <c r="E254" s="12">
        <v>172.16</v>
      </c>
      <c r="F254" s="10">
        <f t="shared" si="30"/>
        <v>1697300</v>
      </c>
      <c r="G254" s="1">
        <f t="shared" si="31"/>
        <v>1.7215999999999998E-4</v>
      </c>
      <c r="H254" s="4">
        <f t="shared" si="32"/>
        <v>6.2297586112213734</v>
      </c>
      <c r="I254" s="4">
        <f t="shared" si="33"/>
        <v>2.2359322539862951</v>
      </c>
      <c r="J254" s="5">
        <f t="shared" si="34"/>
        <v>3.539999999999992</v>
      </c>
      <c r="K254" s="4">
        <f t="shared" si="35"/>
        <v>-0.43999999999999773</v>
      </c>
      <c r="P254" s="23">
        <f>1-EXP(-$N$12*((C254-$C$177)/$N$16)^($N$13+1))</f>
        <v>0.99999999999966016</v>
      </c>
      <c r="Q254" s="23">
        <f t="shared" si="36"/>
        <v>0.99999999999966016</v>
      </c>
      <c r="R254" s="23">
        <f t="shared" si="37"/>
        <v>2.3037127760971998E-13</v>
      </c>
      <c r="S254" s="23">
        <f>($N$21*R254)*$N$22*$N$24</f>
        <v>3.7987250790161599E-10</v>
      </c>
      <c r="T254" s="23">
        <f t="shared" si="38"/>
        <v>1852.9331565273362</v>
      </c>
      <c r="U254" s="23">
        <f t="shared" si="39"/>
        <v>6.0084419999999863</v>
      </c>
      <c r="V254" s="23">
        <v>16.972999999999999</v>
      </c>
      <c r="W254" s="23">
        <f>W253*($E253/$E254)^$N$11</f>
        <v>3.9427343449242627</v>
      </c>
      <c r="X254" s="23">
        <f>(D253*(G253/G254)^$N$11+((S255*($N$30-1))/($N$11*10^-5))/1000000)</f>
        <v>16.976496544271587</v>
      </c>
    </row>
    <row r="255" spans="3:24" x14ac:dyDescent="0.2">
      <c r="C255" s="1">
        <v>64</v>
      </c>
      <c r="D255" s="9">
        <v>16.533000000000001</v>
      </c>
      <c r="E255" s="12">
        <v>175.7</v>
      </c>
      <c r="F255" s="10">
        <f t="shared" si="30"/>
        <v>1653300.0000000002</v>
      </c>
      <c r="G255" s="1">
        <f t="shared" si="31"/>
        <v>1.7569999999999999E-4</v>
      </c>
      <c r="H255" s="4">
        <f t="shared" si="32"/>
        <v>6.218351665745133</v>
      </c>
      <c r="I255" s="4">
        <f t="shared" si="33"/>
        <v>2.2447717614952949</v>
      </c>
      <c r="J255" s="5">
        <f t="shared" si="34"/>
        <v>3.5600000000000023</v>
      </c>
      <c r="K255" s="4">
        <f t="shared" si="35"/>
        <v>-0.41700000000000159</v>
      </c>
      <c r="P255" s="23">
        <f>1-EXP(-$N$12*((C255-$C$177)/$N$16)^($N$13+1))</f>
        <v>0.99999999999989053</v>
      </c>
      <c r="Q255" s="23">
        <f t="shared" si="36"/>
        <v>0.99999999999989053</v>
      </c>
      <c r="R255" s="23">
        <f t="shared" si="37"/>
        <v>7.5273121069585613E-14</v>
      </c>
      <c r="S255" s="23">
        <f>($N$21*R255)*$N$22*$N$24</f>
        <v>1.2412219776255211E-10</v>
      </c>
      <c r="T255" s="23">
        <f t="shared" si="38"/>
        <v>1840.3336647238671</v>
      </c>
      <c r="U255" s="23">
        <f t="shared" si="39"/>
        <v>5.8857480000000049</v>
      </c>
      <c r="V255" s="23">
        <v>16.533000000000001</v>
      </c>
      <c r="W255" s="23">
        <f>W254*($E254/$E255)^$N$11</f>
        <v>3.8378171972709443</v>
      </c>
      <c r="X255" s="23">
        <f>(D254*(G254/G255)^$N$11+((S256*($N$30-1))/($N$11*10^-5))/1000000)</f>
        <v>16.521344222225764</v>
      </c>
    </row>
    <row r="256" spans="3:24" x14ac:dyDescent="0.2">
      <c r="C256" s="1">
        <v>65</v>
      </c>
      <c r="D256" s="9">
        <v>16.116</v>
      </c>
      <c r="E256" s="12">
        <v>179.26</v>
      </c>
      <c r="F256" s="10">
        <f t="shared" si="30"/>
        <v>1611600</v>
      </c>
      <c r="G256" s="1">
        <f t="shared" si="31"/>
        <v>1.7925999999999999E-4</v>
      </c>
      <c r="H256" s="4">
        <f t="shared" si="32"/>
        <v>6.2072572587163402</v>
      </c>
      <c r="I256" s="4">
        <f t="shared" si="33"/>
        <v>2.2534833920870145</v>
      </c>
      <c r="J256" s="5">
        <f t="shared" si="34"/>
        <v>3.5700000000000216</v>
      </c>
      <c r="K256" s="4">
        <f t="shared" si="35"/>
        <v>-0.39599999999999902</v>
      </c>
      <c r="P256" s="23">
        <f>1-EXP(-$N$12*((C256-$C$177)/$N$16)^($N$13+1))</f>
        <v>0.99999999999996581</v>
      </c>
      <c r="Q256" s="23">
        <f t="shared" si="36"/>
        <v>0.99999999999996581</v>
      </c>
      <c r="R256" s="23">
        <f t="shared" si="37"/>
        <v>2.375877272697835E-14</v>
      </c>
      <c r="S256" s="23">
        <f>($N$21*R256)*$N$22*$N$24</f>
        <v>3.917721286310643E-11</v>
      </c>
      <c r="T256" s="23">
        <f t="shared" si="38"/>
        <v>1829.6613136028652</v>
      </c>
      <c r="U256" s="23">
        <f t="shared" si="39"/>
        <v>5.7534120000000346</v>
      </c>
      <c r="V256" s="23">
        <v>16.116</v>
      </c>
      <c r="W256" s="23">
        <f>W255*($E255/$E256)^$N$11</f>
        <v>3.7371497692958688</v>
      </c>
      <c r="X256" s="23">
        <f>(D255*(G255/G256)^$N$11+((S257*($N$30-1))/($N$11*10^-5))/1000000)</f>
        <v>16.099333021829786</v>
      </c>
    </row>
    <row r="257" spans="3:24" x14ac:dyDescent="0.2">
      <c r="C257" s="1">
        <v>66</v>
      </c>
      <c r="D257" s="9">
        <v>15.72</v>
      </c>
      <c r="E257" s="12">
        <v>182.83</v>
      </c>
      <c r="F257" s="10">
        <f t="shared" si="30"/>
        <v>1572000</v>
      </c>
      <c r="G257" s="1">
        <f t="shared" si="31"/>
        <v>1.8283000000000001E-4</v>
      </c>
      <c r="H257" s="4">
        <f t="shared" si="32"/>
        <v>6.1964525417033887</v>
      </c>
      <c r="I257" s="4">
        <f t="shared" si="33"/>
        <v>2.2620474592614253</v>
      </c>
      <c r="J257" s="5">
        <f t="shared" si="34"/>
        <v>3.589999999999975</v>
      </c>
      <c r="K257" s="4">
        <f t="shared" si="35"/>
        <v>-0.375</v>
      </c>
      <c r="P257" s="23">
        <f>1-EXP(-$N$12*((C257-$C$177)/$N$16)^($N$13+1))</f>
        <v>0.99999999999998956</v>
      </c>
      <c r="Q257" s="23">
        <f t="shared" si="36"/>
        <v>0.99999999999998956</v>
      </c>
      <c r="R257" s="23">
        <f t="shared" si="37"/>
        <v>7.3274719625260332E-15</v>
      </c>
      <c r="S257" s="23">
        <f>($N$21*R257)*$N$22*$N$24</f>
        <v>1.2082691817593569E-11</v>
      </c>
      <c r="T257" s="23">
        <f t="shared" si="38"/>
        <v>1819.8512942515458</v>
      </c>
      <c r="U257" s="23">
        <f t="shared" si="39"/>
        <v>5.6434799999999612</v>
      </c>
      <c r="V257" s="23">
        <v>15.72</v>
      </c>
      <c r="W257" s="23">
        <f>W256*($E256/$E257)^$N$11</f>
        <v>3.6407617305680833</v>
      </c>
      <c r="X257" s="23">
        <f>(D256*(G256/G257)^$N$11+((S258*($N$30-1))/($N$11*10^-5))/1000000)</f>
        <v>15.700338405461027</v>
      </c>
    </row>
    <row r="258" spans="3:24" x14ac:dyDescent="0.2">
      <c r="C258" s="1">
        <v>67</v>
      </c>
      <c r="D258" s="9">
        <v>15.345000000000001</v>
      </c>
      <c r="E258" s="12">
        <v>186.42</v>
      </c>
      <c r="F258" s="10">
        <f t="shared" si="30"/>
        <v>1534500</v>
      </c>
      <c r="G258" s="1">
        <f t="shared" si="31"/>
        <v>1.8641999999999997E-4</v>
      </c>
      <c r="H258" s="4">
        <f t="shared" si="32"/>
        <v>6.1859668927678415</v>
      </c>
      <c r="I258" s="4">
        <f t="shared" si="33"/>
        <v>2.2704925036386179</v>
      </c>
      <c r="J258" s="5">
        <f t="shared" si="34"/>
        <v>3.6000000000000227</v>
      </c>
      <c r="K258" s="4">
        <f t="shared" si="35"/>
        <v>-0.36300000000000132</v>
      </c>
      <c r="P258" s="23">
        <f>1-EXP(-$N$12*((C258-$C$177)/$N$16)^($N$13+1))</f>
        <v>0.99999999999999689</v>
      </c>
      <c r="Q258" s="23">
        <f t="shared" si="36"/>
        <v>0.99999999999999689</v>
      </c>
      <c r="R258" s="23">
        <f t="shared" si="37"/>
        <v>2.2204460492503131E-15</v>
      </c>
      <c r="S258" s="23">
        <f>($N$21*R258)*$N$22*$N$24</f>
        <v>3.6614217629071431E-12</v>
      </c>
      <c r="T258" s="23">
        <f t="shared" si="38"/>
        <v>1810.6476542862517</v>
      </c>
      <c r="U258" s="23">
        <f t="shared" si="39"/>
        <v>5.5242000000000342</v>
      </c>
      <c r="V258" s="23">
        <v>15.345000000000001</v>
      </c>
      <c r="W258" s="23">
        <f>W257*($E257/$E258)^$N$11</f>
        <v>3.5481480195863853</v>
      </c>
      <c r="X258" s="23">
        <f>(D257*(G257/G258)^$N$11+((S259*($N$30-1))/($N$11*10^-5))/1000000)</f>
        <v>15.32011457920782</v>
      </c>
    </row>
    <row r="259" spans="3:24" x14ac:dyDescent="0.2">
      <c r="C259" s="1">
        <v>68</v>
      </c>
      <c r="D259" s="9">
        <v>14.981999999999999</v>
      </c>
      <c r="E259" s="12">
        <v>190.02</v>
      </c>
      <c r="F259" s="10">
        <f t="shared" si="30"/>
        <v>1498200</v>
      </c>
      <c r="G259" s="1">
        <f t="shared" si="31"/>
        <v>1.9002E-4</v>
      </c>
      <c r="H259" s="4">
        <f t="shared" si="32"/>
        <v>6.1755697927349917</v>
      </c>
      <c r="I259" s="4">
        <f t="shared" si="33"/>
        <v>2.2787993137555556</v>
      </c>
      <c r="J259" s="5">
        <f t="shared" si="34"/>
        <v>3.5999999999999943</v>
      </c>
      <c r="K259" s="4">
        <f t="shared" si="35"/>
        <v>-0.35099999999999909</v>
      </c>
      <c r="P259" s="23">
        <f>1-EXP(-$N$12*((C259-$C$177)/$N$16)^($N$13+1))</f>
        <v>0.99999999999999911</v>
      </c>
      <c r="Q259" s="23">
        <f t="shared" si="36"/>
        <v>0.99999999999999911</v>
      </c>
      <c r="R259" s="23">
        <f t="shared" si="37"/>
        <v>0</v>
      </c>
      <c r="S259" s="23">
        <f>($N$21*R259)*$N$22*$N$24</f>
        <v>0</v>
      </c>
      <c r="T259" s="23">
        <f t="shared" si="38"/>
        <v>1802.3464760534678</v>
      </c>
      <c r="U259" s="23">
        <f t="shared" si="39"/>
        <v>5.3935199999999917</v>
      </c>
      <c r="V259" s="23">
        <v>14.981999999999999</v>
      </c>
      <c r="W259" s="23">
        <f>W258*($E258/$E259)^$N$11</f>
        <v>3.4593489731182601</v>
      </c>
      <c r="X259" s="23">
        <f>(D258*(G258/G259)^$N$11+((S260*($N$30-1))/($N$11*10^-5))/1000000)</f>
        <v>14.960962648533409</v>
      </c>
    </row>
    <row r="260" spans="3:24" x14ac:dyDescent="0.2">
      <c r="C260" s="1">
        <v>69</v>
      </c>
      <c r="D260" s="9">
        <v>14.631</v>
      </c>
      <c r="E260" s="12">
        <v>193.62</v>
      </c>
      <c r="F260" s="10">
        <f t="shared" si="30"/>
        <v>1463100</v>
      </c>
      <c r="G260" s="1">
        <f t="shared" si="31"/>
        <v>1.9362000000000001E-4</v>
      </c>
      <c r="H260" s="4">
        <f t="shared" si="32"/>
        <v>6.1652740103112285</v>
      </c>
      <c r="I260" s="4">
        <f t="shared" si="33"/>
        <v>2.2869502157875488</v>
      </c>
      <c r="J260" s="5">
        <f t="shared" si="34"/>
        <v>3.6200000000000045</v>
      </c>
      <c r="K260" s="4">
        <f t="shared" si="35"/>
        <v>-0.33999999999999986</v>
      </c>
      <c r="P260" s="23">
        <f>1-EXP(-$N$12*((C260-$C$177)/$N$16)^($N$13+1))</f>
        <v>0.99999999999999978</v>
      </c>
      <c r="Q260" s="23">
        <f t="shared" si="36"/>
        <v>0.99999999999999978</v>
      </c>
      <c r="R260" s="23">
        <f t="shared" si="37"/>
        <v>0</v>
      </c>
      <c r="S260" s="23">
        <f>($N$21*R260)*$N$22*$N$24</f>
        <v>0</v>
      </c>
      <c r="T260" s="23">
        <f t="shared" si="38"/>
        <v>1793.9018491889799</v>
      </c>
      <c r="U260" s="23">
        <f t="shared" si="39"/>
        <v>5.2964220000000068</v>
      </c>
      <c r="V260" s="23">
        <v>14.631</v>
      </c>
      <c r="W260" s="23">
        <f>W259*($E259/$E260)^$N$11</f>
        <v>3.3743770978403469</v>
      </c>
      <c r="X260" s="23">
        <f>(D259*(G259/G260)^$N$11+((S261*($N$30-1))/($N$11*10^-5))/1000000)</f>
        <v>14.613997625765355</v>
      </c>
    </row>
    <row r="261" spans="3:24" x14ac:dyDescent="0.2">
      <c r="C261" s="1">
        <v>70</v>
      </c>
      <c r="D261" s="9">
        <v>14.291</v>
      </c>
      <c r="E261" s="12">
        <v>197.24</v>
      </c>
      <c r="F261" s="10">
        <f t="shared" si="30"/>
        <v>1429100</v>
      </c>
      <c r="G261" s="1">
        <f t="shared" si="31"/>
        <v>1.9724E-4</v>
      </c>
      <c r="H261" s="4">
        <f t="shared" si="32"/>
        <v>6.1550626192239211</v>
      </c>
      <c r="I261" s="4">
        <f t="shared" si="33"/>
        <v>2.2949949938591003</v>
      </c>
      <c r="J261" s="5">
        <f t="shared" si="34"/>
        <v>3.6200000000000045</v>
      </c>
      <c r="K261" s="4">
        <f t="shared" si="35"/>
        <v>-0.33000000000000007</v>
      </c>
      <c r="P261" s="23">
        <f>1-EXP(-$N$12*((C261-$C$177)/$N$16)^($N$13+1))</f>
        <v>0.99999999999999989</v>
      </c>
      <c r="Q261" s="23">
        <f t="shared" si="36"/>
        <v>0.99999999999999989</v>
      </c>
      <c r="R261" s="23">
        <f t="shared" si="37"/>
        <v>0</v>
      </c>
      <c r="S261" s="23">
        <f>($N$21*R261)*$N$22*$N$24</f>
        <v>0</v>
      </c>
      <c r="T261" s="23">
        <f t="shared" si="38"/>
        <v>1785.2058365613027</v>
      </c>
      <c r="U261" s="23">
        <f t="shared" si="39"/>
        <v>5.1733420000000061</v>
      </c>
      <c r="V261" s="23">
        <v>14.291</v>
      </c>
      <c r="W261" s="23">
        <f>W260*($E260/$E261)^$N$11</f>
        <v>3.2925583440744894</v>
      </c>
      <c r="X261" s="23">
        <f>(D260*(G260/G261)^$N$11+((S262*($N$30-1))/($N$11*10^-5))/1000000)</f>
        <v>14.276241135878259</v>
      </c>
    </row>
    <row r="262" spans="3:24" x14ac:dyDescent="0.2">
      <c r="C262" s="1">
        <v>71</v>
      </c>
      <c r="D262" s="9">
        <v>13.961</v>
      </c>
      <c r="E262" s="12">
        <v>200.86</v>
      </c>
      <c r="F262" s="10">
        <f t="shared" si="30"/>
        <v>1396100</v>
      </c>
      <c r="G262" s="1">
        <f t="shared" si="31"/>
        <v>2.0086E-4</v>
      </c>
      <c r="H262" s="4">
        <f t="shared" si="32"/>
        <v>6.1449165270928505</v>
      </c>
      <c r="I262" s="4">
        <f t="shared" si="33"/>
        <v>2.3028934583565053</v>
      </c>
      <c r="J262" s="5">
        <f t="shared" si="34"/>
        <v>3.6299999999999955</v>
      </c>
      <c r="K262" s="4">
        <f t="shared" si="35"/>
        <v>-0.30900000000000105</v>
      </c>
      <c r="P262" s="23">
        <f>1-EXP(-$N$12*((C262-$C$177)/$N$16)^($N$13+1))</f>
        <v>1</v>
      </c>
      <c r="Q262" s="23">
        <f t="shared" si="36"/>
        <v>1</v>
      </c>
      <c r="R262" s="23">
        <f t="shared" si="37"/>
        <v>0</v>
      </c>
      <c r="S262" s="23">
        <f>($N$21*R262)*$N$22*$N$24</f>
        <v>0</v>
      </c>
      <c r="T262" s="23">
        <f t="shared" si="38"/>
        <v>1776.5165248755159</v>
      </c>
      <c r="U262" s="23">
        <f t="shared" si="39"/>
        <v>5.0678429999999937</v>
      </c>
      <c r="V262" s="23">
        <v>13.961</v>
      </c>
      <c r="W262" s="23">
        <f>W261*($E261/$E262)^$N$11</f>
        <v>3.2141580170221502</v>
      </c>
      <c r="X262" s="23">
        <f>(D261*(G261/G262)^$N$11+((S263*($N$30-1))/($N$11*10^-5))/1000000)</f>
        <v>13.950711702323709</v>
      </c>
    </row>
    <row r="263" spans="3:24" x14ac:dyDescent="0.2">
      <c r="C263" s="1">
        <v>72</v>
      </c>
      <c r="D263" s="9">
        <v>13.651999999999999</v>
      </c>
      <c r="E263" s="12">
        <v>204.49</v>
      </c>
      <c r="F263" s="10">
        <f t="shared" si="30"/>
        <v>1365200</v>
      </c>
      <c r="G263" s="1">
        <f t="shared" si="31"/>
        <v>2.0448999999999999E-4</v>
      </c>
      <c r="H263" s="4">
        <f t="shared" si="32"/>
        <v>6.1351962796066015</v>
      </c>
      <c r="I263" s="4">
        <f t="shared" si="33"/>
        <v>2.3106720749301237</v>
      </c>
      <c r="J263" s="5">
        <f t="shared" si="34"/>
        <v>3.6299999999999955</v>
      </c>
      <c r="K263" s="4">
        <f t="shared" si="35"/>
        <v>-0.31999999999999851</v>
      </c>
      <c r="P263" s="23">
        <f>1-EXP(-$N$12*((C263-$C$177)/$N$16)^($N$13+1))</f>
        <v>1</v>
      </c>
      <c r="Q263" s="23">
        <f t="shared" si="36"/>
        <v>1</v>
      </c>
      <c r="R263" s="23">
        <f t="shared" si="37"/>
        <v>0</v>
      </c>
      <c r="S263" s="23">
        <f>($N$21*R263)*$N$22*$N$24</f>
        <v>0</v>
      </c>
      <c r="T263" s="23">
        <f t="shared" si="38"/>
        <v>1767.5047374389751</v>
      </c>
      <c r="U263" s="23">
        <f t="shared" si="39"/>
        <v>4.9556759999999933</v>
      </c>
      <c r="V263" s="23">
        <v>13.651999999999999</v>
      </c>
      <c r="W263" s="23">
        <f>W262*($E262/$E263)^$N$11</f>
        <v>3.1387720687712117</v>
      </c>
      <c r="X263" s="23">
        <f>(D262*(G262/G263)^$N$11+((S264*($N$30-1))/($N$11*10^-5))/1000000)</f>
        <v>13.633553988336132</v>
      </c>
    </row>
    <row r="264" spans="3:24" x14ac:dyDescent="0.2">
      <c r="C264" s="1">
        <v>73</v>
      </c>
      <c r="D264" s="9">
        <v>13.332000000000001</v>
      </c>
      <c r="E264" s="12">
        <v>208.12</v>
      </c>
      <c r="F264" s="10">
        <f t="shared" si="30"/>
        <v>1333200</v>
      </c>
      <c r="G264" s="1">
        <f t="shared" si="31"/>
        <v>2.0812000000000001E-4</v>
      </c>
      <c r="H264" s="4">
        <f t="shared" si="32"/>
        <v>6.1248953049884927</v>
      </c>
      <c r="I264" s="4">
        <f t="shared" si="33"/>
        <v>2.318313817223999</v>
      </c>
      <c r="J264" s="5">
        <f t="shared" si="34"/>
        <v>3.6299999999999955</v>
      </c>
      <c r="K264" s="4">
        <f t="shared" si="35"/>
        <v>-0.30400000000000027</v>
      </c>
      <c r="P264" s="23">
        <f>1-EXP(-$N$12*((C264-$C$177)/$N$16)^($N$13+1))</f>
        <v>1</v>
      </c>
      <c r="Q264" s="23">
        <f t="shared" si="36"/>
        <v>1</v>
      </c>
      <c r="R264" s="23">
        <f t="shared" si="37"/>
        <v>0</v>
      </c>
      <c r="S264" s="23">
        <f>($N$21*R264)*$N$22*$N$24</f>
        <v>0</v>
      </c>
      <c r="T264" s="23">
        <f t="shared" si="38"/>
        <v>1759.800567537894</v>
      </c>
      <c r="U264" s="23">
        <f t="shared" si="39"/>
        <v>4.8395159999999935</v>
      </c>
      <c r="V264" s="23">
        <v>13.332000000000001</v>
      </c>
      <c r="W264" s="23">
        <f>W263*($E263/$E264)^$N$11</f>
        <v>3.0664345995205653</v>
      </c>
      <c r="X264" s="23">
        <f>(D263*(G263/G264)^$N$11+((S265*($N$30-1))/($N$11*10^-5))/1000000)</f>
        <v>13.337370231232994</v>
      </c>
    </row>
    <row r="265" spans="3:24" x14ac:dyDescent="0.2">
      <c r="C265" s="1">
        <v>74</v>
      </c>
      <c r="D265" s="9">
        <v>13.028</v>
      </c>
      <c r="E265" s="12">
        <v>211.75</v>
      </c>
      <c r="F265" s="10">
        <f t="shared" si="30"/>
        <v>1302800</v>
      </c>
      <c r="G265" s="1">
        <f t="shared" si="31"/>
        <v>2.1175E-4</v>
      </c>
      <c r="H265" s="4">
        <f t="shared" si="32"/>
        <v>6.1148777498928357</v>
      </c>
      <c r="I265" s="4">
        <f t="shared" si="33"/>
        <v>2.3258234190027447</v>
      </c>
      <c r="J265" s="5">
        <f t="shared" si="34"/>
        <v>3.6299999999999955</v>
      </c>
      <c r="K265" s="4">
        <f t="shared" si="35"/>
        <v>-0.29800000000000004</v>
      </c>
      <c r="P265" s="23">
        <f>1-EXP(-$N$12*((C265-$C$177)/$N$16)^($N$13+1))</f>
        <v>1</v>
      </c>
      <c r="Q265" s="23">
        <f t="shared" si="36"/>
        <v>1</v>
      </c>
      <c r="R265" s="23">
        <f t="shared" si="37"/>
        <v>0</v>
      </c>
      <c r="S265" s="23">
        <f>($N$21*R265)*$N$22*$N$24</f>
        <v>0</v>
      </c>
      <c r="T265" s="23">
        <f t="shared" si="38"/>
        <v>1749.2310589756034</v>
      </c>
      <c r="U265" s="23">
        <f t="shared" si="39"/>
        <v>4.7291639999999946</v>
      </c>
      <c r="V265" s="23">
        <v>13.028</v>
      </c>
      <c r="W265" s="23">
        <f>W264*($E264/$E265)^$N$11</f>
        <v>2.9969723297228668</v>
      </c>
      <c r="X265" s="23">
        <f>(D264*(G264/G265)^$N$11+((S266*($N$30-1))/($N$11*10^-5))/1000000)</f>
        <v>13.029997478541461</v>
      </c>
    </row>
    <row r="266" spans="3:24" x14ac:dyDescent="0.2">
      <c r="C266" s="1">
        <v>75</v>
      </c>
      <c r="D266" s="9">
        <v>12.73</v>
      </c>
      <c r="E266" s="12">
        <v>215.38</v>
      </c>
      <c r="F266" s="10">
        <f t="shared" si="30"/>
        <v>1273000</v>
      </c>
      <c r="G266" s="1">
        <f t="shared" si="31"/>
        <v>2.1537999999999999E-4</v>
      </c>
      <c r="H266" s="4">
        <f t="shared" si="32"/>
        <v>6.1048284036536558</v>
      </c>
      <c r="I266" s="4">
        <f t="shared" si="33"/>
        <v>2.3332053726253439</v>
      </c>
      <c r="J266" s="5">
        <f t="shared" si="34"/>
        <v>3.6400000000000148</v>
      </c>
      <c r="K266" s="4">
        <f t="shared" si="35"/>
        <v>-0.29100000000000037</v>
      </c>
      <c r="P266" s="23">
        <f>1-EXP(-$N$12*((C266-$C$177)/$N$16)^($N$13+1))</f>
        <v>1</v>
      </c>
      <c r="Q266" s="23">
        <f t="shared" si="36"/>
        <v>1</v>
      </c>
      <c r="R266" s="23">
        <f t="shared" si="37"/>
        <v>0</v>
      </c>
      <c r="S266" s="23">
        <f>($N$21*R266)*$N$22*$N$24</f>
        <v>0</v>
      </c>
      <c r="T266" s="23">
        <f t="shared" si="38"/>
        <v>1739.3249431005811</v>
      </c>
      <c r="U266" s="23">
        <f t="shared" si="39"/>
        <v>4.6337200000000189</v>
      </c>
      <c r="V266" s="23">
        <v>12.73</v>
      </c>
      <c r="W266" s="23">
        <f>W265*($E265/$E266)^$N$11</f>
        <v>2.9302245759907075</v>
      </c>
      <c r="X266" s="23">
        <f>(D265*(G265/G266)^$N$11+((S267*($N$30-1))/($N$11*10^-5))/1000000)</f>
        <v>12.737843922481934</v>
      </c>
    </row>
    <row r="267" spans="3:24" x14ac:dyDescent="0.2">
      <c r="C267" s="1">
        <v>76</v>
      </c>
      <c r="D267" s="9">
        <v>12.439</v>
      </c>
      <c r="E267" s="12">
        <v>219.02</v>
      </c>
      <c r="F267" s="10">
        <f t="shared" si="30"/>
        <v>1243900</v>
      </c>
      <c r="G267" s="1">
        <f t="shared" si="31"/>
        <v>2.1902E-4</v>
      </c>
      <c r="H267" s="4">
        <f t="shared" si="32"/>
        <v>6.0947854678195581</v>
      </c>
      <c r="I267" s="4">
        <f t="shared" si="33"/>
        <v>2.3404837746257177</v>
      </c>
      <c r="J267" s="5">
        <f t="shared" si="34"/>
        <v>3.6299999999999955</v>
      </c>
      <c r="K267" s="4">
        <f t="shared" si="35"/>
        <v>-0.27899999999999991</v>
      </c>
      <c r="P267" s="23">
        <f>1-EXP(-$N$12*((C267-$C$177)/$N$16)^($N$13+1))</f>
        <v>1</v>
      </c>
      <c r="Q267" s="23">
        <f t="shared" si="36"/>
        <v>1</v>
      </c>
      <c r="R267" s="23">
        <f t="shared" si="37"/>
        <v>0</v>
      </c>
      <c r="S267" s="23">
        <f>($N$21*R267)*$N$22*$N$24</f>
        <v>0</v>
      </c>
      <c r="T267" s="23">
        <f t="shared" si="38"/>
        <v>1728.808929634291</v>
      </c>
      <c r="U267" s="23">
        <f t="shared" si="39"/>
        <v>4.5153569999999945</v>
      </c>
      <c r="V267" s="23">
        <v>12.439</v>
      </c>
      <c r="W267" s="23">
        <f>W266*($E266/$E267)^$N$11</f>
        <v>2.8658687443268582</v>
      </c>
      <c r="X267" s="23">
        <f>(D266*(G266/G267)^$N$11+((S268*($N$30-1))/($N$11*10^-5))/1000000)</f>
        <v>12.450414010655203</v>
      </c>
    </row>
    <row r="268" spans="3:24" x14ac:dyDescent="0.2">
      <c r="C268" s="1">
        <v>77</v>
      </c>
      <c r="D268" s="9">
        <v>12.16</v>
      </c>
      <c r="E268" s="12">
        <v>222.65</v>
      </c>
      <c r="F268" s="10">
        <f t="shared" ref="F268:F331" si="40">D268*10^5</f>
        <v>1216000</v>
      </c>
      <c r="G268" s="1">
        <f t="shared" ref="G268:G331" si="41">E268*10^-6</f>
        <v>2.2264999999999999E-4</v>
      </c>
      <c r="H268" s="4">
        <f t="shared" ref="H268:H331" si="42">LOG(F268)</f>
        <v>6.0849335749367164</v>
      </c>
      <c r="I268" s="4">
        <f t="shared" ref="I268:I331" si="43">LOG(E268)</f>
        <v>2.3476226994672418</v>
      </c>
      <c r="J268" s="5">
        <f t="shared" ref="J268:J331" si="44">E269-E268</f>
        <v>3.6200000000000045</v>
      </c>
      <c r="K268" s="4">
        <f t="shared" ref="K268:K331" si="45">D269-D268</f>
        <v>-0.2759999999999998</v>
      </c>
      <c r="P268" s="23">
        <f>1-EXP(-$N$12*((C268-$C$177)/$N$16)^($N$13+1))</f>
        <v>1</v>
      </c>
      <c r="Q268" s="23">
        <f t="shared" ref="Q268:Q331" si="46">IF(P268&lt;0,0,P268)</f>
        <v>1</v>
      </c>
      <c r="R268" s="23">
        <f t="shared" ref="R268:R331" si="47">Q269-Q268</f>
        <v>0</v>
      </c>
      <c r="S268" s="23">
        <f>($N$21*R268)*$N$22*$N$24</f>
        <v>0</v>
      </c>
      <c r="T268" s="23">
        <f t="shared" ref="T268:T331" si="48">(((X268*100000)*G268)/(($N$21+$N$19)*$N$32))</f>
        <v>1718.0183860247114</v>
      </c>
      <c r="U268" s="23">
        <f t="shared" ref="U268:U331" si="49">((D268*100000)*J268)/1000000</f>
        <v>4.4019200000000058</v>
      </c>
      <c r="V268" s="23">
        <v>12.16</v>
      </c>
      <c r="W268" s="23">
        <f>W267*($E267/$E268)^$N$11</f>
        <v>2.8041194300326207</v>
      </c>
      <c r="X268" s="23">
        <f>(D267*(G267/G268)^$N$11+((S269*($N$30-1))/($N$11*10^-5))/1000000)</f>
        <v>12.170983636017345</v>
      </c>
    </row>
    <row r="269" spans="3:24" x14ac:dyDescent="0.2">
      <c r="C269" s="1">
        <v>78</v>
      </c>
      <c r="D269" s="9">
        <v>11.884</v>
      </c>
      <c r="E269" s="12">
        <v>226.27</v>
      </c>
      <c r="F269" s="10">
        <f t="shared" si="40"/>
        <v>1188400</v>
      </c>
      <c r="G269" s="1">
        <f t="shared" si="41"/>
        <v>2.2626999999999999E-4</v>
      </c>
      <c r="H269" s="4">
        <f t="shared" si="42"/>
        <v>6.0749626431316264</v>
      </c>
      <c r="I269" s="4">
        <f t="shared" si="43"/>
        <v>2.3546269768529489</v>
      </c>
      <c r="J269" s="5">
        <f t="shared" si="44"/>
        <v>3.6299999999999955</v>
      </c>
      <c r="K269" s="4">
        <f t="shared" si="45"/>
        <v>-0.25399999999999956</v>
      </c>
      <c r="P269" s="23">
        <f>1-EXP(-$N$12*((C269-$C$177)/$N$16)^($N$13+1))</f>
        <v>1</v>
      </c>
      <c r="Q269" s="23">
        <f t="shared" si="46"/>
        <v>1</v>
      </c>
      <c r="R269" s="23">
        <f t="shared" si="47"/>
        <v>0</v>
      </c>
      <c r="S269" s="23">
        <f>($N$21*R269)*$N$22*$N$24</f>
        <v>0</v>
      </c>
      <c r="T269" s="23">
        <f t="shared" si="48"/>
        <v>1707.4917465923158</v>
      </c>
      <c r="U269" s="23">
        <f t="shared" si="49"/>
        <v>4.3138919999999947</v>
      </c>
      <c r="V269" s="23">
        <v>11.884</v>
      </c>
      <c r="W269" s="23">
        <f>W268*($E268/$E269)^$N$11</f>
        <v>2.7448280215961707</v>
      </c>
      <c r="X269" s="23">
        <f>(D268*(G268/G269)^$N$11+((S270*($N$30-1))/($N$11*10^-5))/1000000)</f>
        <v>11.902884158618438</v>
      </c>
    </row>
    <row r="270" spans="3:24" x14ac:dyDescent="0.2">
      <c r="C270" s="1">
        <v>79</v>
      </c>
      <c r="D270" s="9">
        <v>11.63</v>
      </c>
      <c r="E270" s="12">
        <v>229.9</v>
      </c>
      <c r="F270" s="10">
        <f t="shared" si="40"/>
        <v>1163000</v>
      </c>
      <c r="G270" s="1">
        <f t="shared" si="41"/>
        <v>2.299E-4</v>
      </c>
      <c r="H270" s="4">
        <f t="shared" si="42"/>
        <v>6.0655797147284485</v>
      </c>
      <c r="I270" s="4">
        <f t="shared" si="43"/>
        <v>2.3615389712692791</v>
      </c>
      <c r="J270" s="5">
        <f t="shared" si="44"/>
        <v>3.6099999999999852</v>
      </c>
      <c r="K270" s="4">
        <f t="shared" si="45"/>
        <v>-0.24000000000000021</v>
      </c>
      <c r="P270" s="23">
        <f>1-EXP(-$N$12*((C270-$C$177)/$N$16)^($N$13+1))</f>
        <v>1</v>
      </c>
      <c r="Q270" s="23">
        <f t="shared" si="46"/>
        <v>1</v>
      </c>
      <c r="R270" s="23">
        <f t="shared" si="47"/>
        <v>0</v>
      </c>
      <c r="S270" s="23">
        <f>($N$21*R270)*$N$22*$N$24</f>
        <v>0</v>
      </c>
      <c r="T270" s="23">
        <f t="shared" si="48"/>
        <v>1695.9848166601012</v>
      </c>
      <c r="U270" s="23">
        <f t="shared" si="49"/>
        <v>4.1984299999999832</v>
      </c>
      <c r="V270" s="23">
        <v>11.63</v>
      </c>
      <c r="W270" s="23">
        <f>W269*($E269/$E270)^$N$11</f>
        <v>2.6875469193380335</v>
      </c>
      <c r="X270" s="23">
        <f>(D269*(G269/G270)^$N$11+((S271*($N$30-1))/($N$11*10^-5))/1000000)</f>
        <v>11.635995894139899</v>
      </c>
    </row>
    <row r="271" spans="3:24" x14ac:dyDescent="0.2">
      <c r="C271" s="1">
        <v>80</v>
      </c>
      <c r="D271" s="9">
        <v>11.39</v>
      </c>
      <c r="E271" s="12">
        <v>233.51</v>
      </c>
      <c r="F271" s="10">
        <f t="shared" si="40"/>
        <v>1139000</v>
      </c>
      <c r="G271" s="1">
        <f t="shared" si="41"/>
        <v>2.3350999999999998E-4</v>
      </c>
      <c r="H271" s="4">
        <f t="shared" si="42"/>
        <v>6.0565237240791001</v>
      </c>
      <c r="I271" s="4">
        <f t="shared" si="43"/>
        <v>2.3683054838392832</v>
      </c>
      <c r="J271" s="5">
        <f t="shared" si="44"/>
        <v>3.6100000000000136</v>
      </c>
      <c r="K271" s="4">
        <f t="shared" si="45"/>
        <v>-0.23900000000000077</v>
      </c>
      <c r="P271" s="23">
        <f>1-EXP(-$N$12*((C271-$C$177)/$N$16)^($N$13+1))</f>
        <v>1</v>
      </c>
      <c r="Q271" s="23">
        <f t="shared" si="46"/>
        <v>1</v>
      </c>
      <c r="R271" s="23">
        <f t="shared" si="47"/>
        <v>0</v>
      </c>
      <c r="S271" s="23">
        <f>($N$21*R271)*$N$22*$N$24</f>
        <v>0</v>
      </c>
      <c r="T271" s="23">
        <f t="shared" si="48"/>
        <v>1686.5465092705081</v>
      </c>
      <c r="U271" s="23">
        <f t="shared" si="49"/>
        <v>4.1117900000000152</v>
      </c>
      <c r="V271" s="23">
        <v>11.39</v>
      </c>
      <c r="W271" s="23">
        <f>W270*($E270/$E271)^$N$11</f>
        <v>2.6326295341500181</v>
      </c>
      <c r="X271" s="23">
        <f>(D270*(G270/G271)^$N$11+((S272*($N$30-1))/($N$11*10^-5))/1000000)</f>
        <v>11.392352357407802</v>
      </c>
    </row>
    <row r="272" spans="3:24" x14ac:dyDescent="0.2">
      <c r="C272" s="1">
        <v>81</v>
      </c>
      <c r="D272" s="9">
        <v>11.151</v>
      </c>
      <c r="E272" s="12">
        <v>237.12</v>
      </c>
      <c r="F272" s="10">
        <f t="shared" si="40"/>
        <v>1115100</v>
      </c>
      <c r="G272" s="1">
        <f t="shared" si="41"/>
        <v>2.3712000000000001E-4</v>
      </c>
      <c r="H272" s="4">
        <f t="shared" si="42"/>
        <v>6.0473138158153885</v>
      </c>
      <c r="I272" s="4">
        <f t="shared" si="43"/>
        <v>2.3749681862992342</v>
      </c>
      <c r="J272" s="5">
        <f t="shared" si="44"/>
        <v>3.6099999999999852</v>
      </c>
      <c r="K272" s="4">
        <f t="shared" si="45"/>
        <v>-0.23000000000000043</v>
      </c>
      <c r="P272" s="23">
        <f>1-EXP(-$N$12*((C272-$C$177)/$N$16)^($N$13+1))</f>
        <v>1</v>
      </c>
      <c r="Q272" s="23">
        <f t="shared" si="46"/>
        <v>1</v>
      </c>
      <c r="R272" s="23">
        <f t="shared" si="47"/>
        <v>0</v>
      </c>
      <c r="S272" s="23">
        <f>($N$21*R272)*$N$22*$N$24</f>
        <v>0</v>
      </c>
      <c r="T272" s="23">
        <f t="shared" si="48"/>
        <v>1677.8092819196384</v>
      </c>
      <c r="U272" s="23">
        <f t="shared" si="49"/>
        <v>4.0255109999999839</v>
      </c>
      <c r="V272" s="23">
        <v>11.151</v>
      </c>
      <c r="W272" s="23">
        <f>W271*($E271/$E272)^$N$11</f>
        <v>2.5796512832569336</v>
      </c>
      <c r="X272" s="23">
        <f>(D271*(G271/G272)^$N$11+((S273*($N$30-1))/($N$11*10^-5))/1000000)</f>
        <v>11.160791039967931</v>
      </c>
    </row>
    <row r="273" spans="3:24" x14ac:dyDescent="0.2">
      <c r="C273" s="1">
        <v>82</v>
      </c>
      <c r="D273" s="9">
        <v>10.920999999999999</v>
      </c>
      <c r="E273" s="12">
        <v>240.73</v>
      </c>
      <c r="F273" s="10">
        <f t="shared" si="40"/>
        <v>1092100</v>
      </c>
      <c r="G273" s="1">
        <f t="shared" si="41"/>
        <v>2.4072999999999998E-4</v>
      </c>
      <c r="H273" s="4">
        <f t="shared" si="42"/>
        <v>6.0382624071047841</v>
      </c>
      <c r="I273" s="4">
        <f t="shared" si="43"/>
        <v>2.3815302158362703</v>
      </c>
      <c r="J273" s="5">
        <f t="shared" si="44"/>
        <v>3.5900000000000034</v>
      </c>
      <c r="K273" s="4">
        <f t="shared" si="45"/>
        <v>-0.2240000000000002</v>
      </c>
      <c r="P273" s="23">
        <f>1-EXP(-$N$12*((C273-$C$177)/$N$16)^($N$13+1))</f>
        <v>1</v>
      </c>
      <c r="Q273" s="23">
        <f t="shared" si="46"/>
        <v>1</v>
      </c>
      <c r="R273" s="23">
        <f t="shared" si="47"/>
        <v>0</v>
      </c>
      <c r="S273" s="23">
        <f>($N$21*R273)*$N$22*$N$24</f>
        <v>0</v>
      </c>
      <c r="T273" s="23">
        <f t="shared" si="48"/>
        <v>1668.1231735606659</v>
      </c>
      <c r="U273" s="23">
        <f t="shared" si="49"/>
        <v>3.9206390000000035</v>
      </c>
      <c r="V273" s="23">
        <v>10.920999999999999</v>
      </c>
      <c r="W273" s="23">
        <f>W272*($E272/$E273)^$N$11</f>
        <v>2.5285157125901394</v>
      </c>
      <c r="X273" s="23">
        <f>(D272*(G272/G273)^$N$11+((S274*($N$30-1))/($N$11*10^-5))/1000000)</f>
        <v>10.929957430329305</v>
      </c>
    </row>
    <row r="274" spans="3:24" x14ac:dyDescent="0.2">
      <c r="C274" s="1">
        <v>83</v>
      </c>
      <c r="D274" s="9">
        <v>10.696999999999999</v>
      </c>
      <c r="E274" s="12">
        <v>244.32</v>
      </c>
      <c r="F274" s="10">
        <f t="shared" si="40"/>
        <v>1069700</v>
      </c>
      <c r="G274" s="1">
        <f t="shared" si="41"/>
        <v>2.4431999999999996E-4</v>
      </c>
      <c r="H274" s="4">
        <f t="shared" si="42"/>
        <v>6.0292619958041751</v>
      </c>
      <c r="I274" s="4">
        <f t="shared" si="43"/>
        <v>2.3879590197123459</v>
      </c>
      <c r="J274" s="5">
        <f t="shared" si="44"/>
        <v>3.5800000000000125</v>
      </c>
      <c r="K274" s="4">
        <f t="shared" si="45"/>
        <v>-0.20399999999999885</v>
      </c>
      <c r="P274" s="23">
        <f>1-EXP(-$N$12*((C274-$C$177)/$N$16)^($N$13+1))</f>
        <v>1</v>
      </c>
      <c r="Q274" s="23">
        <f t="shared" si="46"/>
        <v>1</v>
      </c>
      <c r="R274" s="23">
        <f t="shared" si="47"/>
        <v>0</v>
      </c>
      <c r="S274" s="23">
        <f>($N$21*R274)*$N$22*$N$24</f>
        <v>0</v>
      </c>
      <c r="T274" s="23">
        <f t="shared" si="48"/>
        <v>1658.7542480948621</v>
      </c>
      <c r="U274" s="23">
        <f t="shared" si="49"/>
        <v>3.8295260000000133</v>
      </c>
      <c r="V274" s="23">
        <v>10.696999999999999</v>
      </c>
      <c r="W274" s="23">
        <f>W273*($E273/$E274)^$N$11</f>
        <v>2.4794014379105267</v>
      </c>
      <c r="X274" s="23">
        <f>(D273*(G273/G274)^$N$11+((S275*($N$30-1))/($N$11*10^-5))/1000000)</f>
        <v>10.708868831067456</v>
      </c>
    </row>
    <row r="275" spans="3:24" x14ac:dyDescent="0.2">
      <c r="C275" s="1">
        <v>84</v>
      </c>
      <c r="D275" s="9">
        <v>10.493</v>
      </c>
      <c r="E275" s="12">
        <v>247.9</v>
      </c>
      <c r="F275" s="10">
        <f t="shared" si="40"/>
        <v>1049300</v>
      </c>
      <c r="G275" s="1">
        <f t="shared" si="41"/>
        <v>2.4790000000000001E-4</v>
      </c>
      <c r="H275" s="4">
        <f t="shared" si="42"/>
        <v>6.0208996728625364</v>
      </c>
      <c r="I275" s="4">
        <f t="shared" si="43"/>
        <v>2.3942765267678214</v>
      </c>
      <c r="J275" s="5">
        <f t="shared" si="44"/>
        <v>3.5699999999999932</v>
      </c>
      <c r="K275" s="4">
        <f t="shared" si="45"/>
        <v>-0.19899999999999984</v>
      </c>
      <c r="P275" s="23">
        <f>1-EXP(-$N$12*((C275-$C$177)/$N$16)^($N$13+1))</f>
        <v>1</v>
      </c>
      <c r="Q275" s="23">
        <f t="shared" si="46"/>
        <v>1</v>
      </c>
      <c r="R275" s="23">
        <f t="shared" si="47"/>
        <v>0</v>
      </c>
      <c r="S275" s="23">
        <f>($N$21*R275)*$N$22*$N$24</f>
        <v>0</v>
      </c>
      <c r="T275" s="23">
        <f t="shared" si="48"/>
        <v>1649.0986010962149</v>
      </c>
      <c r="U275" s="23">
        <f t="shared" si="49"/>
        <v>3.746000999999993</v>
      </c>
      <c r="V275" s="23">
        <v>10.493</v>
      </c>
      <c r="W275" s="23">
        <f>W274*($E274/$E275)^$N$11</f>
        <v>2.432066916962023</v>
      </c>
      <c r="X275" s="23">
        <f>(D274*(G274/G275)^$N$11+((S276*($N$30-1))/($N$11*10^-5))/1000000)</f>
        <v>10.492782416334785</v>
      </c>
    </row>
    <row r="276" spans="3:24" x14ac:dyDescent="0.2">
      <c r="C276" s="1">
        <v>85</v>
      </c>
      <c r="D276" s="9">
        <v>10.294</v>
      </c>
      <c r="E276" s="12">
        <v>251.47</v>
      </c>
      <c r="F276" s="10">
        <f t="shared" si="40"/>
        <v>1029400</v>
      </c>
      <c r="G276" s="1">
        <f t="shared" si="41"/>
        <v>2.5147E-4</v>
      </c>
      <c r="H276" s="4">
        <f t="shared" si="42"/>
        <v>6.0125841639141511</v>
      </c>
      <c r="I276" s="4">
        <f t="shared" si="43"/>
        <v>2.4004861817912042</v>
      </c>
      <c r="J276" s="5">
        <f t="shared" si="44"/>
        <v>3.5600000000000023</v>
      </c>
      <c r="K276" s="4">
        <f t="shared" si="45"/>
        <v>-0.20700000000000074</v>
      </c>
      <c r="P276" s="23">
        <f>1-EXP(-$N$12*((C276-$C$177)/$N$16)^($N$13+1))</f>
        <v>1</v>
      </c>
      <c r="Q276" s="23">
        <f t="shared" si="46"/>
        <v>1</v>
      </c>
      <c r="R276" s="23">
        <f t="shared" si="47"/>
        <v>0</v>
      </c>
      <c r="S276" s="23">
        <f>($N$21*R276)*$N$22*$N$24</f>
        <v>0</v>
      </c>
      <c r="T276" s="23">
        <f t="shared" si="48"/>
        <v>1641.4848171348601</v>
      </c>
      <c r="U276" s="23">
        <f t="shared" si="49"/>
        <v>3.6646640000000024</v>
      </c>
      <c r="V276" s="23">
        <v>10.294</v>
      </c>
      <c r="W276" s="23">
        <f>W275*($E275/$E276)^$N$11</f>
        <v>2.3864212428387015</v>
      </c>
      <c r="X276" s="23">
        <f>(D275*(G275/G276)^$N$11+((S277*($N$30-1))/($N$11*10^-5))/1000000)</f>
        <v>10.296064605157207</v>
      </c>
    </row>
    <row r="277" spans="3:24" x14ac:dyDescent="0.2">
      <c r="C277" s="1">
        <v>86</v>
      </c>
      <c r="D277" s="9">
        <v>10.087</v>
      </c>
      <c r="E277" s="12">
        <v>255.03</v>
      </c>
      <c r="F277" s="10">
        <f t="shared" si="40"/>
        <v>1008700</v>
      </c>
      <c r="G277" s="1">
        <f t="shared" si="41"/>
        <v>2.5503E-4</v>
      </c>
      <c r="H277" s="4">
        <f t="shared" si="42"/>
        <v>6.0037620208282458</v>
      </c>
      <c r="I277" s="4">
        <f t="shared" si="43"/>
        <v>2.406591270897152</v>
      </c>
      <c r="J277" s="5">
        <f t="shared" si="44"/>
        <v>3.539999999999992</v>
      </c>
      <c r="K277" s="4">
        <f t="shared" si="45"/>
        <v>-0.19699999999999918</v>
      </c>
      <c r="P277" s="23">
        <f>1-EXP(-$N$12*((C277-$C$177)/$N$16)^($N$13+1))</f>
        <v>1</v>
      </c>
      <c r="Q277" s="23">
        <f t="shared" si="46"/>
        <v>1</v>
      </c>
      <c r="R277" s="23">
        <f t="shared" si="47"/>
        <v>0</v>
      </c>
      <c r="S277" s="23">
        <f>($N$21*R277)*$N$22*$N$24</f>
        <v>0</v>
      </c>
      <c r="T277" s="23">
        <f t="shared" si="48"/>
        <v>1633.6725452127039</v>
      </c>
      <c r="U277" s="23">
        <f t="shared" si="49"/>
        <v>3.5707979999999919</v>
      </c>
      <c r="V277" s="23">
        <v>10.087</v>
      </c>
      <c r="W277" s="23">
        <f>W276*($E276/$E277)^$N$11</f>
        <v>2.3423794684259951</v>
      </c>
      <c r="X277" s="23">
        <f>(D276*(G276/G277)^$N$11+((S278*($N$30-1))/($N$11*10^-5))/1000000)</f>
        <v>10.104022632355925</v>
      </c>
    </row>
    <row r="278" spans="3:24" x14ac:dyDescent="0.2">
      <c r="C278" s="1">
        <v>87</v>
      </c>
      <c r="D278" s="9">
        <v>9.89</v>
      </c>
      <c r="E278" s="12">
        <v>258.57</v>
      </c>
      <c r="F278" s="10">
        <f t="shared" si="40"/>
        <v>989000</v>
      </c>
      <c r="G278" s="1">
        <f t="shared" si="41"/>
        <v>2.5856999999999996E-4</v>
      </c>
      <c r="H278" s="4">
        <f t="shared" si="42"/>
        <v>5.9951962915971793</v>
      </c>
      <c r="I278" s="4">
        <f t="shared" si="43"/>
        <v>2.4125781354312723</v>
      </c>
      <c r="J278" s="5">
        <f t="shared" si="44"/>
        <v>3.5199999999999818</v>
      </c>
      <c r="K278" s="4">
        <f t="shared" si="45"/>
        <v>-0.17900000000000027</v>
      </c>
      <c r="P278" s="23">
        <f>1-EXP(-$N$12*((C278-$C$177)/$N$16)^($N$13+1))</f>
        <v>1</v>
      </c>
      <c r="Q278" s="23">
        <f t="shared" si="46"/>
        <v>1</v>
      </c>
      <c r="R278" s="23">
        <f t="shared" si="47"/>
        <v>0</v>
      </c>
      <c r="S278" s="23">
        <f>($N$21*R278)*$N$22*$N$24</f>
        <v>0</v>
      </c>
      <c r="T278" s="23">
        <f t="shared" si="48"/>
        <v>1623.6274732836616</v>
      </c>
      <c r="U278" s="23">
        <f t="shared" si="49"/>
        <v>3.4812799999999817</v>
      </c>
      <c r="V278" s="23">
        <v>9.89</v>
      </c>
      <c r="W278" s="23">
        <f>W277*($E277/$E278)^$N$11</f>
        <v>2.2999799945329982</v>
      </c>
      <c r="X278" s="23">
        <f>(D277*(G277/G278)^$N$11+((S279*($N$30-1))/($N$11*10^-5))/1000000)</f>
        <v>9.9044149411213684</v>
      </c>
    </row>
    <row r="279" spans="3:24" x14ac:dyDescent="0.2">
      <c r="C279" s="1">
        <v>88</v>
      </c>
      <c r="D279" s="9">
        <v>9.7110000000000003</v>
      </c>
      <c r="E279" s="12">
        <v>262.08999999999997</v>
      </c>
      <c r="F279" s="10">
        <f t="shared" si="40"/>
        <v>971100</v>
      </c>
      <c r="G279" s="1">
        <f t="shared" si="41"/>
        <v>2.6208999999999998E-4</v>
      </c>
      <c r="H279" s="4">
        <f t="shared" si="42"/>
        <v>5.9872639541222359</v>
      </c>
      <c r="I279" s="4">
        <f t="shared" si="43"/>
        <v>2.4184504508295834</v>
      </c>
      <c r="J279" s="5">
        <f t="shared" si="44"/>
        <v>3.5100000000000477</v>
      </c>
      <c r="K279" s="4">
        <f t="shared" si="45"/>
        <v>-0.17399999999999949</v>
      </c>
      <c r="P279" s="23">
        <f>1-EXP(-$N$12*((C279-$C$177)/$N$16)^($N$13+1))</f>
        <v>1</v>
      </c>
      <c r="Q279" s="23">
        <f t="shared" si="46"/>
        <v>1</v>
      </c>
      <c r="R279" s="23">
        <f t="shared" si="47"/>
        <v>0</v>
      </c>
      <c r="S279" s="23">
        <f>($N$21*R279)*$N$22*$N$24</f>
        <v>0</v>
      </c>
      <c r="T279" s="23">
        <f t="shared" si="48"/>
        <v>1614.1532564014296</v>
      </c>
      <c r="U279" s="23">
        <f t="shared" si="49"/>
        <v>3.4085610000000464</v>
      </c>
      <c r="V279" s="23">
        <v>9.7110000000000003</v>
      </c>
      <c r="W279" s="23">
        <f>W278*($E278/$E279)^$N$11</f>
        <v>2.2591374415545276</v>
      </c>
      <c r="X279" s="23">
        <f>(D278*(G278/G279)^$N$11+((S280*($N$30-1))/($N$11*10^-5))/1000000)</f>
        <v>9.7143754946055108</v>
      </c>
    </row>
    <row r="280" spans="3:24" x14ac:dyDescent="0.2">
      <c r="C280" s="1">
        <v>89</v>
      </c>
      <c r="D280" s="9">
        <v>9.5370000000000008</v>
      </c>
      <c r="E280" s="12">
        <v>265.60000000000002</v>
      </c>
      <c r="F280" s="10">
        <f t="shared" si="40"/>
        <v>953700.00000000012</v>
      </c>
      <c r="G280" s="1">
        <f t="shared" si="41"/>
        <v>2.656E-4</v>
      </c>
      <c r="H280" s="4">
        <f t="shared" si="42"/>
        <v>5.9794117826344353</v>
      </c>
      <c r="I280" s="4">
        <f t="shared" si="43"/>
        <v>2.42422807069598</v>
      </c>
      <c r="J280" s="5">
        <f t="shared" si="44"/>
        <v>3.4899999999999523</v>
      </c>
      <c r="K280" s="4">
        <f t="shared" si="45"/>
        <v>-0.16900000000000048</v>
      </c>
      <c r="P280" s="23">
        <f>1-EXP(-$N$12*((C280-$C$177)/$N$16)^($N$13+1))</f>
        <v>1</v>
      </c>
      <c r="Q280" s="23">
        <f t="shared" si="46"/>
        <v>1</v>
      </c>
      <c r="R280" s="23">
        <f t="shared" si="47"/>
        <v>0</v>
      </c>
      <c r="S280" s="23">
        <f>($N$21*R280)*$N$22*$N$24</f>
        <v>0</v>
      </c>
      <c r="T280" s="23">
        <f t="shared" si="48"/>
        <v>1606.6287345081084</v>
      </c>
      <c r="U280" s="23">
        <f t="shared" si="49"/>
        <v>3.328412999999955</v>
      </c>
      <c r="V280" s="23">
        <v>9.5370000000000008</v>
      </c>
      <c r="W280" s="23">
        <f>W279*($E279/$E280)^$N$11</f>
        <v>2.2196613977876707</v>
      </c>
      <c r="X280" s="23">
        <f>(D279*(G279/G280)^$N$11+((S281*($N$30-1))/($N$11*10^-5))/1000000)</f>
        <v>9.5413105185330558</v>
      </c>
    </row>
    <row r="281" spans="3:24" x14ac:dyDescent="0.2">
      <c r="C281" s="1">
        <v>90</v>
      </c>
      <c r="D281" s="9">
        <v>9.3680000000000003</v>
      </c>
      <c r="E281" s="12">
        <v>269.08999999999997</v>
      </c>
      <c r="F281" s="10">
        <f t="shared" si="40"/>
        <v>936800</v>
      </c>
      <c r="G281" s="1">
        <f t="shared" si="41"/>
        <v>2.6908999999999999E-4</v>
      </c>
      <c r="H281" s="4">
        <f t="shared" si="42"/>
        <v>5.9716468820643067</v>
      </c>
      <c r="I281" s="4">
        <f t="shared" si="43"/>
        <v>2.4298975586871476</v>
      </c>
      <c r="J281" s="5">
        <f t="shared" si="44"/>
        <v>3.4800000000000182</v>
      </c>
      <c r="K281" s="4">
        <f t="shared" si="45"/>
        <v>-0.16800000000000104</v>
      </c>
      <c r="P281" s="23">
        <f>1-EXP(-$N$12*((C281-$C$177)/$N$16)^($N$13+1))</f>
        <v>1</v>
      </c>
      <c r="Q281" s="23">
        <f t="shared" si="46"/>
        <v>1</v>
      </c>
      <c r="R281" s="23">
        <f t="shared" si="47"/>
        <v>0</v>
      </c>
      <c r="S281" s="23">
        <f>($N$21*R281)*$N$22*$N$24</f>
        <v>0</v>
      </c>
      <c r="T281" s="23">
        <f t="shared" si="48"/>
        <v>1599.1018734900365</v>
      </c>
      <c r="U281" s="23">
        <f t="shared" si="49"/>
        <v>3.2600640000000172</v>
      </c>
      <c r="V281" s="23">
        <v>9.3680000000000003</v>
      </c>
      <c r="W281" s="23">
        <f>W280*($E280/$E281)^$N$11</f>
        <v>2.1815948049150129</v>
      </c>
      <c r="X281" s="23">
        <f>(D280*(G280/G281)^$N$11+((S282*($N$30-1))/($N$11*10^-5))/1000000)</f>
        <v>9.373443028387852</v>
      </c>
    </row>
    <row r="282" spans="3:24" x14ac:dyDescent="0.2">
      <c r="C282" s="1">
        <v>91</v>
      </c>
      <c r="D282" s="9">
        <v>9.1999999999999993</v>
      </c>
      <c r="E282" s="12">
        <v>272.57</v>
      </c>
      <c r="F282" s="10">
        <f t="shared" si="40"/>
        <v>919999.99999999988</v>
      </c>
      <c r="G282" s="1">
        <f t="shared" si="41"/>
        <v>2.7256999999999997E-4</v>
      </c>
      <c r="H282" s="4">
        <f t="shared" si="42"/>
        <v>5.9637878273455556</v>
      </c>
      <c r="I282" s="4">
        <f t="shared" si="43"/>
        <v>2.4354780541713246</v>
      </c>
      <c r="J282" s="5">
        <f t="shared" si="44"/>
        <v>3.4499999999999886</v>
      </c>
      <c r="K282" s="4">
        <f t="shared" si="45"/>
        <v>-0.16199999999999903</v>
      </c>
      <c r="P282" s="23">
        <f>1-EXP(-$N$12*((C282-$C$177)/$N$16)^($N$13+1))</f>
        <v>1</v>
      </c>
      <c r="Q282" s="23">
        <f t="shared" si="46"/>
        <v>1</v>
      </c>
      <c r="R282" s="23">
        <f t="shared" si="47"/>
        <v>0</v>
      </c>
      <c r="S282" s="23">
        <f>($N$21*R282)*$N$22*$N$24</f>
        <v>0</v>
      </c>
      <c r="T282" s="23">
        <f t="shared" si="48"/>
        <v>1591.5110231215131</v>
      </c>
      <c r="U282" s="23">
        <f t="shared" si="49"/>
        <v>3.1739999999999893</v>
      </c>
      <c r="V282" s="23">
        <v>9.1999999999999993</v>
      </c>
      <c r="W282" s="23">
        <f>W281*($E281/$E282)^$N$11</f>
        <v>2.1447633323005353</v>
      </c>
      <c r="X282" s="23">
        <f>(D281*(G281/G282)^$N$11+((S283*($N$30-1))/($N$11*10^-5))/1000000)</f>
        <v>9.2098417413375433</v>
      </c>
    </row>
    <row r="283" spans="3:24" x14ac:dyDescent="0.2">
      <c r="C283" s="1">
        <v>92</v>
      </c>
      <c r="D283" s="9">
        <v>9.0380000000000003</v>
      </c>
      <c r="E283" s="12">
        <v>276.02</v>
      </c>
      <c r="F283" s="10">
        <f t="shared" si="40"/>
        <v>903800</v>
      </c>
      <c r="G283" s="1">
        <f t="shared" si="41"/>
        <v>2.7601999999999998E-4</v>
      </c>
      <c r="H283" s="4">
        <f t="shared" si="42"/>
        <v>5.9560723369951827</v>
      </c>
      <c r="I283" s="4">
        <f t="shared" si="43"/>
        <v>2.4409405515396636</v>
      </c>
      <c r="J283" s="5">
        <f t="shared" si="44"/>
        <v>3.4300000000000068</v>
      </c>
      <c r="K283" s="4">
        <f t="shared" si="45"/>
        <v>-0.15399999999999991</v>
      </c>
      <c r="P283" s="23">
        <f>1-EXP(-$N$12*((C283-$C$177)/$N$16)^($N$13+1))</f>
        <v>1</v>
      </c>
      <c r="Q283" s="23">
        <f t="shared" si="46"/>
        <v>1</v>
      </c>
      <c r="R283" s="23">
        <f t="shared" si="47"/>
        <v>0</v>
      </c>
      <c r="S283" s="23">
        <f>($N$21*R283)*$N$22*$N$24</f>
        <v>0</v>
      </c>
      <c r="T283" s="23">
        <f t="shared" si="48"/>
        <v>1583.3227534650041</v>
      </c>
      <c r="U283" s="23">
        <f t="shared" si="49"/>
        <v>3.1000340000000062</v>
      </c>
      <c r="V283" s="23">
        <v>9.0380000000000003</v>
      </c>
      <c r="W283" s="23">
        <f>W282*($E282/$E283)^$N$11</f>
        <v>2.1093129593340616</v>
      </c>
      <c r="X283" s="23">
        <f>(D282*(G282/G283)^$N$11+((S284*($N$30-1))/($N$11*10^-5))/1000000)</f>
        <v>9.0479350022541976</v>
      </c>
    </row>
    <row r="284" spans="3:24" x14ac:dyDescent="0.2">
      <c r="C284" s="1">
        <v>93</v>
      </c>
      <c r="D284" s="9">
        <v>8.8840000000000003</v>
      </c>
      <c r="E284" s="12">
        <v>279.45</v>
      </c>
      <c r="F284" s="10">
        <f t="shared" si="40"/>
        <v>888400</v>
      </c>
      <c r="G284" s="1">
        <f t="shared" si="41"/>
        <v>2.7944999999999999E-4</v>
      </c>
      <c r="H284" s="4">
        <f t="shared" si="42"/>
        <v>5.9486085498764361</v>
      </c>
      <c r="I284" s="4">
        <f t="shared" si="43"/>
        <v>2.4463041139519239</v>
      </c>
      <c r="J284" s="5">
        <f t="shared" si="44"/>
        <v>3.410000000000025</v>
      </c>
      <c r="K284" s="4">
        <f t="shared" si="45"/>
        <v>-0.14499999999999957</v>
      </c>
      <c r="P284" s="23">
        <f>1-EXP(-$N$12*((C284-$C$177)/$N$16)^($N$13+1))</f>
        <v>1</v>
      </c>
      <c r="Q284" s="23">
        <f t="shared" si="46"/>
        <v>1</v>
      </c>
      <c r="R284" s="23">
        <f t="shared" si="47"/>
        <v>0</v>
      </c>
      <c r="S284" s="23">
        <f>($N$21*R284)*$N$22*$N$24</f>
        <v>0</v>
      </c>
      <c r="T284" s="23">
        <f t="shared" si="48"/>
        <v>1575.2468640268312</v>
      </c>
      <c r="U284" s="23">
        <f t="shared" si="49"/>
        <v>3.0294440000000225</v>
      </c>
      <c r="V284" s="23">
        <v>8.8840000000000003</v>
      </c>
      <c r="W284" s="23">
        <f>W283*($E283/$E284)^$N$11</f>
        <v>2.0750748385121645</v>
      </c>
      <c r="X284" s="23">
        <f>(D283*(G283/G284)^$N$11+((S285*($N$30-1))/($N$11*10^-5))/1000000)</f>
        <v>8.8912962429216744</v>
      </c>
    </row>
    <row r="285" spans="3:24" x14ac:dyDescent="0.2">
      <c r="C285" s="1">
        <v>94</v>
      </c>
      <c r="D285" s="9">
        <v>8.7390000000000008</v>
      </c>
      <c r="E285" s="12">
        <v>282.86</v>
      </c>
      <c r="F285" s="10">
        <f t="shared" si="40"/>
        <v>873900.00000000012</v>
      </c>
      <c r="G285" s="1">
        <f t="shared" si="41"/>
        <v>2.8286000000000001E-4</v>
      </c>
      <c r="H285" s="4">
        <f t="shared" si="42"/>
        <v>5.9414617393473295</v>
      </c>
      <c r="I285" s="4">
        <f t="shared" si="43"/>
        <v>2.4515715370380673</v>
      </c>
      <c r="J285" s="5">
        <f t="shared" si="44"/>
        <v>3.3799999999999955</v>
      </c>
      <c r="K285" s="4">
        <f t="shared" si="45"/>
        <v>-0.13500000000000156</v>
      </c>
      <c r="P285" s="23">
        <f>1-EXP(-$N$12*((C285-$C$177)/$N$16)^($N$13+1))</f>
        <v>1</v>
      </c>
      <c r="Q285" s="23">
        <f t="shared" si="46"/>
        <v>1</v>
      </c>
      <c r="R285" s="23">
        <f t="shared" si="47"/>
        <v>0</v>
      </c>
      <c r="S285" s="23">
        <f>($N$21*R285)*$N$22*$N$24</f>
        <v>0</v>
      </c>
      <c r="T285" s="23">
        <f t="shared" si="48"/>
        <v>1567.7602681267081</v>
      </c>
      <c r="U285" s="23">
        <f t="shared" si="49"/>
        <v>2.9537819999999964</v>
      </c>
      <c r="V285" s="23">
        <v>8.7390000000000008</v>
      </c>
      <c r="W285" s="23">
        <f>W284*($E284/$E285)^$N$11</f>
        <v>2.0419913686621078</v>
      </c>
      <c r="X285" s="23">
        <f>(D284*(G284/G285)^$N$11+((S286*($N$30-1))/($N$11*10^-5))/1000000)</f>
        <v>8.742360026013019</v>
      </c>
    </row>
    <row r="286" spans="3:24" x14ac:dyDescent="0.2">
      <c r="C286" s="1">
        <v>95</v>
      </c>
      <c r="D286" s="9">
        <v>8.6039999999999992</v>
      </c>
      <c r="E286" s="12">
        <v>286.24</v>
      </c>
      <c r="F286" s="10">
        <f t="shared" si="40"/>
        <v>860399.99999999988</v>
      </c>
      <c r="G286" s="1">
        <f t="shared" si="41"/>
        <v>2.8624E-4</v>
      </c>
      <c r="H286" s="4">
        <f t="shared" si="42"/>
        <v>5.9347004017154248</v>
      </c>
      <c r="I286" s="4">
        <f t="shared" si="43"/>
        <v>2.4567303232232978</v>
      </c>
      <c r="J286" s="5">
        <f t="shared" si="44"/>
        <v>3.3700000000000045</v>
      </c>
      <c r="K286" s="4">
        <f t="shared" si="45"/>
        <v>-0.13299999999999912</v>
      </c>
      <c r="P286" s="23">
        <f>1-EXP(-$N$12*((C286-$C$177)/$N$16)^($N$13+1))</f>
        <v>1</v>
      </c>
      <c r="Q286" s="23">
        <f t="shared" si="46"/>
        <v>1</v>
      </c>
      <c r="R286" s="23">
        <f t="shared" si="47"/>
        <v>0</v>
      </c>
      <c r="S286" s="23">
        <f>($N$21*R286)*$N$22*$N$24</f>
        <v>0</v>
      </c>
      <c r="T286" s="23">
        <f t="shared" si="48"/>
        <v>1561.1174717623276</v>
      </c>
      <c r="U286" s="23">
        <f t="shared" si="49"/>
        <v>2.8995480000000038</v>
      </c>
      <c r="V286" s="23">
        <v>8.6039999999999992</v>
      </c>
      <c r="W286" s="23">
        <f>W285*($E285/$E286)^$N$11</f>
        <v>2.0101015314460722</v>
      </c>
      <c r="X286" s="23">
        <f>(D285*(G285/G286)^$N$11+((S287*($N$30-1))/($N$11*10^-5))/1000000)</f>
        <v>8.6025227887307238</v>
      </c>
    </row>
    <row r="287" spans="3:24" x14ac:dyDescent="0.2">
      <c r="C287" s="1">
        <v>96</v>
      </c>
      <c r="D287" s="9">
        <v>8.4710000000000001</v>
      </c>
      <c r="E287" s="12">
        <v>289.61</v>
      </c>
      <c r="F287" s="10">
        <f t="shared" si="40"/>
        <v>847100</v>
      </c>
      <c r="G287" s="1">
        <f t="shared" si="41"/>
        <v>2.8960999999999999E-4</v>
      </c>
      <c r="H287" s="4">
        <f t="shared" si="42"/>
        <v>5.9279346817411795</v>
      </c>
      <c r="I287" s="4">
        <f t="shared" si="43"/>
        <v>2.4618135536226196</v>
      </c>
      <c r="J287" s="5">
        <f t="shared" si="44"/>
        <v>3.339999999999975</v>
      </c>
      <c r="K287" s="4">
        <f t="shared" si="45"/>
        <v>-0.1330000000000009</v>
      </c>
      <c r="P287" s="23">
        <f>1-EXP(-$N$12*((C287-$C$177)/$N$16)^($N$13+1))</f>
        <v>1</v>
      </c>
      <c r="Q287" s="23">
        <f t="shared" si="46"/>
        <v>1</v>
      </c>
      <c r="R287" s="23">
        <f t="shared" si="47"/>
        <v>0</v>
      </c>
      <c r="S287" s="23">
        <f>($N$21*R287)*$N$22*$N$24</f>
        <v>0</v>
      </c>
      <c r="T287" s="23">
        <f t="shared" si="48"/>
        <v>1555.4555184259721</v>
      </c>
      <c r="U287" s="23">
        <f t="shared" si="49"/>
        <v>2.8293139999999792</v>
      </c>
      <c r="V287" s="23">
        <v>8.4710000000000001</v>
      </c>
      <c r="W287" s="23">
        <f>W286*($E286/$E287)^$N$11</f>
        <v>1.9791659281110514</v>
      </c>
      <c r="X287" s="23">
        <f>(D286*(G286/G287)^$N$11+((S288*($N$30-1))/($N$11*10^-5))/1000000)</f>
        <v>8.4715838374676355</v>
      </c>
    </row>
    <row r="288" spans="3:24" x14ac:dyDescent="0.2">
      <c r="C288" s="1">
        <v>97</v>
      </c>
      <c r="D288" s="9">
        <v>8.3379999999999992</v>
      </c>
      <c r="E288" s="12">
        <v>292.95</v>
      </c>
      <c r="F288" s="10">
        <f t="shared" si="40"/>
        <v>833799.99999999988</v>
      </c>
      <c r="G288" s="1">
        <f t="shared" si="41"/>
        <v>2.9294999999999999E-4</v>
      </c>
      <c r="H288" s="4">
        <f t="shared" si="42"/>
        <v>5.9210618907902788</v>
      </c>
      <c r="I288" s="4">
        <f t="shared" si="43"/>
        <v>2.4667935023435357</v>
      </c>
      <c r="J288" s="5">
        <f t="shared" si="44"/>
        <v>3.3100000000000023</v>
      </c>
      <c r="K288" s="4">
        <f t="shared" si="45"/>
        <v>-0.12799999999999834</v>
      </c>
      <c r="P288" s="23">
        <f>1-EXP(-$N$12*((C288-$C$177)/$N$16)^($N$13+1))</f>
        <v>1</v>
      </c>
      <c r="Q288" s="23">
        <f t="shared" si="46"/>
        <v>1</v>
      </c>
      <c r="R288" s="23">
        <f t="shared" si="47"/>
        <v>0</v>
      </c>
      <c r="S288" s="23">
        <f>($N$21*R288)*$N$22*$N$24</f>
        <v>0</v>
      </c>
      <c r="T288" s="23">
        <f t="shared" si="48"/>
        <v>1549.5610214048354</v>
      </c>
      <c r="U288" s="23">
        <f t="shared" si="49"/>
        <v>2.7598780000000014</v>
      </c>
      <c r="V288" s="23">
        <v>8.3379999999999992</v>
      </c>
      <c r="W288" s="23">
        <f>W287*($E287/$E288)^$N$11</f>
        <v>1.9493206155054996</v>
      </c>
      <c r="X288" s="23">
        <f>(D287*(G287/G288)^$N$11+((S289*($N$30-1))/($N$11*10^-5))/1000000)</f>
        <v>8.3432595010904773</v>
      </c>
    </row>
    <row r="289" spans="3:24" x14ac:dyDescent="0.2">
      <c r="C289" s="1">
        <v>98</v>
      </c>
      <c r="D289" s="9">
        <v>8.2100000000000009</v>
      </c>
      <c r="E289" s="12">
        <v>296.26</v>
      </c>
      <c r="F289" s="10">
        <f t="shared" si="40"/>
        <v>821000.00000000012</v>
      </c>
      <c r="G289" s="1">
        <f t="shared" si="41"/>
        <v>2.9625999999999996E-4</v>
      </c>
      <c r="H289" s="4">
        <f t="shared" si="42"/>
        <v>5.9143431571194407</v>
      </c>
      <c r="I289" s="4">
        <f t="shared" si="43"/>
        <v>2.4716730185000912</v>
      </c>
      <c r="J289" s="5">
        <f t="shared" si="44"/>
        <v>3.2800000000000296</v>
      </c>
      <c r="K289" s="4">
        <f t="shared" si="45"/>
        <v>-0.13400000000000034</v>
      </c>
      <c r="P289" s="23">
        <f>1-EXP(-$N$12*((C289-$C$177)/$N$16)^($N$13+1))</f>
        <v>1</v>
      </c>
      <c r="Q289" s="23">
        <f t="shared" si="46"/>
        <v>1</v>
      </c>
      <c r="R289" s="23">
        <f t="shared" si="47"/>
        <v>0</v>
      </c>
      <c r="S289" s="23">
        <f>($N$21*R289)*$N$22*$N$24</f>
        <v>0</v>
      </c>
      <c r="T289" s="23">
        <f t="shared" si="48"/>
        <v>1542.9380590285482</v>
      </c>
      <c r="U289" s="23">
        <f t="shared" si="49"/>
        <v>2.6928800000000246</v>
      </c>
      <c r="V289" s="23">
        <v>8.2100000000000009</v>
      </c>
      <c r="W289" s="23">
        <f>W288*($E288/$E289)^$N$11</f>
        <v>1.9205137857240844</v>
      </c>
      <c r="X289" s="23">
        <f>(D288*(G288/G289)^$N$11+((S290*($N$30-1))/($N$11*10^-5))/1000000)</f>
        <v>8.2147820209734181</v>
      </c>
    </row>
    <row r="290" spans="3:24" x14ac:dyDescent="0.2">
      <c r="C290" s="1">
        <v>99</v>
      </c>
      <c r="D290" s="9">
        <v>8.0760000000000005</v>
      </c>
      <c r="E290" s="12">
        <v>299.54000000000002</v>
      </c>
      <c r="F290" s="10">
        <f t="shared" si="40"/>
        <v>807600</v>
      </c>
      <c r="G290" s="1">
        <f t="shared" si="41"/>
        <v>2.9954E-4</v>
      </c>
      <c r="H290" s="4">
        <f t="shared" si="42"/>
        <v>5.9071963102716021</v>
      </c>
      <c r="I290" s="4">
        <f t="shared" si="43"/>
        <v>2.4764548254543031</v>
      </c>
      <c r="J290" s="5">
        <f t="shared" si="44"/>
        <v>3.2599999999999909</v>
      </c>
      <c r="K290" s="4">
        <f t="shared" si="45"/>
        <v>-0.13100000000000023</v>
      </c>
      <c r="P290" s="23">
        <f>1-EXP(-$N$12*((C290-$C$177)/$N$16)^($N$13+1))</f>
        <v>1</v>
      </c>
      <c r="Q290" s="23">
        <f t="shared" si="46"/>
        <v>1</v>
      </c>
      <c r="R290" s="23">
        <f t="shared" si="47"/>
        <v>0</v>
      </c>
      <c r="S290" s="23">
        <f>($N$21*R290)*$N$22*$N$24</f>
        <v>0</v>
      </c>
      <c r="T290" s="23">
        <f t="shared" si="48"/>
        <v>1536.5299838066892</v>
      </c>
      <c r="U290" s="23">
        <f t="shared" si="49"/>
        <v>2.6327759999999927</v>
      </c>
      <c r="V290" s="23">
        <v>8.0760000000000005</v>
      </c>
      <c r="W290" s="23">
        <f>W289*($E289/$E290)^$N$11</f>
        <v>1.8926968378501694</v>
      </c>
      <c r="X290" s="23">
        <f>(D289*(G289/G290)^$N$11+((S291*($N$30-1))/($N$11*10^-5))/1000000)</f>
        <v>8.0910853930117792</v>
      </c>
    </row>
    <row r="291" spans="3:24" x14ac:dyDescent="0.2">
      <c r="C291" s="1">
        <v>100</v>
      </c>
      <c r="D291" s="9">
        <v>7.9450000000000003</v>
      </c>
      <c r="E291" s="12">
        <v>302.8</v>
      </c>
      <c r="F291" s="10">
        <f t="shared" si="40"/>
        <v>794500</v>
      </c>
      <c r="G291" s="1">
        <f t="shared" si="41"/>
        <v>3.0279999999999999E-4</v>
      </c>
      <c r="H291" s="4">
        <f t="shared" si="42"/>
        <v>5.9000939015433982</v>
      </c>
      <c r="I291" s="4">
        <f t="shared" si="43"/>
        <v>2.4811558708280352</v>
      </c>
      <c r="J291" s="5">
        <f t="shared" si="44"/>
        <v>3.2299999999999613</v>
      </c>
      <c r="K291" s="4">
        <f t="shared" si="45"/>
        <v>-0.12600000000000033</v>
      </c>
      <c r="P291" s="23">
        <f>1-EXP(-$N$12*((C291-$C$177)/$N$16)^($N$13+1))</f>
        <v>1</v>
      </c>
      <c r="Q291" s="23">
        <f t="shared" si="46"/>
        <v>1</v>
      </c>
      <c r="R291" s="23">
        <f t="shared" si="47"/>
        <v>0</v>
      </c>
      <c r="S291" s="23">
        <f>($N$21*R291)*$N$22*$N$24</f>
        <v>0</v>
      </c>
      <c r="T291" s="23">
        <f t="shared" si="48"/>
        <v>1528.277626352761</v>
      </c>
      <c r="U291" s="23">
        <f t="shared" si="49"/>
        <v>2.5662349999999692</v>
      </c>
      <c r="V291" s="23">
        <v>7.9450000000000003</v>
      </c>
      <c r="W291" s="23">
        <f>W290*($E290/$E291)^$N$11</f>
        <v>1.8657424863490564</v>
      </c>
      <c r="X291" s="23">
        <f>(D290*(G290/G291)^$N$11+((S292*($N$30-1))/($N$11*10^-5))/1000000)</f>
        <v>7.9609877389924506</v>
      </c>
    </row>
    <row r="292" spans="3:24" x14ac:dyDescent="0.2">
      <c r="C292" s="1">
        <v>101</v>
      </c>
      <c r="D292" s="9">
        <v>7.819</v>
      </c>
      <c r="E292" s="12">
        <v>306.02999999999997</v>
      </c>
      <c r="F292" s="10">
        <f t="shared" si="40"/>
        <v>781900</v>
      </c>
      <c r="G292" s="1">
        <f t="shared" si="41"/>
        <v>3.0602999999999994E-4</v>
      </c>
      <c r="H292" s="4">
        <f t="shared" si="42"/>
        <v>5.8931512131298662</v>
      </c>
      <c r="I292" s="4">
        <f t="shared" si="43"/>
        <v>2.4857640022849474</v>
      </c>
      <c r="J292" s="5">
        <f t="shared" si="44"/>
        <v>3.2000000000000455</v>
      </c>
      <c r="K292" s="4">
        <f t="shared" si="45"/>
        <v>-0.125</v>
      </c>
      <c r="P292" s="23">
        <f>1-EXP(-$N$12*((C292-$C$177)/$N$16)^($N$13+1))</f>
        <v>1</v>
      </c>
      <c r="Q292" s="23">
        <f t="shared" si="46"/>
        <v>1</v>
      </c>
      <c r="R292" s="23">
        <f t="shared" si="47"/>
        <v>0</v>
      </c>
      <c r="S292" s="23">
        <f>($N$21*R292)*$N$22*$N$24</f>
        <v>0</v>
      </c>
      <c r="T292" s="23">
        <f t="shared" si="48"/>
        <v>1519.9562872032652</v>
      </c>
      <c r="U292" s="23">
        <f t="shared" si="49"/>
        <v>2.5020800000000354</v>
      </c>
      <c r="V292" s="23">
        <v>7.819</v>
      </c>
      <c r="W292" s="23">
        <f>W291*($E291/$E292)^$N$11</f>
        <v>1.83969346788706</v>
      </c>
      <c r="X292" s="23">
        <f>(D291*(G291/G292)^$N$11+((S293*($N$30-1))/($N$11*10^-5))/1000000)</f>
        <v>7.834073946059112</v>
      </c>
    </row>
    <row r="293" spans="3:24" x14ac:dyDescent="0.2">
      <c r="C293" s="1">
        <v>102</v>
      </c>
      <c r="D293" s="9">
        <v>7.694</v>
      </c>
      <c r="E293" s="12">
        <v>309.23</v>
      </c>
      <c r="F293" s="10">
        <f t="shared" si="40"/>
        <v>769400</v>
      </c>
      <c r="G293" s="1">
        <f t="shared" si="41"/>
        <v>3.0923000000000002E-4</v>
      </c>
      <c r="H293" s="4">
        <f t="shared" si="42"/>
        <v>5.8861521819707967</v>
      </c>
      <c r="I293" s="4">
        <f t="shared" si="43"/>
        <v>2.4902816204417575</v>
      </c>
      <c r="J293" s="5">
        <f t="shared" si="44"/>
        <v>3.1699999999999591</v>
      </c>
      <c r="K293" s="4">
        <f t="shared" si="45"/>
        <v>-0.12300000000000022</v>
      </c>
      <c r="P293" s="23">
        <f>1-EXP(-$N$12*((C293-$C$177)/$N$16)^($N$13+1))</f>
        <v>1</v>
      </c>
      <c r="Q293" s="23">
        <f t="shared" si="46"/>
        <v>1</v>
      </c>
      <c r="R293" s="23">
        <f t="shared" si="47"/>
        <v>0</v>
      </c>
      <c r="S293" s="23">
        <f>($N$21*R293)*$N$22*$N$24</f>
        <v>0</v>
      </c>
      <c r="T293" s="23">
        <f t="shared" si="48"/>
        <v>1511.9100958263573</v>
      </c>
      <c r="U293" s="23">
        <f t="shared" si="49"/>
        <v>2.4389979999999682</v>
      </c>
      <c r="V293" s="23">
        <v>7.694</v>
      </c>
      <c r="W293" s="23">
        <f>W292*($E292/$E293)^$N$11</f>
        <v>1.8145091832360116</v>
      </c>
      <c r="X293" s="23">
        <f>(D292*(G292/G293)^$N$11+((S294*($N$30-1))/($N$11*10^-5))/1000000)</f>
        <v>7.7119626456125259</v>
      </c>
    </row>
    <row r="294" spans="3:24" x14ac:dyDescent="0.2">
      <c r="C294" s="1">
        <v>103</v>
      </c>
      <c r="D294" s="9">
        <v>7.5709999999999997</v>
      </c>
      <c r="E294" s="12">
        <v>312.39999999999998</v>
      </c>
      <c r="F294" s="10">
        <f t="shared" si="40"/>
        <v>757100</v>
      </c>
      <c r="G294" s="1">
        <f t="shared" si="41"/>
        <v>3.1239999999999995E-4</v>
      </c>
      <c r="H294" s="4">
        <f t="shared" si="42"/>
        <v>5.879153246184246</v>
      </c>
      <c r="I294" s="4">
        <f t="shared" si="43"/>
        <v>2.4947110252052629</v>
      </c>
      <c r="J294" s="5">
        <f t="shared" si="44"/>
        <v>3.1400000000000432</v>
      </c>
      <c r="K294" s="4">
        <f t="shared" si="45"/>
        <v>-0.11399999999999988</v>
      </c>
      <c r="P294" s="23">
        <f>1-EXP(-$N$12*((C294-$C$177)/$N$16)^($N$13+1))</f>
        <v>1</v>
      </c>
      <c r="Q294" s="23">
        <f t="shared" si="46"/>
        <v>1</v>
      </c>
      <c r="R294" s="23">
        <f t="shared" si="47"/>
        <v>0</v>
      </c>
      <c r="S294" s="23">
        <f>($N$21*R294)*$N$22*$N$24</f>
        <v>0</v>
      </c>
      <c r="T294" s="23">
        <f t="shared" si="48"/>
        <v>1503.3954524379526</v>
      </c>
      <c r="U294" s="23">
        <f t="shared" si="49"/>
        <v>2.3772940000000324</v>
      </c>
      <c r="V294" s="23">
        <v>7.5709999999999997</v>
      </c>
      <c r="W294" s="23">
        <f>W293*($E293/$E294)^$N$11</f>
        <v>1.7901514155195426</v>
      </c>
      <c r="X294" s="23">
        <f>(D293*(G293/G294)^$N$11+((S295*($N$30-1))/($N$11*10^-5))/1000000)</f>
        <v>7.5907166071453629</v>
      </c>
    </row>
    <row r="295" spans="3:24" x14ac:dyDescent="0.2">
      <c r="C295" s="1">
        <v>104</v>
      </c>
      <c r="D295" s="9">
        <v>7.4569999999999999</v>
      </c>
      <c r="E295" s="12">
        <v>315.54000000000002</v>
      </c>
      <c r="F295" s="10">
        <f t="shared" si="40"/>
        <v>745700</v>
      </c>
      <c r="G295" s="1">
        <f t="shared" si="41"/>
        <v>3.1554E-4</v>
      </c>
      <c r="H295" s="4">
        <f t="shared" si="42"/>
        <v>5.8725641430906519</v>
      </c>
      <c r="I295" s="4">
        <f t="shared" si="43"/>
        <v>2.4990544211971009</v>
      </c>
      <c r="J295" s="5">
        <f t="shared" si="44"/>
        <v>3.1099999999999568</v>
      </c>
      <c r="K295" s="4">
        <f t="shared" si="45"/>
        <v>-9.9999999999999645E-2</v>
      </c>
      <c r="P295" s="23">
        <f>1-EXP(-$N$12*((C295-$C$177)/$N$16)^($N$13+1))</f>
        <v>1</v>
      </c>
      <c r="Q295" s="23">
        <f t="shared" si="46"/>
        <v>1</v>
      </c>
      <c r="R295" s="23">
        <f t="shared" si="47"/>
        <v>0</v>
      </c>
      <c r="S295" s="23">
        <f>($N$21*R295)*$N$22*$N$24</f>
        <v>0</v>
      </c>
      <c r="T295" s="23">
        <f t="shared" si="48"/>
        <v>1494.6230053338281</v>
      </c>
      <c r="U295" s="23">
        <f t="shared" si="49"/>
        <v>2.319126999999968</v>
      </c>
      <c r="V295" s="23">
        <v>7.4569999999999999</v>
      </c>
      <c r="W295" s="23">
        <f>W294*($E294/$E295)^$N$11</f>
        <v>1.7665841607770902</v>
      </c>
      <c r="X295" s="23">
        <f>(D294*(G294/G295)^$N$11+((S296*($N$30-1))/($N$11*10^-5))/1000000)</f>
        <v>7.4713281598929306</v>
      </c>
    </row>
    <row r="296" spans="3:24" x14ac:dyDescent="0.2">
      <c r="C296" s="1">
        <v>105</v>
      </c>
      <c r="D296" s="9">
        <v>7.3570000000000002</v>
      </c>
      <c r="E296" s="12">
        <v>318.64999999999998</v>
      </c>
      <c r="F296" s="10">
        <f t="shared" si="40"/>
        <v>735700</v>
      </c>
      <c r="G296" s="1">
        <f t="shared" si="41"/>
        <v>3.1864999999999997E-4</v>
      </c>
      <c r="H296" s="4">
        <f t="shared" si="42"/>
        <v>5.8667007560424986</v>
      </c>
      <c r="I296" s="4">
        <f t="shared" si="43"/>
        <v>2.5033139228158845</v>
      </c>
      <c r="J296" s="5">
        <f t="shared" si="44"/>
        <v>3.0800000000000409</v>
      </c>
      <c r="K296" s="4">
        <f t="shared" si="45"/>
        <v>-9.2999999999999972E-2</v>
      </c>
      <c r="P296" s="23">
        <f>1-EXP(-$N$12*((C296-$C$177)/$N$16)^($N$13+1))</f>
        <v>1</v>
      </c>
      <c r="Q296" s="23">
        <f t="shared" si="46"/>
        <v>1</v>
      </c>
      <c r="R296" s="23">
        <f t="shared" si="47"/>
        <v>0</v>
      </c>
      <c r="S296" s="23">
        <f>($N$21*R296)*$N$22*$N$24</f>
        <v>0</v>
      </c>
      <c r="T296" s="23">
        <f t="shared" si="48"/>
        <v>1487.0077418906947</v>
      </c>
      <c r="U296" s="23">
        <f t="shared" si="49"/>
        <v>2.2659560000000303</v>
      </c>
      <c r="V296" s="23">
        <v>7.3570000000000002</v>
      </c>
      <c r="W296" s="23">
        <f>W295*($E295/$E296)^$N$11</f>
        <v>1.7437734726806327</v>
      </c>
      <c r="X296" s="23">
        <f>(D295*(G295/G296)^$N$11+((S297*($N$30-1))/($N$11*10^-5))/1000000)</f>
        <v>7.3607128799680508</v>
      </c>
    </row>
    <row r="297" spans="3:24" x14ac:dyDescent="0.2">
      <c r="C297" s="1">
        <v>106</v>
      </c>
      <c r="D297" s="9">
        <v>7.2640000000000002</v>
      </c>
      <c r="E297" s="12">
        <v>321.73</v>
      </c>
      <c r="F297" s="10">
        <f t="shared" si="40"/>
        <v>726400</v>
      </c>
      <c r="G297" s="1">
        <f t="shared" si="41"/>
        <v>3.2173E-4</v>
      </c>
      <c r="H297" s="4">
        <f t="shared" si="42"/>
        <v>5.8611758355130288</v>
      </c>
      <c r="I297" s="4">
        <f t="shared" si="43"/>
        <v>2.507491558965369</v>
      </c>
      <c r="J297" s="5">
        <f t="shared" si="44"/>
        <v>3.0399999999999636</v>
      </c>
      <c r="K297" s="4">
        <f t="shared" si="45"/>
        <v>-9.1000000000000192E-2</v>
      </c>
      <c r="P297" s="23">
        <f>1-EXP(-$N$12*((C297-$C$177)/$N$16)^($N$13+1))</f>
        <v>1</v>
      </c>
      <c r="Q297" s="23">
        <f t="shared" si="46"/>
        <v>1</v>
      </c>
      <c r="R297" s="23">
        <f t="shared" si="47"/>
        <v>0</v>
      </c>
      <c r="S297" s="23">
        <f>($N$21*R297)*$N$22*$N$24</f>
        <v>0</v>
      </c>
      <c r="T297" s="23">
        <f t="shared" si="48"/>
        <v>1481.6170211998253</v>
      </c>
      <c r="U297" s="23">
        <f t="shared" si="49"/>
        <v>2.2082559999999734</v>
      </c>
      <c r="V297" s="23">
        <v>7.2640000000000002</v>
      </c>
      <c r="W297" s="23">
        <f>W296*($E296/$E297)^$N$11</f>
        <v>1.7216873200525227</v>
      </c>
      <c r="X297" s="23">
        <f>(D296*(G296/G297)^$N$11+((S298*($N$30-1))/($N$11*10^-5))/1000000)</f>
        <v>7.2638182723096367</v>
      </c>
    </row>
    <row r="298" spans="3:24" x14ac:dyDescent="0.2">
      <c r="C298" s="1">
        <v>107</v>
      </c>
      <c r="D298" s="9">
        <v>7.173</v>
      </c>
      <c r="E298" s="12">
        <v>324.77</v>
      </c>
      <c r="F298" s="10">
        <f t="shared" si="40"/>
        <v>717300</v>
      </c>
      <c r="G298" s="1">
        <f t="shared" si="41"/>
        <v>3.2476999999999994E-4</v>
      </c>
      <c r="H298" s="4">
        <f t="shared" si="42"/>
        <v>5.8557008308354375</v>
      </c>
      <c r="I298" s="4">
        <f t="shared" si="43"/>
        <v>2.511575905309916</v>
      </c>
      <c r="J298" s="5">
        <f t="shared" si="44"/>
        <v>3.0200000000000387</v>
      </c>
      <c r="K298" s="4">
        <f t="shared" si="45"/>
        <v>-7.6999999999999957E-2</v>
      </c>
      <c r="P298" s="23">
        <f>1-EXP(-$N$12*((C298-$C$177)/$N$16)^($N$13+1))</f>
        <v>1</v>
      </c>
      <c r="Q298" s="23">
        <f t="shared" si="46"/>
        <v>1</v>
      </c>
      <c r="R298" s="23">
        <f t="shared" si="47"/>
        <v>0</v>
      </c>
      <c r="S298" s="23">
        <f>($N$21*R298)*$N$22*$N$24</f>
        <v>0</v>
      </c>
      <c r="T298" s="23">
        <f t="shared" si="48"/>
        <v>1477.1309665867793</v>
      </c>
      <c r="U298" s="23">
        <f t="shared" si="49"/>
        <v>2.1662460000000281</v>
      </c>
      <c r="V298" s="23">
        <v>7.173</v>
      </c>
      <c r="W298" s="23">
        <f>W297*($E297/$E298)^$N$11</f>
        <v>1.700364830389915</v>
      </c>
      <c r="X298" s="23">
        <f>(D297*(G297/G298)^$N$11+((S299*($N$30-1))/($N$11*10^-5))/1000000)</f>
        <v>7.1740379243633763</v>
      </c>
    </row>
    <row r="299" spans="3:24" x14ac:dyDescent="0.2">
      <c r="C299" s="1">
        <v>108</v>
      </c>
      <c r="D299" s="9">
        <v>7.0960000000000001</v>
      </c>
      <c r="E299" s="12">
        <v>327.79</v>
      </c>
      <c r="F299" s="10">
        <f t="shared" si="40"/>
        <v>709600</v>
      </c>
      <c r="G299" s="1">
        <f t="shared" si="41"/>
        <v>3.2779E-4</v>
      </c>
      <c r="H299" s="4">
        <f t="shared" si="42"/>
        <v>5.8510136068236696</v>
      </c>
      <c r="I299" s="4">
        <f t="shared" si="43"/>
        <v>2.5155957002684515</v>
      </c>
      <c r="J299" s="5">
        <f t="shared" si="44"/>
        <v>2.9699999999999704</v>
      </c>
      <c r="K299" s="4">
        <f t="shared" si="45"/>
        <v>-7.099999999999973E-2</v>
      </c>
      <c r="P299" s="23">
        <f>1-EXP(-$N$12*((C299-$C$177)/$N$16)^($N$13+1))</f>
        <v>1</v>
      </c>
      <c r="Q299" s="23">
        <f t="shared" si="46"/>
        <v>1</v>
      </c>
      <c r="R299" s="23">
        <f t="shared" si="47"/>
        <v>0</v>
      </c>
      <c r="S299" s="23">
        <f>($N$21*R299)*$N$22*$N$24</f>
        <v>0</v>
      </c>
      <c r="T299" s="23">
        <f t="shared" si="48"/>
        <v>1472.4797471682921</v>
      </c>
      <c r="U299" s="23">
        <f t="shared" si="49"/>
        <v>2.107511999999979</v>
      </c>
      <c r="V299" s="23">
        <v>7.0960000000000001</v>
      </c>
      <c r="W299" s="23">
        <f>W298*($E298/$E299)^$N$11</f>
        <v>1.6796371948141164</v>
      </c>
      <c r="X299" s="23">
        <f>(D298*(G298/G299)^$N$11+((S300*($N$30-1))/($N$11*10^-5))/1000000)</f>
        <v>7.0855603356833088</v>
      </c>
    </row>
    <row r="300" spans="3:24" x14ac:dyDescent="0.2">
      <c r="C300" s="1">
        <v>109</v>
      </c>
      <c r="D300" s="9">
        <v>7.0250000000000004</v>
      </c>
      <c r="E300" s="12">
        <v>330.76</v>
      </c>
      <c r="F300" s="10">
        <f t="shared" si="40"/>
        <v>702500</v>
      </c>
      <c r="G300" s="1">
        <f t="shared" si="41"/>
        <v>3.3075999999999998E-4</v>
      </c>
      <c r="H300" s="4">
        <f t="shared" si="42"/>
        <v>5.8466463285771173</v>
      </c>
      <c r="I300" s="4">
        <f t="shared" si="43"/>
        <v>2.5195129832576257</v>
      </c>
      <c r="J300" s="5">
        <f t="shared" si="44"/>
        <v>2.9499999999999886</v>
      </c>
      <c r="K300" s="4">
        <f t="shared" si="45"/>
        <v>-7.2000000000000064E-2</v>
      </c>
      <c r="P300" s="23">
        <f>1-EXP(-$N$12*((C300-$C$177)/$N$16)^($N$13+1))</f>
        <v>1</v>
      </c>
      <c r="Q300" s="23">
        <f t="shared" si="46"/>
        <v>1</v>
      </c>
      <c r="R300" s="23">
        <f t="shared" si="47"/>
        <v>0</v>
      </c>
      <c r="S300" s="23">
        <f>($N$21*R300)*$N$22*$N$24</f>
        <v>0</v>
      </c>
      <c r="T300" s="23">
        <f t="shared" si="48"/>
        <v>1470.3313854189928</v>
      </c>
      <c r="U300" s="23">
        <f t="shared" si="49"/>
        <v>2.0723749999999921</v>
      </c>
      <c r="V300" s="23">
        <v>7.0250000000000004</v>
      </c>
      <c r="W300" s="23">
        <f>W299*($E299/$E300)^$N$11</f>
        <v>1.659681265274848</v>
      </c>
      <c r="X300" s="23">
        <f>(D299*(G299/G300)^$N$11+((S301*($N$30-1))/($N$11*10^-5))/1000000)</f>
        <v>7.0116917479275518</v>
      </c>
    </row>
    <row r="301" spans="3:24" x14ac:dyDescent="0.2">
      <c r="C301" s="1">
        <v>110</v>
      </c>
      <c r="D301" s="9">
        <v>6.9530000000000003</v>
      </c>
      <c r="E301" s="12">
        <v>333.71</v>
      </c>
      <c r="F301" s="10">
        <f t="shared" si="40"/>
        <v>695300</v>
      </c>
      <c r="G301" s="1">
        <f t="shared" si="41"/>
        <v>3.3370999999999997E-4</v>
      </c>
      <c r="H301" s="4">
        <f t="shared" si="42"/>
        <v>5.842172229385616</v>
      </c>
      <c r="I301" s="4">
        <f t="shared" si="43"/>
        <v>2.5233692209782803</v>
      </c>
      <c r="J301" s="5">
        <f t="shared" si="44"/>
        <v>2.9000000000000341</v>
      </c>
      <c r="K301" s="4">
        <f t="shared" si="45"/>
        <v>-6.6000000000000725E-2</v>
      </c>
      <c r="P301" s="23">
        <f>1-EXP(-$N$12*((C301-$C$177)/$N$16)^($N$13+1))</f>
        <v>1</v>
      </c>
      <c r="Q301" s="23">
        <f t="shared" si="46"/>
        <v>1</v>
      </c>
      <c r="R301" s="23">
        <f t="shared" si="47"/>
        <v>0</v>
      </c>
      <c r="S301" s="23">
        <f>($N$21*R301)*$N$22*$N$24</f>
        <v>0</v>
      </c>
      <c r="T301" s="23">
        <f t="shared" si="48"/>
        <v>1468.8758082939578</v>
      </c>
      <c r="U301" s="23">
        <f t="shared" si="49"/>
        <v>2.0163700000000238</v>
      </c>
      <c r="V301" s="23">
        <v>6.9530000000000003</v>
      </c>
      <c r="W301" s="23">
        <f>W300*($E300/$E301)^$N$11</f>
        <v>1.6402679196033461</v>
      </c>
      <c r="X301" s="23">
        <f>(D300*(G300/G301)^$N$11+((S302*($N$30-1))/($N$11*10^-5))/1000000)</f>
        <v>6.9428283468062668</v>
      </c>
    </row>
    <row r="302" spans="3:24" x14ac:dyDescent="0.2">
      <c r="C302" s="1">
        <v>111</v>
      </c>
      <c r="D302" s="9">
        <v>6.8869999999999996</v>
      </c>
      <c r="E302" s="12">
        <v>336.61</v>
      </c>
      <c r="F302" s="10">
        <f t="shared" si="40"/>
        <v>688700</v>
      </c>
      <c r="G302" s="1">
        <f t="shared" si="41"/>
        <v>3.3660999999999999E-4</v>
      </c>
      <c r="H302" s="4">
        <f t="shared" si="42"/>
        <v>5.8380300829853198</v>
      </c>
      <c r="I302" s="4">
        <f t="shared" si="43"/>
        <v>2.5271270138391762</v>
      </c>
      <c r="J302" s="5">
        <f t="shared" si="44"/>
        <v>2.8799999999999955</v>
      </c>
      <c r="K302" s="4">
        <f t="shared" si="45"/>
        <v>-6.3999999999999169E-2</v>
      </c>
      <c r="P302" s="23">
        <f>1-EXP(-$N$12*((C302-$C$177)/$N$16)^($N$13+1))</f>
        <v>1</v>
      </c>
      <c r="Q302" s="23">
        <f t="shared" si="46"/>
        <v>1</v>
      </c>
      <c r="R302" s="23">
        <f t="shared" si="47"/>
        <v>0</v>
      </c>
      <c r="S302" s="23">
        <f>($N$21*R302)*$N$22*$N$24</f>
        <v>0</v>
      </c>
      <c r="T302" s="23">
        <f t="shared" si="48"/>
        <v>1466.89565173095</v>
      </c>
      <c r="U302" s="23">
        <f t="shared" si="49"/>
        <v>1.983455999999997</v>
      </c>
      <c r="V302" s="23">
        <v>6.8869999999999996</v>
      </c>
      <c r="W302" s="23">
        <f>W301*($E301/$E302)^$N$11</f>
        <v>1.6215686508327265</v>
      </c>
      <c r="X302" s="23">
        <f>(D301*(G301/G302)^$N$11+((S303*($N$30-1))/($N$11*10^-5))/1000000)</f>
        <v>6.8737348908015248</v>
      </c>
    </row>
    <row r="303" spans="3:24" x14ac:dyDescent="0.2">
      <c r="C303" s="1">
        <v>112</v>
      </c>
      <c r="D303" s="9">
        <v>6.8230000000000004</v>
      </c>
      <c r="E303" s="12">
        <v>339.49</v>
      </c>
      <c r="F303" s="10">
        <f t="shared" si="40"/>
        <v>682300</v>
      </c>
      <c r="G303" s="1">
        <f t="shared" si="41"/>
        <v>3.3949000000000002E-4</v>
      </c>
      <c r="H303" s="4">
        <f t="shared" si="42"/>
        <v>5.8339753712799061</v>
      </c>
      <c r="I303" s="4">
        <f t="shared" si="43"/>
        <v>2.5308269862489765</v>
      </c>
      <c r="J303" s="5">
        <f t="shared" si="44"/>
        <v>2.8299999999999841</v>
      </c>
      <c r="K303" s="4">
        <f t="shared" si="45"/>
        <v>-6.0000000000000497E-2</v>
      </c>
      <c r="P303" s="23">
        <f>1-EXP(-$N$12*((C303-$C$177)/$N$16)^($N$13+1))</f>
        <v>1</v>
      </c>
      <c r="Q303" s="23">
        <f t="shared" si="46"/>
        <v>1</v>
      </c>
      <c r="R303" s="23">
        <f t="shared" si="47"/>
        <v>0</v>
      </c>
      <c r="S303" s="23">
        <f>($N$21*R303)*$N$22*$N$24</f>
        <v>0</v>
      </c>
      <c r="T303" s="23">
        <f t="shared" si="48"/>
        <v>1465.6614498817564</v>
      </c>
      <c r="U303" s="23">
        <f t="shared" si="49"/>
        <v>1.9309089999999891</v>
      </c>
      <c r="V303" s="23">
        <v>6.8230000000000004</v>
      </c>
      <c r="W303" s="23">
        <f>W302*($E302/$E303)^$N$11</f>
        <v>1.6033653956421712</v>
      </c>
      <c r="X303" s="23">
        <f>(D302*(G302/G303)^$N$11+((S304*($N$30-1))/($N$11*10^-5))/1000000)</f>
        <v>6.8096885531901616</v>
      </c>
    </row>
    <row r="304" spans="3:24" x14ac:dyDescent="0.2">
      <c r="C304" s="1">
        <v>113</v>
      </c>
      <c r="D304" s="9">
        <v>6.7629999999999999</v>
      </c>
      <c r="E304" s="12">
        <v>342.32</v>
      </c>
      <c r="F304" s="10">
        <f t="shared" si="40"/>
        <v>676300</v>
      </c>
      <c r="G304" s="1">
        <f t="shared" si="41"/>
        <v>3.4231999999999996E-4</v>
      </c>
      <c r="H304" s="4">
        <f t="shared" si="42"/>
        <v>5.8301393874253424</v>
      </c>
      <c r="I304" s="4">
        <f t="shared" si="43"/>
        <v>2.5344322734758764</v>
      </c>
      <c r="J304" s="5">
        <f t="shared" si="44"/>
        <v>2.8000000000000114</v>
      </c>
      <c r="K304" s="4">
        <f t="shared" si="45"/>
        <v>-5.9999999999999609E-2</v>
      </c>
      <c r="P304" s="23">
        <f>1-EXP(-$N$12*((C304-$C$177)/$N$16)^($N$13+1))</f>
        <v>1</v>
      </c>
      <c r="Q304" s="23">
        <f t="shared" si="46"/>
        <v>1</v>
      </c>
      <c r="R304" s="23">
        <f t="shared" si="47"/>
        <v>0</v>
      </c>
      <c r="S304" s="23">
        <f>($N$21*R304)*$N$22*$N$24</f>
        <v>0</v>
      </c>
      <c r="T304" s="23">
        <f t="shared" si="48"/>
        <v>1464.568563674303</v>
      </c>
      <c r="U304" s="23">
        <f t="shared" si="49"/>
        <v>1.8936400000000078</v>
      </c>
      <c r="V304" s="23">
        <v>6.7629999999999999</v>
      </c>
      <c r="W304" s="23">
        <f>W303*($E303/$E304)^$N$11</f>
        <v>1.5858245621703433</v>
      </c>
      <c r="X304" s="23">
        <f>(D303*(G303/G304)^$N$11+((S305*($N$30-1))/($N$11*10^-5))/1000000)</f>
        <v>6.7483563117280925</v>
      </c>
    </row>
    <row r="305" spans="3:24" x14ac:dyDescent="0.2">
      <c r="C305" s="1">
        <v>114</v>
      </c>
      <c r="D305" s="9">
        <v>6.7030000000000003</v>
      </c>
      <c r="E305" s="12">
        <v>345.12</v>
      </c>
      <c r="F305" s="10">
        <f t="shared" si="40"/>
        <v>670300</v>
      </c>
      <c r="G305" s="1">
        <f t="shared" si="41"/>
        <v>3.4511999999999998E-4</v>
      </c>
      <c r="H305" s="4">
        <f t="shared" si="42"/>
        <v>5.8262692193937262</v>
      </c>
      <c r="I305" s="4">
        <f t="shared" si="43"/>
        <v>2.5379701277584696</v>
      </c>
      <c r="J305" s="5">
        <f t="shared" si="44"/>
        <v>2.7699999999999818</v>
      </c>
      <c r="K305" s="4">
        <f t="shared" si="45"/>
        <v>-6.4000000000000057E-2</v>
      </c>
      <c r="P305" s="23">
        <f>1-EXP(-$N$12*((C305-$C$177)/$N$16)^($N$13+1))</f>
        <v>1</v>
      </c>
      <c r="Q305" s="23">
        <f t="shared" si="46"/>
        <v>1</v>
      </c>
      <c r="R305" s="23">
        <f t="shared" si="47"/>
        <v>0</v>
      </c>
      <c r="S305" s="23">
        <f>($N$21*R305)*$N$22*$N$24</f>
        <v>0</v>
      </c>
      <c r="T305" s="23">
        <f t="shared" si="48"/>
        <v>1463.8646850199875</v>
      </c>
      <c r="U305" s="23">
        <f t="shared" si="49"/>
        <v>1.8567309999999879</v>
      </c>
      <c r="V305" s="23">
        <v>6.7030000000000003</v>
      </c>
      <c r="W305" s="23">
        <f>W304*($E304/$E305)^$N$11</f>
        <v>1.5687983701425554</v>
      </c>
      <c r="X305" s="23">
        <f>(D304*(G304/G305)^$N$11+((S306*($N$30-1))/($N$11*10^-5))/1000000)</f>
        <v>6.6903891075779907</v>
      </c>
    </row>
    <row r="306" spans="3:24" x14ac:dyDescent="0.2">
      <c r="C306" s="1">
        <v>115</v>
      </c>
      <c r="D306" s="9">
        <v>6.6390000000000002</v>
      </c>
      <c r="E306" s="12">
        <v>347.89</v>
      </c>
      <c r="F306" s="10">
        <f t="shared" si="40"/>
        <v>663900</v>
      </c>
      <c r="G306" s="1">
        <f t="shared" si="41"/>
        <v>3.4788999999999995E-4</v>
      </c>
      <c r="H306" s="4">
        <f t="shared" si="42"/>
        <v>5.8221026686469202</v>
      </c>
      <c r="I306" s="4">
        <f t="shared" si="43"/>
        <v>2.5414419452545256</v>
      </c>
      <c r="J306" s="5">
        <f t="shared" si="44"/>
        <v>2.7200000000000273</v>
      </c>
      <c r="K306" s="4">
        <f t="shared" si="45"/>
        <v>-6.4000000000000057E-2</v>
      </c>
      <c r="P306" s="23">
        <f>1-EXP(-$N$12*((C306-$C$177)/$N$16)^($N$13+1))</f>
        <v>1</v>
      </c>
      <c r="Q306" s="23">
        <f t="shared" si="46"/>
        <v>1</v>
      </c>
      <c r="R306" s="23">
        <f t="shared" si="47"/>
        <v>0</v>
      </c>
      <c r="S306" s="23">
        <f>($N$21*R306)*$N$22*$N$24</f>
        <v>0</v>
      </c>
      <c r="T306" s="23">
        <f t="shared" si="48"/>
        <v>1462.8173024066907</v>
      </c>
      <c r="U306" s="23">
        <f t="shared" si="49"/>
        <v>1.8058080000000181</v>
      </c>
      <c r="V306" s="23">
        <v>6.6390000000000002</v>
      </c>
      <c r="W306" s="23">
        <f>W305*($E305/$E306)^$N$11</f>
        <v>1.5522677122752455</v>
      </c>
      <c r="X306" s="23">
        <f>(D305*(G305/G306)^$N$11+((S307*($N$30-1))/($N$11*10^-5))/1000000)</f>
        <v>6.6323695086676375</v>
      </c>
    </row>
    <row r="307" spans="3:24" x14ac:dyDescent="0.2">
      <c r="C307" s="1">
        <v>116</v>
      </c>
      <c r="D307" s="9">
        <v>6.5750000000000002</v>
      </c>
      <c r="E307" s="12">
        <v>350.61</v>
      </c>
      <c r="F307" s="10">
        <f t="shared" si="40"/>
        <v>657500</v>
      </c>
      <c r="G307" s="1">
        <f t="shared" si="41"/>
        <v>3.5061000000000001E-4</v>
      </c>
      <c r="H307" s="4">
        <f t="shared" si="42"/>
        <v>5.8178957571617955</v>
      </c>
      <c r="I307" s="4">
        <f t="shared" si="43"/>
        <v>2.5448242987597278</v>
      </c>
      <c r="J307" s="5">
        <f t="shared" si="44"/>
        <v>2.6899999999999977</v>
      </c>
      <c r="K307" s="4">
        <f t="shared" si="45"/>
        <v>-6.2000000000000277E-2</v>
      </c>
      <c r="P307" s="23">
        <f>1-EXP(-$N$12*((C307-$C$177)/$N$16)^($N$13+1))</f>
        <v>1</v>
      </c>
      <c r="Q307" s="23">
        <f t="shared" si="46"/>
        <v>1</v>
      </c>
      <c r="R307" s="23">
        <f t="shared" si="47"/>
        <v>0</v>
      </c>
      <c r="S307" s="23">
        <f>($N$21*R307)*$N$22*$N$24</f>
        <v>0</v>
      </c>
      <c r="T307" s="23">
        <f t="shared" si="48"/>
        <v>1460.5769416434252</v>
      </c>
      <c r="U307" s="23">
        <f t="shared" si="49"/>
        <v>1.7686749999999987</v>
      </c>
      <c r="V307" s="23">
        <v>6.5750000000000002</v>
      </c>
      <c r="W307" s="23">
        <f>W306*($E306/$E307)^$N$11</f>
        <v>1.5363305530561919</v>
      </c>
      <c r="X307" s="23">
        <f>(D306*(G306/G307)^$N$11+((S308*($N$30-1))/($N$11*10^-5))/1000000)</f>
        <v>6.5708372731594036</v>
      </c>
    </row>
    <row r="308" spans="3:24" x14ac:dyDescent="0.2">
      <c r="C308" s="1">
        <v>117</v>
      </c>
      <c r="D308" s="9">
        <v>6.5129999999999999</v>
      </c>
      <c r="E308" s="12">
        <v>353.3</v>
      </c>
      <c r="F308" s="10">
        <f t="shared" si="40"/>
        <v>651300</v>
      </c>
      <c r="G308" s="1">
        <f t="shared" si="41"/>
        <v>3.5330000000000002E-4</v>
      </c>
      <c r="H308" s="4">
        <f t="shared" si="42"/>
        <v>5.8137810781740829</v>
      </c>
      <c r="I308" s="4">
        <f t="shared" si="43"/>
        <v>2.5481436374348454</v>
      </c>
      <c r="J308" s="5">
        <f t="shared" si="44"/>
        <v>2.6499999999999773</v>
      </c>
      <c r="K308" s="4">
        <f t="shared" si="45"/>
        <v>-5.400000000000027E-2</v>
      </c>
      <c r="P308" s="23">
        <f>1-EXP(-$N$12*((C308-$C$177)/$N$16)^($N$13+1))</f>
        <v>1</v>
      </c>
      <c r="Q308" s="23">
        <f t="shared" si="46"/>
        <v>1</v>
      </c>
      <c r="R308" s="23">
        <f t="shared" si="47"/>
        <v>0</v>
      </c>
      <c r="S308" s="23">
        <f>($N$21*R308)*$N$22*$N$24</f>
        <v>0</v>
      </c>
      <c r="T308" s="23">
        <f t="shared" si="48"/>
        <v>1457.875267181257</v>
      </c>
      <c r="U308" s="23">
        <f t="shared" si="49"/>
        <v>1.7259449999999852</v>
      </c>
      <c r="V308" s="23">
        <v>6.5129999999999999</v>
      </c>
      <c r="W308" s="23">
        <f>W307*($E307/$E308)^$N$11</f>
        <v>1.5208494035581073</v>
      </c>
      <c r="X308" s="23">
        <f>(D307*(G307/G308)^$N$11+((S309*($N$30-1))/($N$11*10^-5))/1000000)</f>
        <v>6.5087456657700251</v>
      </c>
    </row>
    <row r="309" spans="3:24" x14ac:dyDescent="0.2">
      <c r="C309" s="1">
        <v>118</v>
      </c>
      <c r="D309" s="9">
        <v>6.4589999999999996</v>
      </c>
      <c r="E309" s="12">
        <v>355.95</v>
      </c>
      <c r="F309" s="10">
        <f t="shared" si="40"/>
        <v>645900</v>
      </c>
      <c r="G309" s="1">
        <f t="shared" si="41"/>
        <v>3.5594999999999995E-4</v>
      </c>
      <c r="H309" s="4">
        <f t="shared" si="42"/>
        <v>5.8101652845431495</v>
      </c>
      <c r="I309" s="4">
        <f t="shared" si="43"/>
        <v>2.5513889972730204</v>
      </c>
      <c r="J309" s="5">
        <f t="shared" si="44"/>
        <v>2.6100000000000136</v>
      </c>
      <c r="K309" s="4">
        <f t="shared" si="45"/>
        <v>-6.6999999999999282E-2</v>
      </c>
      <c r="P309" s="23">
        <f>1-EXP(-$N$12*((C309-$C$177)/$N$16)^($N$13+1))</f>
        <v>1</v>
      </c>
      <c r="Q309" s="23">
        <f t="shared" si="46"/>
        <v>1</v>
      </c>
      <c r="R309" s="23">
        <f t="shared" si="47"/>
        <v>0</v>
      </c>
      <c r="S309" s="23">
        <f>($N$21*R309)*$N$22*$N$24</f>
        <v>0</v>
      </c>
      <c r="T309" s="23">
        <f t="shared" si="48"/>
        <v>1455.2884362037041</v>
      </c>
      <c r="U309" s="23">
        <f t="shared" si="49"/>
        <v>1.6857990000000089</v>
      </c>
      <c r="V309" s="23">
        <v>6.4589999999999996</v>
      </c>
      <c r="W309" s="23">
        <f>W308*($E308/$E309)^$N$11</f>
        <v>1.5058641197330942</v>
      </c>
      <c r="X309" s="23">
        <f>(D308*(G308/G309)^$N$11+((S310*($N$30-1))/($N$11*10^-5))/1000000)</f>
        <v>6.4488258922126223</v>
      </c>
    </row>
    <row r="310" spans="3:24" x14ac:dyDescent="0.2">
      <c r="C310" s="1">
        <v>119</v>
      </c>
      <c r="D310" s="9">
        <v>6.3920000000000003</v>
      </c>
      <c r="E310" s="12">
        <v>358.56</v>
      </c>
      <c r="F310" s="10">
        <f t="shared" si="40"/>
        <v>639200</v>
      </c>
      <c r="G310" s="1">
        <f t="shared" si="41"/>
        <v>3.5856000000000001E-4</v>
      </c>
      <c r="H310" s="4">
        <f t="shared" si="42"/>
        <v>5.8056367663059349</v>
      </c>
      <c r="I310" s="4">
        <f t="shared" si="43"/>
        <v>2.5545618391909861</v>
      </c>
      <c r="J310" s="5">
        <f t="shared" si="44"/>
        <v>2.5699999999999932</v>
      </c>
      <c r="K310" s="4">
        <f t="shared" si="45"/>
        <v>-6.7000000000000171E-2</v>
      </c>
      <c r="P310" s="23">
        <f>1-EXP(-$N$12*((C310-$C$177)/$N$16)^($N$13+1))</f>
        <v>1</v>
      </c>
      <c r="Q310" s="23">
        <f t="shared" si="46"/>
        <v>1</v>
      </c>
      <c r="R310" s="23">
        <f t="shared" si="47"/>
        <v>0</v>
      </c>
      <c r="S310" s="23">
        <f>($N$21*R310)*$N$22*$N$24</f>
        <v>0</v>
      </c>
      <c r="T310" s="23">
        <f t="shared" si="48"/>
        <v>1454.1266041962315</v>
      </c>
      <c r="U310" s="23">
        <f t="shared" si="49"/>
        <v>1.6427439999999955</v>
      </c>
      <c r="V310" s="23">
        <v>6.3920000000000003</v>
      </c>
      <c r="W310" s="23">
        <f>W309*($E309/$E310)^$N$11</f>
        <v>1.4913564355726887</v>
      </c>
      <c r="X310" s="23">
        <f>(D309*(G309/G310)^$N$11+((S311*($N$30-1))/($N$11*10^-5))/1000000)</f>
        <v>6.3967731823448526</v>
      </c>
    </row>
    <row r="311" spans="3:24" x14ac:dyDescent="0.2">
      <c r="C311" s="1">
        <v>120</v>
      </c>
      <c r="D311" s="9">
        <v>6.3250000000000002</v>
      </c>
      <c r="E311" s="12">
        <v>361.13</v>
      </c>
      <c r="F311" s="10">
        <f t="shared" si="40"/>
        <v>632500</v>
      </c>
      <c r="G311" s="1">
        <f t="shared" si="41"/>
        <v>3.6112999999999998E-4</v>
      </c>
      <c r="H311" s="4">
        <f t="shared" si="42"/>
        <v>5.8010605298478559</v>
      </c>
      <c r="I311" s="4">
        <f t="shared" si="43"/>
        <v>2.5576635678875652</v>
      </c>
      <c r="J311" s="5">
        <f t="shared" si="44"/>
        <v>2.5300000000000296</v>
      </c>
      <c r="K311" s="4">
        <f t="shared" si="45"/>
        <v>-6.4000000000000057E-2</v>
      </c>
      <c r="P311" s="23">
        <f>1-EXP(-$N$12*((C311-$C$177)/$N$16)^($N$13+1))</f>
        <v>1</v>
      </c>
      <c r="Q311" s="23">
        <f t="shared" si="46"/>
        <v>1</v>
      </c>
      <c r="R311" s="23">
        <f t="shared" si="47"/>
        <v>0</v>
      </c>
      <c r="S311" s="23">
        <f>($N$21*R311)*$N$22*$N$24</f>
        <v>0</v>
      </c>
      <c r="T311" s="23">
        <f t="shared" si="48"/>
        <v>1449.6717065583291</v>
      </c>
      <c r="U311" s="23">
        <f t="shared" si="49"/>
        <v>1.6002250000000187</v>
      </c>
      <c r="V311" s="23">
        <v>6.3250000000000002</v>
      </c>
      <c r="W311" s="23">
        <f>W310*($E310/$E311)^$N$11</f>
        <v>1.4773090283070942</v>
      </c>
      <c r="X311" s="23">
        <f>(D310*(G310/G311)^$N$11+((S312*($N$30-1))/($N$11*10^-5))/1000000)</f>
        <v>6.331792376188595</v>
      </c>
    </row>
    <row r="312" spans="3:24" x14ac:dyDescent="0.2">
      <c r="C312" s="1">
        <v>121</v>
      </c>
      <c r="D312" s="9">
        <v>6.2610000000000001</v>
      </c>
      <c r="E312" s="12">
        <v>363.66</v>
      </c>
      <c r="F312" s="10">
        <f t="shared" si="40"/>
        <v>626100</v>
      </c>
      <c r="G312" s="1">
        <f t="shared" si="41"/>
        <v>3.6366000000000002E-4</v>
      </c>
      <c r="H312" s="4">
        <f t="shared" si="42"/>
        <v>5.7966437037851168</v>
      </c>
      <c r="I312" s="4">
        <f t="shared" si="43"/>
        <v>2.5606955343936537</v>
      </c>
      <c r="J312" s="5">
        <f t="shared" si="44"/>
        <v>2.5</v>
      </c>
      <c r="K312" s="4">
        <f t="shared" si="45"/>
        <v>-6.0000000000000497E-2</v>
      </c>
      <c r="P312" s="23">
        <f>1-EXP(-$N$12*((C312-$C$177)/$N$16)^($N$13+1))</f>
        <v>1</v>
      </c>
      <c r="Q312" s="23">
        <f t="shared" si="46"/>
        <v>1</v>
      </c>
      <c r="R312" s="23">
        <f t="shared" si="47"/>
        <v>0</v>
      </c>
      <c r="S312" s="23">
        <f>($N$21*R312)*$N$22*$N$24</f>
        <v>0</v>
      </c>
      <c r="T312" s="23">
        <f t="shared" si="48"/>
        <v>1444.8336066815684</v>
      </c>
      <c r="U312" s="23">
        <f t="shared" si="49"/>
        <v>1.56525</v>
      </c>
      <c r="V312" s="23">
        <v>6.2610000000000001</v>
      </c>
      <c r="W312" s="23">
        <f>W311*($E311/$E312)^$N$11</f>
        <v>1.463705460890925</v>
      </c>
      <c r="X312" s="23">
        <f>(D311*(G311/G312)^$N$11+((S313*($N$30-1))/($N$11*10^-5))/1000000)</f>
        <v>6.2667572340934852</v>
      </c>
    </row>
    <row r="313" spans="3:24" x14ac:dyDescent="0.2">
      <c r="C313" s="1">
        <v>122</v>
      </c>
      <c r="D313" s="9">
        <v>6.2009999999999996</v>
      </c>
      <c r="E313" s="12">
        <v>366.16</v>
      </c>
      <c r="F313" s="10">
        <f t="shared" si="40"/>
        <v>620100</v>
      </c>
      <c r="G313" s="1">
        <f t="shared" si="41"/>
        <v>3.6616000000000003E-4</v>
      </c>
      <c r="H313" s="4">
        <f t="shared" si="42"/>
        <v>5.7924617313469504</v>
      </c>
      <c r="I313" s="4">
        <f t="shared" si="43"/>
        <v>2.5636708994192432</v>
      </c>
      <c r="J313" s="5">
        <f t="shared" si="44"/>
        <v>2.4499999999999886</v>
      </c>
      <c r="K313" s="4">
        <f t="shared" si="45"/>
        <v>-4.5999999999999375E-2</v>
      </c>
      <c r="P313" s="23">
        <f>1-EXP(-$N$12*((C313-$C$177)/$N$16)^($N$13+1))</f>
        <v>1</v>
      </c>
      <c r="Q313" s="23">
        <f t="shared" si="46"/>
        <v>1</v>
      </c>
      <c r="R313" s="23">
        <f t="shared" si="47"/>
        <v>0</v>
      </c>
      <c r="S313" s="23">
        <f>($N$21*R313)*$N$22*$N$24</f>
        <v>0</v>
      </c>
      <c r="T313" s="23">
        <f t="shared" si="48"/>
        <v>1440.2947455767701</v>
      </c>
      <c r="U313" s="23">
        <f t="shared" si="49"/>
        <v>1.5192449999999931</v>
      </c>
      <c r="V313" s="23">
        <v>6.2009999999999996</v>
      </c>
      <c r="W313" s="23">
        <f>W312*($E312/$E313)^$N$11</f>
        <v>1.4504776355227216</v>
      </c>
      <c r="X313" s="23">
        <f>(D312*(G312/G313)^$N$11+((S314*($N$30-1))/($N$11*10^-5))/1000000)</f>
        <v>6.2044179779722128</v>
      </c>
    </row>
    <row r="314" spans="3:24" x14ac:dyDescent="0.2">
      <c r="C314" s="1">
        <v>123</v>
      </c>
      <c r="D314" s="9">
        <v>6.1550000000000002</v>
      </c>
      <c r="E314" s="12">
        <v>368.61</v>
      </c>
      <c r="F314" s="10">
        <f t="shared" si="40"/>
        <v>615500</v>
      </c>
      <c r="G314" s="1">
        <f t="shared" si="41"/>
        <v>3.6861000000000001E-4</v>
      </c>
      <c r="H314" s="4">
        <f t="shared" si="42"/>
        <v>5.7892280572673354</v>
      </c>
      <c r="I314" s="4">
        <f t="shared" si="43"/>
        <v>2.5665671129934964</v>
      </c>
      <c r="J314" s="5">
        <f t="shared" si="44"/>
        <v>2.4099999999999682</v>
      </c>
      <c r="K314" s="4">
        <f t="shared" si="45"/>
        <v>-4.6000000000000263E-2</v>
      </c>
      <c r="P314" s="23">
        <f>1-EXP(-$N$12*((C314-$C$177)/$N$16)^($N$13+1))</f>
        <v>1</v>
      </c>
      <c r="Q314" s="23">
        <f t="shared" si="46"/>
        <v>1</v>
      </c>
      <c r="R314" s="23">
        <f t="shared" si="47"/>
        <v>0</v>
      </c>
      <c r="S314" s="23">
        <f>($N$21*R314)*$N$22*$N$24</f>
        <v>0</v>
      </c>
      <c r="T314" s="23">
        <f t="shared" si="48"/>
        <v>1436.3838088393611</v>
      </c>
      <c r="U314" s="23">
        <f t="shared" si="49"/>
        <v>1.4833549999999804</v>
      </c>
      <c r="V314" s="23">
        <v>6.1550000000000002</v>
      </c>
      <c r="W314" s="23">
        <f>W313*($E313/$E314)^$N$11</f>
        <v>1.4377165243827008</v>
      </c>
      <c r="X314" s="23">
        <f>(D313*(G313/G314)^$N$11+((S315*($N$30-1))/($N$11*10^-5))/1000000)</f>
        <v>6.14644441896841</v>
      </c>
    </row>
    <row r="315" spans="3:24" x14ac:dyDescent="0.2">
      <c r="C315" s="1">
        <v>124</v>
      </c>
      <c r="D315" s="9">
        <v>6.109</v>
      </c>
      <c r="E315" s="12">
        <v>371.02</v>
      </c>
      <c r="F315" s="10">
        <f t="shared" si="40"/>
        <v>610900</v>
      </c>
      <c r="G315" s="1">
        <f t="shared" si="41"/>
        <v>3.7101999999999995E-4</v>
      </c>
      <c r="H315" s="4">
        <f t="shared" si="42"/>
        <v>5.7859701251320095</v>
      </c>
      <c r="I315" s="4">
        <f t="shared" si="43"/>
        <v>2.5693973210854648</v>
      </c>
      <c r="J315" s="5">
        <f t="shared" si="44"/>
        <v>2.3700000000000045</v>
      </c>
      <c r="K315" s="4">
        <f t="shared" si="45"/>
        <v>-4.8000000000000043E-2</v>
      </c>
      <c r="P315" s="23">
        <f>1-EXP(-$N$12*((C315-$C$177)/$N$16)^($N$13+1))</f>
        <v>1</v>
      </c>
      <c r="Q315" s="23">
        <f t="shared" si="46"/>
        <v>1</v>
      </c>
      <c r="R315" s="23">
        <f t="shared" si="47"/>
        <v>0</v>
      </c>
      <c r="S315" s="23">
        <f>($N$21*R315)*$N$22*$N$24</f>
        <v>0</v>
      </c>
      <c r="T315" s="23">
        <f t="shared" si="48"/>
        <v>1435.3390448411847</v>
      </c>
      <c r="U315" s="23">
        <f t="shared" si="49"/>
        <v>1.4478330000000028</v>
      </c>
      <c r="V315" s="23">
        <v>6.109</v>
      </c>
      <c r="W315" s="23">
        <f>W314*($E314/$E315)^$N$11</f>
        <v>1.4253547113618015</v>
      </c>
      <c r="X315" s="23">
        <f>(D314*(G314/G315)^$N$11+((S316*($N$30-1))/($N$11*10^-5))/1000000)</f>
        <v>6.1020779128894658</v>
      </c>
    </row>
    <row r="316" spans="3:24" x14ac:dyDescent="0.2">
      <c r="C316" s="1">
        <v>125</v>
      </c>
      <c r="D316" s="9">
        <v>6.0609999999999999</v>
      </c>
      <c r="E316" s="12">
        <v>373.39</v>
      </c>
      <c r="F316" s="10">
        <f t="shared" si="40"/>
        <v>606100</v>
      </c>
      <c r="G316" s="1">
        <f t="shared" si="41"/>
        <v>3.7338999999999997E-4</v>
      </c>
      <c r="H316" s="4">
        <f t="shared" si="42"/>
        <v>5.7825442840100099</v>
      </c>
      <c r="I316" s="4">
        <f t="shared" si="43"/>
        <v>2.5721626826463373</v>
      </c>
      <c r="J316" s="5">
        <f t="shared" si="44"/>
        <v>2.3300000000000409</v>
      </c>
      <c r="K316" s="4">
        <f t="shared" si="45"/>
        <v>-3.3999999999999808E-2</v>
      </c>
      <c r="P316" s="23">
        <f>1-EXP(-$N$12*((C316-$C$177)/$N$16)^($N$13+1))</f>
        <v>1</v>
      </c>
      <c r="Q316" s="23">
        <f t="shared" si="46"/>
        <v>1</v>
      </c>
      <c r="R316" s="23">
        <f t="shared" si="47"/>
        <v>0</v>
      </c>
      <c r="S316" s="23">
        <f>($N$21*R316)*$N$22*$N$24</f>
        <v>0</v>
      </c>
      <c r="T316" s="23">
        <f t="shared" si="48"/>
        <v>1433.9957245320711</v>
      </c>
      <c r="U316" s="23">
        <f t="shared" si="49"/>
        <v>1.4122130000000248</v>
      </c>
      <c r="V316" s="23">
        <v>6.0609999999999999</v>
      </c>
      <c r="W316" s="23">
        <f>W315*($E315/$E316)^$N$11</f>
        <v>1.4133788070313027</v>
      </c>
      <c r="X316" s="23">
        <f>(D315*(G315/G316)^$N$11+((S317*($N$30-1))/($N$11*10^-5))/1000000)</f>
        <v>6.0576718646440524</v>
      </c>
    </row>
    <row r="317" spans="3:24" x14ac:dyDescent="0.2">
      <c r="C317" s="1">
        <v>126</v>
      </c>
      <c r="D317" s="9">
        <v>6.0270000000000001</v>
      </c>
      <c r="E317" s="12">
        <v>375.72</v>
      </c>
      <c r="F317" s="10">
        <f t="shared" si="40"/>
        <v>602700</v>
      </c>
      <c r="G317" s="1">
        <f t="shared" si="41"/>
        <v>3.7572000000000001E-4</v>
      </c>
      <c r="H317" s="4">
        <f t="shared" si="42"/>
        <v>5.7801011914679119</v>
      </c>
      <c r="I317" s="4">
        <f t="shared" si="43"/>
        <v>2.5748643136645399</v>
      </c>
      <c r="J317" s="5">
        <f t="shared" si="44"/>
        <v>2.2899999999999636</v>
      </c>
      <c r="K317" s="4">
        <f t="shared" si="45"/>
        <v>-2.0999999999999908E-2</v>
      </c>
      <c r="P317" s="23">
        <f>1-EXP(-$N$12*((C317-$C$177)/$N$16)^($N$13+1))</f>
        <v>1</v>
      </c>
      <c r="Q317" s="23">
        <f t="shared" si="46"/>
        <v>1</v>
      </c>
      <c r="R317" s="23">
        <f t="shared" si="47"/>
        <v>0</v>
      </c>
      <c r="S317" s="23">
        <f>($N$21*R317)*$N$22*$N$24</f>
        <v>0</v>
      </c>
      <c r="T317" s="23">
        <f t="shared" si="48"/>
        <v>1431.8848554240922</v>
      </c>
      <c r="U317" s="23">
        <f t="shared" si="49"/>
        <v>1.3801829999999782</v>
      </c>
      <c r="V317" s="23">
        <v>6.0270000000000001</v>
      </c>
      <c r="W317" s="23">
        <f>W316*($E316/$E317)^$N$11</f>
        <v>1.4017760762471263</v>
      </c>
      <c r="X317" s="23">
        <f>(D316*(G316/G317)^$N$11+((S318*($N$30-1))/($N$11*10^-5))/1000000)</f>
        <v>6.0112439466807883</v>
      </c>
    </row>
    <row r="318" spans="3:24" x14ac:dyDescent="0.2">
      <c r="C318" s="1">
        <v>127</v>
      </c>
      <c r="D318" s="9">
        <v>6.0060000000000002</v>
      </c>
      <c r="E318" s="12">
        <v>378.01</v>
      </c>
      <c r="F318" s="10">
        <f t="shared" si="40"/>
        <v>600600</v>
      </c>
      <c r="G318" s="1">
        <f t="shared" si="41"/>
        <v>3.7800999999999997E-4</v>
      </c>
      <c r="H318" s="4">
        <f t="shared" si="42"/>
        <v>5.7785853278629622</v>
      </c>
      <c r="I318" s="4">
        <f t="shared" si="43"/>
        <v>2.5775032889572613</v>
      </c>
      <c r="J318" s="5">
        <f t="shared" si="44"/>
        <v>2.25</v>
      </c>
      <c r="K318" s="4">
        <f t="shared" si="45"/>
        <v>-1.4000000000000234E-2</v>
      </c>
      <c r="P318" s="23">
        <f>1-EXP(-$N$12*((C318-$C$177)/$N$16)^($N$13+1))</f>
        <v>1</v>
      </c>
      <c r="Q318" s="23">
        <f t="shared" si="46"/>
        <v>1</v>
      </c>
      <c r="R318" s="23">
        <f t="shared" si="47"/>
        <v>0</v>
      </c>
      <c r="S318" s="23">
        <f>($N$21*R318)*$N$22*$N$24</f>
        <v>0</v>
      </c>
      <c r="T318" s="23">
        <f t="shared" si="48"/>
        <v>1432.8047201971083</v>
      </c>
      <c r="U318" s="23">
        <f t="shared" si="49"/>
        <v>1.3513500000000001</v>
      </c>
      <c r="V318" s="23">
        <v>6.0060000000000002</v>
      </c>
      <c r="W318" s="23">
        <f>W317*($E317/$E318)^$N$11</f>
        <v>1.3905344011142957</v>
      </c>
      <c r="X318" s="23">
        <f>(D317*(G317/G318)^$N$11+((S319*($N$30-1))/($N$11*10^-5))/1000000)</f>
        <v>5.9786659064356682</v>
      </c>
    </row>
    <row r="319" spans="3:24" x14ac:dyDescent="0.2">
      <c r="C319" s="1">
        <v>128</v>
      </c>
      <c r="D319" s="9">
        <v>5.992</v>
      </c>
      <c r="E319" s="12">
        <v>380.26</v>
      </c>
      <c r="F319" s="10">
        <f t="shared" si="40"/>
        <v>599200</v>
      </c>
      <c r="G319" s="1">
        <f t="shared" si="41"/>
        <v>3.8025999999999999E-4</v>
      </c>
      <c r="H319" s="4">
        <f t="shared" si="42"/>
        <v>5.7775718046914104</v>
      </c>
      <c r="I319" s="4">
        <f t="shared" si="43"/>
        <v>2.5800806438630075</v>
      </c>
      <c r="J319" s="5">
        <f t="shared" si="44"/>
        <v>2.2100000000000364</v>
      </c>
      <c r="K319" s="4">
        <f t="shared" si="45"/>
        <v>-1.9000000000000128E-2</v>
      </c>
      <c r="P319" s="23">
        <f>1-EXP(-$N$12*((C319-$C$177)/$N$16)^($N$13+1))</f>
        <v>1</v>
      </c>
      <c r="Q319" s="23">
        <f t="shared" si="46"/>
        <v>1</v>
      </c>
      <c r="R319" s="23">
        <f t="shared" si="47"/>
        <v>0</v>
      </c>
      <c r="S319" s="23">
        <f>($N$21*R319)*$N$22*$N$24</f>
        <v>0</v>
      </c>
      <c r="T319" s="23">
        <f t="shared" si="48"/>
        <v>1436.5810986568513</v>
      </c>
      <c r="U319" s="23">
        <f t="shared" si="49"/>
        <v>1.3242320000000218</v>
      </c>
      <c r="V319" s="23">
        <v>5.992</v>
      </c>
      <c r="W319" s="23">
        <f>W318*($E318/$E319)^$N$11</f>
        <v>1.379642246476066</v>
      </c>
      <c r="X319" s="23">
        <f>(D318*(G318/G319)^$N$11+((S320*($N$30-1))/($N$11*10^-5))/1000000)</f>
        <v>5.9589545758056852</v>
      </c>
    </row>
    <row r="320" spans="3:24" x14ac:dyDescent="0.2">
      <c r="C320" s="1">
        <v>129</v>
      </c>
      <c r="D320" s="9">
        <v>5.9729999999999999</v>
      </c>
      <c r="E320" s="12">
        <v>382.47</v>
      </c>
      <c r="F320" s="10">
        <f t="shared" si="40"/>
        <v>597300</v>
      </c>
      <c r="G320" s="1">
        <f t="shared" si="41"/>
        <v>3.8246999999999999E-4</v>
      </c>
      <c r="H320" s="4">
        <f t="shared" si="42"/>
        <v>5.7761925147470716</v>
      </c>
      <c r="I320" s="4">
        <f t="shared" si="43"/>
        <v>2.5825973758414835</v>
      </c>
      <c r="J320" s="5">
        <f t="shared" si="44"/>
        <v>2.1599999999999682</v>
      </c>
      <c r="K320" s="4">
        <f t="shared" si="45"/>
        <v>-3.0999999999999694E-2</v>
      </c>
      <c r="P320" s="23">
        <f>1-EXP(-$N$12*((C320-$C$177)/$N$16)^($N$13+1))</f>
        <v>1</v>
      </c>
      <c r="Q320" s="23">
        <f t="shared" si="46"/>
        <v>1</v>
      </c>
      <c r="R320" s="23">
        <f t="shared" si="47"/>
        <v>0</v>
      </c>
      <c r="S320" s="23">
        <f>($N$21*R320)*$N$22*$N$24</f>
        <v>0</v>
      </c>
      <c r="T320" s="23">
        <f t="shared" si="48"/>
        <v>1441.8287739359653</v>
      </c>
      <c r="U320" s="23">
        <f t="shared" si="49"/>
        <v>1.2901679999999809</v>
      </c>
      <c r="V320" s="23">
        <v>5.9729999999999999</v>
      </c>
      <c r="W320" s="23">
        <f>W319*($E319/$E320)^$N$11</f>
        <v>1.3690886277324203</v>
      </c>
      <c r="X320" s="23">
        <f>(D319*(G319/G320)^$N$11+((S321*($N$30-1))/($N$11*10^-5))/1000000)</f>
        <v>5.946163998910988</v>
      </c>
    </row>
    <row r="321" spans="3:24" x14ac:dyDescent="0.2">
      <c r="C321" s="1">
        <v>130</v>
      </c>
      <c r="D321" s="9">
        <v>5.9420000000000002</v>
      </c>
      <c r="E321" s="12">
        <v>384.63</v>
      </c>
      <c r="F321" s="10">
        <f t="shared" si="40"/>
        <v>594200</v>
      </c>
      <c r="G321" s="1">
        <f t="shared" si="41"/>
        <v>3.8462999999999995E-4</v>
      </c>
      <c r="H321" s="4">
        <f t="shared" si="42"/>
        <v>5.7739326474676451</v>
      </c>
      <c r="I321" s="4">
        <f t="shared" si="43"/>
        <v>2.5850431549059416</v>
      </c>
      <c r="J321" s="5">
        <f t="shared" si="44"/>
        <v>2.1299999999999955</v>
      </c>
      <c r="K321" s="4">
        <f t="shared" si="45"/>
        <v>-3.0000000000000249E-2</v>
      </c>
      <c r="P321" s="23">
        <f>1-EXP(-$N$12*((C321-$C$177)/$N$16)^($N$13+1))</f>
        <v>1</v>
      </c>
      <c r="Q321" s="23">
        <f t="shared" si="46"/>
        <v>1</v>
      </c>
      <c r="R321" s="23">
        <f t="shared" si="47"/>
        <v>0</v>
      </c>
      <c r="S321" s="23">
        <f>($N$21*R321)*$N$22*$N$24</f>
        <v>0</v>
      </c>
      <c r="T321" s="23">
        <f t="shared" si="48"/>
        <v>1445.6867382714438</v>
      </c>
      <c r="U321" s="23">
        <f t="shared" si="49"/>
        <v>1.2656459999999972</v>
      </c>
      <c r="V321" s="23">
        <v>5.9420000000000002</v>
      </c>
      <c r="W321" s="23">
        <f>W320*($E320/$E321)^$N$11</f>
        <v>1.3589098955947705</v>
      </c>
      <c r="X321" s="23">
        <f>(D320*(G320/G321)^$N$11+((S322*($N$30-1))/($N$11*10^-5))/1000000)</f>
        <v>5.928592672507345</v>
      </c>
    </row>
    <row r="322" spans="3:24" x14ac:dyDescent="0.2">
      <c r="C322" s="1">
        <v>131</v>
      </c>
      <c r="D322" s="9">
        <v>5.9119999999999999</v>
      </c>
      <c r="E322" s="12">
        <v>386.76</v>
      </c>
      <c r="F322" s="10">
        <f t="shared" si="40"/>
        <v>591200</v>
      </c>
      <c r="G322" s="1">
        <f t="shared" si="41"/>
        <v>3.8675999999999999E-4</v>
      </c>
      <c r="H322" s="4">
        <f t="shared" si="42"/>
        <v>5.7717344253867697</v>
      </c>
      <c r="I322" s="4">
        <f t="shared" si="43"/>
        <v>2.5874415515599591</v>
      </c>
      <c r="J322" s="5">
        <f t="shared" si="44"/>
        <v>2.0799999999999841</v>
      </c>
      <c r="K322" s="4">
        <f t="shared" si="45"/>
        <v>-3.0999999999999694E-2</v>
      </c>
      <c r="P322" s="23">
        <f>1-EXP(-$N$12*((C322-$C$177)/$N$16)^($N$13+1))</f>
        <v>1</v>
      </c>
      <c r="Q322" s="23">
        <f t="shared" si="46"/>
        <v>1</v>
      </c>
      <c r="R322" s="23">
        <f t="shared" si="47"/>
        <v>0</v>
      </c>
      <c r="S322" s="23">
        <f>($N$21*R322)*$N$22*$N$24</f>
        <v>0</v>
      </c>
      <c r="T322" s="23">
        <f t="shared" si="48"/>
        <v>1446.3570370426403</v>
      </c>
      <c r="U322" s="23">
        <f t="shared" si="49"/>
        <v>1.2296959999999908</v>
      </c>
      <c r="V322" s="23">
        <v>5.9119999999999999</v>
      </c>
      <c r="W322" s="23">
        <f>W321*($E321/$E322)^$N$11</f>
        <v>1.3490018516339366</v>
      </c>
      <c r="X322" s="23">
        <f>(D321*(G321/G322)^$N$11+((S323*($N$30-1))/($N$11*10^-5))/1000000)</f>
        <v>5.8986758639361376</v>
      </c>
    </row>
    <row r="323" spans="3:24" x14ac:dyDescent="0.2">
      <c r="C323" s="1">
        <v>132</v>
      </c>
      <c r="D323" s="9">
        <v>5.8810000000000002</v>
      </c>
      <c r="E323" s="12">
        <v>388.84</v>
      </c>
      <c r="F323" s="10">
        <f t="shared" si="40"/>
        <v>588100</v>
      </c>
      <c r="G323" s="1">
        <f t="shared" si="41"/>
        <v>3.8883999999999994E-4</v>
      </c>
      <c r="H323" s="4">
        <f t="shared" si="42"/>
        <v>5.7694511794020373</v>
      </c>
      <c r="I323" s="4">
        <f t="shared" si="43"/>
        <v>2.5897709344582682</v>
      </c>
      <c r="J323" s="5">
        <f t="shared" si="44"/>
        <v>2.0400000000000205</v>
      </c>
      <c r="K323" s="4">
        <f t="shared" si="45"/>
        <v>-2.8000000000000469E-2</v>
      </c>
      <c r="P323" s="23">
        <f>1-EXP(-$N$12*((C323-$C$177)/$N$16)^($N$13+1))</f>
        <v>1</v>
      </c>
      <c r="Q323" s="23">
        <f t="shared" si="46"/>
        <v>1</v>
      </c>
      <c r="R323" s="23">
        <f t="shared" si="47"/>
        <v>0</v>
      </c>
      <c r="S323" s="23">
        <f>($N$21*R323)*$N$22*$N$24</f>
        <v>0</v>
      </c>
      <c r="T323" s="23">
        <f t="shared" si="48"/>
        <v>1447.0986017034281</v>
      </c>
      <c r="U323" s="23">
        <f t="shared" si="49"/>
        <v>1.199724000000012</v>
      </c>
      <c r="V323" s="23">
        <v>5.8810000000000002</v>
      </c>
      <c r="W323" s="23">
        <f>W322*($E322/$E323)^$N$11</f>
        <v>1.3394480690767556</v>
      </c>
      <c r="X323" s="23">
        <f>(D322*(G322/G323)^$N$11+((S324*($N$30-1))/($N$11*10^-5))/1000000)</f>
        <v>5.8701305522971374</v>
      </c>
    </row>
    <row r="324" spans="3:24" x14ac:dyDescent="0.2">
      <c r="C324" s="1">
        <v>133</v>
      </c>
      <c r="D324" s="9">
        <v>5.8529999999999998</v>
      </c>
      <c r="E324" s="12">
        <v>390.88</v>
      </c>
      <c r="F324" s="10">
        <f t="shared" si="40"/>
        <v>585300</v>
      </c>
      <c r="G324" s="1">
        <f t="shared" si="41"/>
        <v>3.9087999999999997E-4</v>
      </c>
      <c r="H324" s="4">
        <f t="shared" si="42"/>
        <v>5.7673785241141804</v>
      </c>
      <c r="I324" s="4">
        <f t="shared" si="43"/>
        <v>2.5920434496293616</v>
      </c>
      <c r="J324" s="5">
        <f t="shared" si="44"/>
        <v>1.9900000000000091</v>
      </c>
      <c r="K324" s="4">
        <f t="shared" si="45"/>
        <v>-3.8999999999999702E-2</v>
      </c>
      <c r="P324" s="23">
        <f>1-EXP(-$N$12*((C324-$C$177)/$N$16)^($N$13+1))</f>
        <v>1</v>
      </c>
      <c r="Q324" s="23">
        <f t="shared" si="46"/>
        <v>1</v>
      </c>
      <c r="R324" s="23">
        <f t="shared" si="47"/>
        <v>0</v>
      </c>
      <c r="S324" s="23">
        <f>($N$21*R324)*$N$22*$N$24</f>
        <v>0</v>
      </c>
      <c r="T324" s="23">
        <f t="shared" si="48"/>
        <v>1447.313951304646</v>
      </c>
      <c r="U324" s="23">
        <f t="shared" si="49"/>
        <v>1.1647470000000053</v>
      </c>
      <c r="V324" s="23">
        <v>5.8529999999999998</v>
      </c>
      <c r="W324" s="23">
        <f>W323*($E323/$E324)^$N$11</f>
        <v>1.3301927322301583</v>
      </c>
      <c r="X324" s="23">
        <f>(D323*(G323/G324)^$N$11+((S325*($N$30-1))/($N$11*10^-5))/1000000)</f>
        <v>5.8403633846272553</v>
      </c>
    </row>
    <row r="325" spans="3:24" x14ac:dyDescent="0.2">
      <c r="C325" s="1">
        <v>134</v>
      </c>
      <c r="D325" s="9">
        <v>5.8140000000000001</v>
      </c>
      <c r="E325" s="12">
        <v>392.87</v>
      </c>
      <c r="F325" s="10">
        <f t="shared" si="40"/>
        <v>581400</v>
      </c>
      <c r="G325" s="1">
        <f t="shared" si="41"/>
        <v>3.9286999999999997E-4</v>
      </c>
      <c r="H325" s="4">
        <f t="shared" si="42"/>
        <v>5.7644750274344085</v>
      </c>
      <c r="I325" s="4">
        <f t="shared" si="43"/>
        <v>2.5942488668573831</v>
      </c>
      <c r="J325" s="5">
        <f t="shared" si="44"/>
        <v>1.9599999999999795</v>
      </c>
      <c r="K325" s="4">
        <f t="shared" si="45"/>
        <v>-4.6000000000000263E-2</v>
      </c>
      <c r="P325" s="23">
        <f>1-EXP(-$N$12*((C325-$C$177)/$N$16)^($N$13+1))</f>
        <v>1</v>
      </c>
      <c r="Q325" s="23">
        <f t="shared" si="46"/>
        <v>1</v>
      </c>
      <c r="R325" s="23">
        <f t="shared" si="47"/>
        <v>0</v>
      </c>
      <c r="S325" s="23">
        <f>($N$21*R325)*$N$22*$N$24</f>
        <v>0</v>
      </c>
      <c r="T325" s="23">
        <f t="shared" si="48"/>
        <v>1448.052880641437</v>
      </c>
      <c r="U325" s="23">
        <f t="shared" si="49"/>
        <v>1.1395439999999881</v>
      </c>
      <c r="V325" s="23">
        <v>5.8140000000000001</v>
      </c>
      <c r="W325" s="23">
        <f>W324*($E324/$E325)^$N$11</f>
        <v>1.321271819387277</v>
      </c>
      <c r="X325" s="23">
        <f>(D324*(G324/G325)^$N$11+((S326*($N$30-1))/($N$11*10^-5))/1000000)</f>
        <v>5.8137469642524326</v>
      </c>
    </row>
    <row r="326" spans="3:24" x14ac:dyDescent="0.2">
      <c r="C326" s="1">
        <v>135</v>
      </c>
      <c r="D326" s="9">
        <v>5.7679999999999998</v>
      </c>
      <c r="E326" s="12">
        <v>394.83</v>
      </c>
      <c r="F326" s="10">
        <f t="shared" si="40"/>
        <v>576800</v>
      </c>
      <c r="G326" s="1">
        <f t="shared" si="41"/>
        <v>3.9482999999999999E-4</v>
      </c>
      <c r="H326" s="4">
        <f t="shared" si="42"/>
        <v>5.7610252517113727</v>
      </c>
      <c r="I326" s="4">
        <f t="shared" si="43"/>
        <v>2.5964101438442699</v>
      </c>
      <c r="J326" s="5">
        <f t="shared" si="44"/>
        <v>1.910000000000025</v>
      </c>
      <c r="K326" s="4">
        <f t="shared" si="45"/>
        <v>-5.9000000000000163E-2</v>
      </c>
      <c r="P326" s="23">
        <f>1-EXP(-$N$12*((C326-$C$177)/$N$16)^($N$13+1))</f>
        <v>1</v>
      </c>
      <c r="Q326" s="23">
        <f t="shared" si="46"/>
        <v>1</v>
      </c>
      <c r="R326" s="23">
        <f t="shared" si="47"/>
        <v>0</v>
      </c>
      <c r="S326" s="23">
        <f>($N$21*R326)*$N$22*$N$24</f>
        <v>0</v>
      </c>
      <c r="T326" s="23">
        <f t="shared" si="48"/>
        <v>1445.7749390552474</v>
      </c>
      <c r="U326" s="23">
        <f t="shared" si="49"/>
        <v>1.1016880000000144</v>
      </c>
      <c r="V326" s="23">
        <v>5.7679999999999998</v>
      </c>
      <c r="W326" s="23">
        <f>W325*($E325/$E326)^$N$11</f>
        <v>1.3125875002074752</v>
      </c>
      <c r="X326" s="23">
        <f>(D325*(G325/G326)^$N$11+((S327*($N$30-1))/($N$11*10^-5))/1000000)</f>
        <v>5.7757863402741894</v>
      </c>
    </row>
    <row r="327" spans="3:24" x14ac:dyDescent="0.2">
      <c r="C327" s="1">
        <v>136</v>
      </c>
      <c r="D327" s="9">
        <v>5.7089999999999996</v>
      </c>
      <c r="E327" s="12">
        <v>396.74</v>
      </c>
      <c r="F327" s="10">
        <f t="shared" si="40"/>
        <v>570900</v>
      </c>
      <c r="G327" s="1">
        <f t="shared" si="41"/>
        <v>3.9673999999999997E-4</v>
      </c>
      <c r="H327" s="4">
        <f t="shared" si="42"/>
        <v>5.756560043006683</v>
      </c>
      <c r="I327" s="4">
        <f t="shared" si="43"/>
        <v>2.598505988988193</v>
      </c>
      <c r="J327" s="5">
        <f t="shared" si="44"/>
        <v>1.8700000000000045</v>
      </c>
      <c r="K327" s="4">
        <f t="shared" si="45"/>
        <v>-6.1999999999999389E-2</v>
      </c>
      <c r="P327" s="23">
        <f>1-EXP(-$N$12*((C327-$C$177)/$N$16)^($N$13+1))</f>
        <v>1</v>
      </c>
      <c r="Q327" s="23">
        <f t="shared" si="46"/>
        <v>1</v>
      </c>
      <c r="R327" s="23">
        <f t="shared" si="47"/>
        <v>0</v>
      </c>
      <c r="S327" s="23">
        <f>($N$21*R327)*$N$22*$N$24</f>
        <v>0</v>
      </c>
      <c r="T327" s="23">
        <f t="shared" si="48"/>
        <v>1441.5624645454805</v>
      </c>
      <c r="U327" s="23">
        <f t="shared" si="49"/>
        <v>1.0675830000000026</v>
      </c>
      <c r="V327" s="23">
        <v>5.7089999999999996</v>
      </c>
      <c r="W327" s="23">
        <f>W326*($E326/$E327)^$N$11</f>
        <v>1.3042206125967553</v>
      </c>
      <c r="X327" s="23">
        <f>(D326*(G326/G327)^$N$11+((S328*($N$30-1))/($N$11*10^-5))/1000000)</f>
        <v>5.7312327690679643</v>
      </c>
    </row>
    <row r="328" spans="3:24" x14ac:dyDescent="0.2">
      <c r="C328" s="1">
        <v>137</v>
      </c>
      <c r="D328" s="9">
        <v>5.6470000000000002</v>
      </c>
      <c r="E328" s="12">
        <v>398.61</v>
      </c>
      <c r="F328" s="10">
        <f t="shared" si="40"/>
        <v>564700</v>
      </c>
      <c r="G328" s="1">
        <f t="shared" si="41"/>
        <v>3.9860999999999998E-4</v>
      </c>
      <c r="H328" s="4">
        <f t="shared" si="42"/>
        <v>5.7518177877368792</v>
      </c>
      <c r="I328" s="4">
        <f t="shared" si="43"/>
        <v>2.6005481897240834</v>
      </c>
      <c r="J328" s="5">
        <f t="shared" si="44"/>
        <v>1.8199999999999932</v>
      </c>
      <c r="K328" s="4">
        <f t="shared" si="45"/>
        <v>-6.5999999999999837E-2</v>
      </c>
      <c r="P328" s="23">
        <f>1-EXP(-$N$12*((C328-$C$177)/$N$16)^($N$13+1))</f>
        <v>1</v>
      </c>
      <c r="Q328" s="23">
        <f t="shared" si="46"/>
        <v>1</v>
      </c>
      <c r="R328" s="23">
        <f t="shared" si="47"/>
        <v>0</v>
      </c>
      <c r="S328" s="23">
        <f>($N$21*R328)*$N$22*$N$24</f>
        <v>0</v>
      </c>
      <c r="T328" s="23">
        <f t="shared" si="48"/>
        <v>1433.7767771311615</v>
      </c>
      <c r="U328" s="23">
        <f t="shared" si="49"/>
        <v>1.0277539999999961</v>
      </c>
      <c r="V328" s="23">
        <v>5.6470000000000002</v>
      </c>
      <c r="W328" s="23">
        <f>W327*($E327/$E328)^$N$11</f>
        <v>1.296119186525176</v>
      </c>
      <c r="X328" s="23">
        <f>(D327*(G327/G328)^$N$11+((S329*($N$30-1))/($N$11*10^-5))/1000000)</f>
        <v>5.6735374095487119</v>
      </c>
    </row>
    <row r="329" spans="3:24" x14ac:dyDescent="0.2">
      <c r="C329" s="1">
        <v>138</v>
      </c>
      <c r="D329" s="9">
        <v>5.5810000000000004</v>
      </c>
      <c r="E329" s="12">
        <v>400.43</v>
      </c>
      <c r="F329" s="10">
        <f t="shared" si="40"/>
        <v>558100</v>
      </c>
      <c r="G329" s="1">
        <f t="shared" si="41"/>
        <v>4.0043000000000001E-4</v>
      </c>
      <c r="H329" s="4">
        <f t="shared" si="42"/>
        <v>5.7467120225166601</v>
      </c>
      <c r="I329" s="4">
        <f t="shared" si="43"/>
        <v>2.6025266071349242</v>
      </c>
      <c r="J329" s="5">
        <f t="shared" si="44"/>
        <v>1.7900000000000205</v>
      </c>
      <c r="K329" s="4">
        <f t="shared" si="45"/>
        <v>-6.3000000000000611E-2</v>
      </c>
      <c r="P329" s="23">
        <f>1-EXP(-$N$12*((C329-$C$177)/$N$16)^($N$13+1))</f>
        <v>1</v>
      </c>
      <c r="Q329" s="23">
        <f t="shared" si="46"/>
        <v>1</v>
      </c>
      <c r="R329" s="23">
        <f t="shared" si="47"/>
        <v>0</v>
      </c>
      <c r="S329" s="23">
        <f>($N$21*R329)*$N$22*$N$24</f>
        <v>0</v>
      </c>
      <c r="T329" s="23">
        <f t="shared" si="48"/>
        <v>1424.9585229101251</v>
      </c>
      <c r="U329" s="23">
        <f t="shared" si="49"/>
        <v>0.99899900000001141</v>
      </c>
      <c r="V329" s="23">
        <v>5.5810000000000004</v>
      </c>
      <c r="W329" s="23">
        <f>W328*($E328/$E329)^$N$11</f>
        <v>1.2883187830612928</v>
      </c>
      <c r="X329" s="23">
        <f>(D328*(G328/G329)^$N$11+((S330*($N$30-1))/($N$11*10^-5))/1000000)</f>
        <v>5.6130147933781913</v>
      </c>
    </row>
    <row r="330" spans="3:24" x14ac:dyDescent="0.2">
      <c r="C330" s="1">
        <v>139</v>
      </c>
      <c r="D330" s="9">
        <v>5.5179999999999998</v>
      </c>
      <c r="E330" s="12">
        <v>402.22</v>
      </c>
      <c r="F330" s="10">
        <f t="shared" si="40"/>
        <v>551800</v>
      </c>
      <c r="G330" s="1">
        <f t="shared" si="41"/>
        <v>4.0222000000000001E-4</v>
      </c>
      <c r="H330" s="4">
        <f t="shared" si="42"/>
        <v>5.7417816961431667</v>
      </c>
      <c r="I330" s="4">
        <f t="shared" si="43"/>
        <v>2.6044636616701857</v>
      </c>
      <c r="J330" s="5">
        <f t="shared" si="44"/>
        <v>1.7399999999999523</v>
      </c>
      <c r="K330" s="4">
        <f t="shared" si="45"/>
        <v>-6.899999999999995E-2</v>
      </c>
      <c r="P330" s="23">
        <f>1-EXP(-$N$12*((C330-$C$177)/$N$16)^($N$13+1))</f>
        <v>1</v>
      </c>
      <c r="Q330" s="23">
        <f t="shared" si="46"/>
        <v>1</v>
      </c>
      <c r="R330" s="23">
        <f t="shared" si="47"/>
        <v>0</v>
      </c>
      <c r="S330" s="23">
        <f>($N$21*R330)*$N$22*$N$24</f>
        <v>0</v>
      </c>
      <c r="T330" s="23">
        <f t="shared" si="48"/>
        <v>1414.7780803854671</v>
      </c>
      <c r="U330" s="23">
        <f t="shared" si="49"/>
        <v>0.96013199999997367</v>
      </c>
      <c r="V330" s="23">
        <v>5.5179999999999998</v>
      </c>
      <c r="W330" s="23">
        <f>W329*($E329/$E330)^$N$11</f>
        <v>1.2807269479702958</v>
      </c>
      <c r="X330" s="23">
        <f>(D329*(G329/G330)^$N$11+((S331*($N$30-1))/($N$11*10^-5))/1000000)</f>
        <v>5.5481121525200665</v>
      </c>
    </row>
    <row r="331" spans="3:24" x14ac:dyDescent="0.2">
      <c r="C331" s="1">
        <v>140</v>
      </c>
      <c r="D331" s="9">
        <v>5.4489999999999998</v>
      </c>
      <c r="E331" s="12">
        <v>403.96</v>
      </c>
      <c r="F331" s="10">
        <f t="shared" si="40"/>
        <v>544900</v>
      </c>
      <c r="G331" s="1">
        <f t="shared" si="41"/>
        <v>4.0395999999999997E-4</v>
      </c>
      <c r="H331" s="4">
        <f t="shared" si="42"/>
        <v>5.7363168079041085</v>
      </c>
      <c r="I331" s="4">
        <f t="shared" si="43"/>
        <v>2.606338363528125</v>
      </c>
      <c r="J331" s="5">
        <f t="shared" si="44"/>
        <v>1.7000000000000455</v>
      </c>
      <c r="K331" s="4">
        <f t="shared" si="45"/>
        <v>-7.5000000000000178E-2</v>
      </c>
      <c r="P331" s="23">
        <f>1-EXP(-$N$12*((C331-$C$177)/$N$16)^($N$13+1))</f>
        <v>1</v>
      </c>
      <c r="Q331" s="23">
        <f t="shared" si="46"/>
        <v>1</v>
      </c>
      <c r="R331" s="23">
        <f t="shared" si="47"/>
        <v>0</v>
      </c>
      <c r="S331" s="23">
        <f>($N$21*R331)*$N$22*$N$24</f>
        <v>0</v>
      </c>
      <c r="T331" s="23">
        <f t="shared" si="48"/>
        <v>1405.1261670991571</v>
      </c>
      <c r="U331" s="23">
        <f t="shared" si="49"/>
        <v>0.92633000000002474</v>
      </c>
      <c r="V331" s="23">
        <v>5.4489999999999998</v>
      </c>
      <c r="W331" s="23">
        <f>W330*($E330/$E331)^$N$11</f>
        <v>1.273422092822204</v>
      </c>
      <c r="X331" s="23">
        <f>(D330*(G330/G331)^$N$11+((S332*($N$30-1))/($N$11*10^-5))/1000000)</f>
        <v>5.4865271003541745</v>
      </c>
    </row>
    <row r="332" spans="3:24" x14ac:dyDescent="0.2">
      <c r="C332" s="1">
        <v>141</v>
      </c>
      <c r="D332" s="9">
        <v>5.3739999999999997</v>
      </c>
      <c r="E332" s="12">
        <v>405.66</v>
      </c>
      <c r="F332" s="10">
        <f t="shared" ref="F332:F371" si="50">D332*10^5</f>
        <v>537400</v>
      </c>
      <c r="G332" s="1">
        <f t="shared" ref="G332:G371" si="51">E332*10^-6</f>
        <v>4.0566000000000002E-4</v>
      </c>
      <c r="H332" s="4">
        <f t="shared" ref="H332:H371" si="52">LOG(F332)</f>
        <v>5.7302976620971497</v>
      </c>
      <c r="I332" s="4">
        <f t="shared" ref="I332:I371" si="53">LOG(E332)</f>
        <v>2.6081621863197615</v>
      </c>
      <c r="J332" s="5">
        <f t="shared" ref="J332:J371" si="54">E333-E332</f>
        <v>1.6499999999999773</v>
      </c>
      <c r="K332" s="4">
        <f t="shared" ref="K332:K371" si="55">D333-D332</f>
        <v>-8.0999999999999517E-2</v>
      </c>
      <c r="P332" s="23">
        <f>1-EXP(-$N$12*((C332-$C$177)/$N$16)^($N$13+1))</f>
        <v>1</v>
      </c>
      <c r="Q332" s="23">
        <f t="shared" ref="Q332:Q371" si="56">IF(P332&lt;0,0,P332)</f>
        <v>1</v>
      </c>
      <c r="R332" s="23">
        <f t="shared" ref="R332:R371" si="57">Q333-Q332</f>
        <v>0</v>
      </c>
      <c r="S332" s="23">
        <f>($N$21*R332)*$N$22*$N$24</f>
        <v>0</v>
      </c>
      <c r="T332" s="23">
        <f t="shared" ref="T332:T371" si="58">(((X332*100000)*G332)/(($N$21+$N$19)*$N$32))</f>
        <v>1393.611353993253</v>
      </c>
      <c r="U332" s="23">
        <f t="shared" ref="U332:U371" si="59">((D332*100000)*J332)/1000000</f>
        <v>0.88670999999998779</v>
      </c>
      <c r="V332" s="23">
        <v>5.3739999999999997</v>
      </c>
      <c r="W332" s="23">
        <f>W331*($E331/$E332)^$N$11</f>
        <v>1.2663554759154658</v>
      </c>
      <c r="X332" s="23">
        <f>(D331*(G331/G332)^$N$11+((S333*($N$30-1))/($N$11*10^-5))/1000000)</f>
        <v>5.4187617971748265</v>
      </c>
    </row>
    <row r="333" spans="3:24" x14ac:dyDescent="0.2">
      <c r="C333" s="1">
        <v>142</v>
      </c>
      <c r="D333" s="9">
        <v>5.2930000000000001</v>
      </c>
      <c r="E333" s="12">
        <v>407.31</v>
      </c>
      <c r="F333" s="10">
        <f t="shared" si="50"/>
        <v>529300</v>
      </c>
      <c r="G333" s="1">
        <f t="shared" si="51"/>
        <v>4.0730999999999997E-4</v>
      </c>
      <c r="H333" s="4">
        <f t="shared" si="52"/>
        <v>5.7237018939912678</v>
      </c>
      <c r="I333" s="4">
        <f t="shared" si="53"/>
        <v>2.6099250727216621</v>
      </c>
      <c r="J333" s="5">
        <f t="shared" si="54"/>
        <v>1.6100000000000136</v>
      </c>
      <c r="K333" s="4">
        <f t="shared" si="55"/>
        <v>-7.8999999999999737E-2</v>
      </c>
      <c r="P333" s="23">
        <f>1-EXP(-$N$12*((C333-$C$177)/$N$16)^($N$13+1))</f>
        <v>1</v>
      </c>
      <c r="Q333" s="23">
        <f t="shared" si="56"/>
        <v>1</v>
      </c>
      <c r="R333" s="23">
        <f t="shared" si="57"/>
        <v>0</v>
      </c>
      <c r="S333" s="23">
        <f>($N$21*R333)*$N$22*$N$24</f>
        <v>0</v>
      </c>
      <c r="T333" s="23">
        <f t="shared" si="58"/>
        <v>1380.2767206339204</v>
      </c>
      <c r="U333" s="23">
        <f t="shared" si="59"/>
        <v>0.85217300000000717</v>
      </c>
      <c r="V333" s="23">
        <v>5.2930000000000001</v>
      </c>
      <c r="W333" s="23">
        <f>W332*($E332/$E333)^$N$11</f>
        <v>1.2595622379775349</v>
      </c>
      <c r="X333" s="23">
        <f>(D332*(G332/G333)^$N$11+((S334*($N$30-1))/($N$11*10^-5))/1000000)</f>
        <v>5.3451717117564881</v>
      </c>
    </row>
    <row r="334" spans="3:24" x14ac:dyDescent="0.2">
      <c r="C334" s="1">
        <v>143</v>
      </c>
      <c r="D334" s="9">
        <v>5.2140000000000004</v>
      </c>
      <c r="E334" s="12">
        <v>408.92</v>
      </c>
      <c r="F334" s="10">
        <f t="shared" si="50"/>
        <v>521400.00000000006</v>
      </c>
      <c r="G334" s="1">
        <f t="shared" si="51"/>
        <v>4.0892000000000001E-4</v>
      </c>
      <c r="H334" s="4">
        <f t="shared" si="52"/>
        <v>5.7171710268323102</v>
      </c>
      <c r="I334" s="4">
        <f t="shared" si="53"/>
        <v>2.6116383521225046</v>
      </c>
      <c r="J334" s="5">
        <f t="shared" si="54"/>
        <v>1.5699999999999932</v>
      </c>
      <c r="K334" s="4">
        <f t="shared" si="55"/>
        <v>-7.6000000000000512E-2</v>
      </c>
      <c r="P334" s="23">
        <f>1-EXP(-$N$12*((C334-$C$177)/$N$16)^($N$13+1))</f>
        <v>1</v>
      </c>
      <c r="Q334" s="23">
        <f t="shared" si="56"/>
        <v>1</v>
      </c>
      <c r="R334" s="23">
        <f t="shared" si="57"/>
        <v>0</v>
      </c>
      <c r="S334" s="23">
        <f>($N$21*R334)*$N$22*$N$24</f>
        <v>0</v>
      </c>
      <c r="T334" s="23">
        <f t="shared" si="58"/>
        <v>1365.0526703523842</v>
      </c>
      <c r="U334" s="23">
        <f t="shared" si="59"/>
        <v>0.8185979999999965</v>
      </c>
      <c r="V334" s="23">
        <v>5.2140000000000004</v>
      </c>
      <c r="W334" s="23">
        <f>W333*($E333/$E334)^$N$11</f>
        <v>1.2529950790108026</v>
      </c>
      <c r="X334" s="23">
        <f>(D333*(G333/G334)^$N$11+((S335*($N$30-1))/($N$11*10^-5))/1000000)</f>
        <v>5.265403132324189</v>
      </c>
    </row>
    <row r="335" spans="3:24" x14ac:dyDescent="0.2">
      <c r="C335" s="1">
        <v>144</v>
      </c>
      <c r="D335" s="9">
        <v>5.1379999999999999</v>
      </c>
      <c r="E335" s="12">
        <v>410.49</v>
      </c>
      <c r="F335" s="10">
        <f t="shared" si="50"/>
        <v>513800</v>
      </c>
      <c r="G335" s="1">
        <f t="shared" si="51"/>
        <v>4.1049000000000001E-4</v>
      </c>
      <c r="H335" s="4">
        <f t="shared" si="52"/>
        <v>5.7107940999303271</v>
      </c>
      <c r="I335" s="4">
        <f t="shared" si="53"/>
        <v>2.6133025816802631</v>
      </c>
      <c r="J335" s="5">
        <f t="shared" si="54"/>
        <v>1.5299999999999727</v>
      </c>
      <c r="K335" s="4">
        <f t="shared" si="55"/>
        <v>-7.5000000000000178E-2</v>
      </c>
      <c r="P335" s="23">
        <f>1-EXP(-$N$12*((C335-$C$177)/$N$16)^($N$13+1))</f>
        <v>1</v>
      </c>
      <c r="Q335" s="23">
        <f t="shared" si="56"/>
        <v>1</v>
      </c>
      <c r="R335" s="23">
        <f t="shared" si="57"/>
        <v>0</v>
      </c>
      <c r="S335" s="23">
        <f>($N$21*R335)*$N$22*$N$24</f>
        <v>0</v>
      </c>
      <c r="T335" s="23">
        <f t="shared" si="58"/>
        <v>1350.0435156376905</v>
      </c>
      <c r="U335" s="23">
        <f t="shared" si="59"/>
        <v>0.78611399999998599</v>
      </c>
      <c r="V335" s="23">
        <v>5.1379999999999999</v>
      </c>
      <c r="W335" s="23">
        <f>W334*($E334/$E335)^$N$11</f>
        <v>1.2466487180404433</v>
      </c>
      <c r="X335" s="23">
        <f>(D334*(G334/G335)^$N$11+((S336*($N$30-1))/($N$11*10^-5))/1000000)</f>
        <v>5.1875913359487598</v>
      </c>
    </row>
    <row r="336" spans="3:24" x14ac:dyDescent="0.2">
      <c r="C336" s="1">
        <v>145</v>
      </c>
      <c r="D336" s="9">
        <v>5.0629999999999997</v>
      </c>
      <c r="E336" s="12">
        <v>412.02</v>
      </c>
      <c r="F336" s="10">
        <f t="shared" si="50"/>
        <v>506300</v>
      </c>
      <c r="G336" s="1">
        <f t="shared" si="51"/>
        <v>4.1201999999999998E-4</v>
      </c>
      <c r="H336" s="4">
        <f t="shared" si="52"/>
        <v>5.7044079273868409</v>
      </c>
      <c r="I336" s="4">
        <f t="shared" si="53"/>
        <v>2.6149182977778489</v>
      </c>
      <c r="J336" s="5">
        <f t="shared" si="54"/>
        <v>1.4800000000000182</v>
      </c>
      <c r="K336" s="4">
        <f t="shared" si="55"/>
        <v>-6.899999999999995E-2</v>
      </c>
      <c r="P336" s="23">
        <f>1-EXP(-$N$12*((C336-$C$177)/$N$16)^($N$13+1))</f>
        <v>1</v>
      </c>
      <c r="Q336" s="23">
        <f t="shared" si="56"/>
        <v>1</v>
      </c>
      <c r="R336" s="23">
        <f t="shared" si="57"/>
        <v>0</v>
      </c>
      <c r="S336" s="23">
        <f>($N$21*R336)*$N$22*$N$24</f>
        <v>0</v>
      </c>
      <c r="T336" s="23">
        <f t="shared" si="58"/>
        <v>1335.5213698497062</v>
      </c>
      <c r="U336" s="23">
        <f t="shared" si="59"/>
        <v>0.7493240000000092</v>
      </c>
      <c r="V336" s="23">
        <v>5.0629999999999997</v>
      </c>
      <c r="W336" s="23">
        <f>W335*($E335/$E336)^$N$11</f>
        <v>1.2405181116093007</v>
      </c>
      <c r="X336" s="23">
        <f>(D335*(G335/G336)^$N$11+((S337*($N$30-1))/($N$11*10^-5))/1000000)</f>
        <v>5.1127330138896516</v>
      </c>
    </row>
    <row r="337" spans="3:24" x14ac:dyDescent="0.2">
      <c r="C337" s="1">
        <v>146</v>
      </c>
      <c r="D337" s="9">
        <v>4.9939999999999998</v>
      </c>
      <c r="E337" s="12">
        <v>413.5</v>
      </c>
      <c r="F337" s="10">
        <f t="shared" si="50"/>
        <v>499400</v>
      </c>
      <c r="G337" s="1">
        <f t="shared" si="51"/>
        <v>4.1349999999999997E-4</v>
      </c>
      <c r="H337" s="4">
        <f t="shared" si="52"/>
        <v>5.6984485380153291</v>
      </c>
      <c r="I337" s="4">
        <f t="shared" si="53"/>
        <v>2.6164755138885654</v>
      </c>
      <c r="J337" s="5">
        <f t="shared" si="54"/>
        <v>1.4399999999999977</v>
      </c>
      <c r="K337" s="4">
        <f t="shared" si="55"/>
        <v>-5.9000000000000163E-2</v>
      </c>
      <c r="P337" s="23">
        <f>1-EXP(-$N$12*((C337-$C$177)/$N$16)^($N$13+1))</f>
        <v>1</v>
      </c>
      <c r="Q337" s="23">
        <f t="shared" si="56"/>
        <v>1</v>
      </c>
      <c r="R337" s="23">
        <f t="shared" si="57"/>
        <v>0</v>
      </c>
      <c r="S337" s="23">
        <f>($N$21*R337)*$N$22*$N$24</f>
        <v>0</v>
      </c>
      <c r="T337" s="23">
        <f t="shared" si="58"/>
        <v>1320.9896153229163</v>
      </c>
      <c r="U337" s="23">
        <f t="shared" si="59"/>
        <v>0.71913599999999889</v>
      </c>
      <c r="V337" s="23">
        <v>4.9939999999999998</v>
      </c>
      <c r="W337" s="23">
        <f>W336*($E336/$E337)^$N$11</f>
        <v>1.2346380075033474</v>
      </c>
      <c r="X337" s="23">
        <f>(D336*(G336/G337)^$N$11+((S338*($N$30-1))/($N$11*10^-5))/1000000)</f>
        <v>5.039001183046155</v>
      </c>
    </row>
    <row r="338" spans="3:24" x14ac:dyDescent="0.2">
      <c r="C338" s="1">
        <v>147</v>
      </c>
      <c r="D338" s="9">
        <v>4.9349999999999996</v>
      </c>
      <c r="E338" s="12">
        <v>414.94</v>
      </c>
      <c r="F338" s="10">
        <f t="shared" si="50"/>
        <v>493499.99999999994</v>
      </c>
      <c r="G338" s="1">
        <f t="shared" si="51"/>
        <v>4.1493999999999998E-4</v>
      </c>
      <c r="H338" s="4">
        <f t="shared" si="52"/>
        <v>5.6932871570056554</v>
      </c>
      <c r="I338" s="4">
        <f t="shared" si="53"/>
        <v>2.6179853026090019</v>
      </c>
      <c r="J338" s="5">
        <f t="shared" si="54"/>
        <v>1.3899999999999864</v>
      </c>
      <c r="K338" s="4">
        <f t="shared" si="55"/>
        <v>-4.2999999999999261E-2</v>
      </c>
      <c r="P338" s="23">
        <f>1-EXP(-$N$12*((C338-$C$177)/$N$16)^($N$13+1))</f>
        <v>1</v>
      </c>
      <c r="Q338" s="23">
        <f t="shared" si="56"/>
        <v>1</v>
      </c>
      <c r="R338" s="23">
        <f t="shared" si="57"/>
        <v>0</v>
      </c>
      <c r="S338" s="23">
        <f>($N$21*R338)*$N$22*$N$24</f>
        <v>0</v>
      </c>
      <c r="T338" s="23">
        <f t="shared" si="58"/>
        <v>1307.713625741254</v>
      </c>
      <c r="U338" s="23">
        <f t="shared" si="59"/>
        <v>0.68596499999999316</v>
      </c>
      <c r="V338" s="23">
        <v>4.9349999999999996</v>
      </c>
      <c r="W338" s="23">
        <f>W337*($E337/$E338)^$N$11</f>
        <v>1.2289636037393903</v>
      </c>
      <c r="X338" s="23">
        <f>(D337*(G337/G338)^$N$11+((S339*($N$30-1))/($N$11*10^-5))/1000000)</f>
        <v>4.9710475457381165</v>
      </c>
    </row>
    <row r="339" spans="3:24" x14ac:dyDescent="0.2">
      <c r="C339" s="1">
        <v>148</v>
      </c>
      <c r="D339" s="9">
        <v>4.8920000000000003</v>
      </c>
      <c r="E339" s="12">
        <v>416.33</v>
      </c>
      <c r="F339" s="10">
        <f t="shared" si="50"/>
        <v>489200.00000000006</v>
      </c>
      <c r="G339" s="1">
        <f t="shared" si="51"/>
        <v>4.1632999999999997E-4</v>
      </c>
      <c r="H339" s="4">
        <f t="shared" si="52"/>
        <v>5.6894864483642476</v>
      </c>
      <c r="I339" s="4">
        <f t="shared" si="53"/>
        <v>2.6194377065029881</v>
      </c>
      <c r="J339" s="5">
        <f t="shared" si="54"/>
        <v>1.3600000000000136</v>
      </c>
      <c r="K339" s="4">
        <f t="shared" si="55"/>
        <v>-3.6999999999999922E-2</v>
      </c>
      <c r="P339" s="23">
        <f>1-EXP(-$N$12*((C339-$C$177)/$N$16)^($N$13+1))</f>
        <v>1</v>
      </c>
      <c r="Q339" s="23">
        <f t="shared" si="56"/>
        <v>1</v>
      </c>
      <c r="R339" s="23">
        <f t="shared" si="57"/>
        <v>0</v>
      </c>
      <c r="S339" s="23">
        <f>($N$21*R339)*$N$22*$N$24</f>
        <v>0</v>
      </c>
      <c r="T339" s="23">
        <f t="shared" si="58"/>
        <v>1296.820037883437</v>
      </c>
      <c r="U339" s="23">
        <f t="shared" si="59"/>
        <v>0.66531200000000679</v>
      </c>
      <c r="V339" s="23">
        <v>4.8920000000000003</v>
      </c>
      <c r="W339" s="23">
        <f>W338*($E338/$E339)^$N$11</f>
        <v>1.2235294886299581</v>
      </c>
      <c r="X339" s="23">
        <f>(D338*(G338/G339)^$N$11+((S340*($N$30-1))/($N$11*10^-5))/1000000)</f>
        <v>4.9131788834238463</v>
      </c>
    </row>
    <row r="340" spans="3:24" x14ac:dyDescent="0.2">
      <c r="C340" s="1">
        <v>149</v>
      </c>
      <c r="D340" s="9">
        <v>4.8550000000000004</v>
      </c>
      <c r="E340" s="12">
        <v>417.69</v>
      </c>
      <c r="F340" s="10">
        <f t="shared" si="50"/>
        <v>485500.00000000006</v>
      </c>
      <c r="G340" s="1">
        <f t="shared" si="51"/>
        <v>4.1768999999999997E-4</v>
      </c>
      <c r="H340" s="4">
        <f t="shared" si="52"/>
        <v>5.6861892342440239</v>
      </c>
      <c r="I340" s="4">
        <f t="shared" si="53"/>
        <v>2.6208540778583549</v>
      </c>
      <c r="J340" s="5">
        <f t="shared" si="54"/>
        <v>1.3100000000000023</v>
      </c>
      <c r="K340" s="4">
        <f t="shared" si="55"/>
        <v>-4.2000000000000703E-2</v>
      </c>
      <c r="P340" s="23">
        <f>1-EXP(-$N$12*((C340-$C$177)/$N$16)^($N$13+1))</f>
        <v>1</v>
      </c>
      <c r="Q340" s="23">
        <f t="shared" si="56"/>
        <v>1</v>
      </c>
      <c r="R340" s="23">
        <f t="shared" si="57"/>
        <v>0</v>
      </c>
      <c r="S340" s="23">
        <f>($N$21*R340)*$N$22*$N$24</f>
        <v>0</v>
      </c>
      <c r="T340" s="23">
        <f t="shared" si="58"/>
        <v>1289.8616241236502</v>
      </c>
      <c r="U340" s="23">
        <f t="shared" si="59"/>
        <v>0.63600500000000115</v>
      </c>
      <c r="V340" s="23">
        <v>4.8550000000000004</v>
      </c>
      <c r="W340" s="23">
        <f>W339*($E339/$E340)^$N$11</f>
        <v>1.2182533300563776</v>
      </c>
      <c r="X340" s="23">
        <f>(D339*(G339/G340)^$N$11+((S341*($N$30-1))/($N$11*10^-5))/1000000)</f>
        <v>4.870904498843867</v>
      </c>
    </row>
    <row r="341" spans="3:24" x14ac:dyDescent="0.2">
      <c r="C341" s="1">
        <v>150</v>
      </c>
      <c r="D341" s="9">
        <v>4.8129999999999997</v>
      </c>
      <c r="E341" s="12">
        <v>419</v>
      </c>
      <c r="F341" s="10">
        <f t="shared" si="50"/>
        <v>481300</v>
      </c>
      <c r="G341" s="1">
        <f t="shared" si="51"/>
        <v>4.1899999999999999E-4</v>
      </c>
      <c r="H341" s="4">
        <f t="shared" si="52"/>
        <v>5.6824158616773586</v>
      </c>
      <c r="I341" s="4">
        <f t="shared" si="53"/>
        <v>2.6222140229662951</v>
      </c>
      <c r="J341" s="5">
        <f t="shared" si="54"/>
        <v>1.2599999999999909</v>
      </c>
      <c r="K341" s="4">
        <f t="shared" si="55"/>
        <v>-2.5999999999999801E-2</v>
      </c>
      <c r="P341" s="23">
        <f>1-EXP(-$N$12*((C341-$C$177)/$N$16)^($N$13+1))</f>
        <v>1</v>
      </c>
      <c r="Q341" s="23">
        <f t="shared" si="56"/>
        <v>1</v>
      </c>
      <c r="R341" s="23">
        <f t="shared" si="57"/>
        <v>0</v>
      </c>
      <c r="S341" s="23">
        <f>($N$21*R341)*$N$22*$N$24</f>
        <v>0</v>
      </c>
      <c r="T341" s="23">
        <f t="shared" si="58"/>
        <v>1284.341817705357</v>
      </c>
      <c r="U341" s="23">
        <f t="shared" si="59"/>
        <v>0.60643799999999559</v>
      </c>
      <c r="V341" s="23">
        <v>4.8129999999999997</v>
      </c>
      <c r="W341" s="23">
        <f>W340*($E340/$E341)^$N$11</f>
        <v>1.2132087779897882</v>
      </c>
      <c r="X341" s="23">
        <f>(D340*(G340/G341)^$N$11+((S342*($N$30-1))/($N$11*10^-5))/1000000)</f>
        <v>4.8348963814183383</v>
      </c>
    </row>
    <row r="342" spans="3:24" x14ac:dyDescent="0.2">
      <c r="C342" s="1">
        <v>151</v>
      </c>
      <c r="D342" s="9">
        <v>4.7869999999999999</v>
      </c>
      <c r="E342" s="12">
        <v>420.26</v>
      </c>
      <c r="F342" s="10">
        <f t="shared" si="50"/>
        <v>478700</v>
      </c>
      <c r="G342" s="1">
        <f t="shared" si="51"/>
        <v>4.2025999999999999E-4</v>
      </c>
      <c r="H342" s="4">
        <f t="shared" si="52"/>
        <v>5.6800634274819481</v>
      </c>
      <c r="I342" s="4">
        <f t="shared" si="53"/>
        <v>2.6235180561820592</v>
      </c>
      <c r="J342" s="5">
        <f t="shared" si="54"/>
        <v>1.2300000000000182</v>
      </c>
      <c r="K342" s="4">
        <f t="shared" si="55"/>
        <v>-1.1000000000000121E-2</v>
      </c>
      <c r="P342" s="23">
        <f>1-EXP(-$N$12*((C342-$C$177)/$N$16)^($N$13+1))</f>
        <v>1</v>
      </c>
      <c r="Q342" s="23">
        <f t="shared" si="56"/>
        <v>1</v>
      </c>
      <c r="R342" s="23">
        <f t="shared" si="57"/>
        <v>0</v>
      </c>
      <c r="S342" s="23">
        <f>($N$21*R342)*$N$22*$N$24</f>
        <v>0</v>
      </c>
      <c r="T342" s="23">
        <f t="shared" si="58"/>
        <v>1277.2778260571422</v>
      </c>
      <c r="U342" s="23">
        <f t="shared" si="59"/>
        <v>0.58880100000000868</v>
      </c>
      <c r="V342" s="23">
        <v>4.7869999999999999</v>
      </c>
      <c r="W342" s="23">
        <f>W341*($E341/$E342)^$N$11</f>
        <v>1.2083912434222348</v>
      </c>
      <c r="X342" s="23">
        <f>(D341*(G341/G342)^$N$11+((S343*($N$30-1))/($N$11*10^-5))/1000000)</f>
        <v>4.7938880431016546</v>
      </c>
    </row>
    <row r="343" spans="3:24" x14ac:dyDescent="0.2">
      <c r="C343" s="1">
        <v>152</v>
      </c>
      <c r="D343" s="9">
        <v>4.7759999999999998</v>
      </c>
      <c r="E343" s="12">
        <v>421.49</v>
      </c>
      <c r="F343" s="10">
        <f t="shared" si="50"/>
        <v>477600</v>
      </c>
      <c r="G343" s="1">
        <f t="shared" si="51"/>
        <v>4.2149E-4</v>
      </c>
      <c r="H343" s="4">
        <f t="shared" si="52"/>
        <v>5.6790643181213127</v>
      </c>
      <c r="I343" s="4">
        <f t="shared" si="53"/>
        <v>2.6247872752921073</v>
      </c>
      <c r="J343" s="5">
        <f t="shared" si="54"/>
        <v>1.1800000000000068</v>
      </c>
      <c r="K343" s="4">
        <f t="shared" si="55"/>
        <v>-1.2999999999999901E-2</v>
      </c>
      <c r="P343" s="23">
        <f>1-EXP(-$N$12*((C343-$C$177)/$N$16)^($N$13+1))</f>
        <v>1</v>
      </c>
      <c r="Q343" s="23">
        <f t="shared" si="56"/>
        <v>1</v>
      </c>
      <c r="R343" s="23">
        <f t="shared" si="57"/>
        <v>0</v>
      </c>
      <c r="S343" s="23">
        <f>($N$21*R343)*$N$22*$N$24</f>
        <v>0</v>
      </c>
      <c r="T343" s="23">
        <f t="shared" si="58"/>
        <v>1274.2313616924782</v>
      </c>
      <c r="U343" s="23">
        <f t="shared" si="59"/>
        <v>0.56356800000000329</v>
      </c>
      <c r="V343" s="23">
        <v>4.7759999999999998</v>
      </c>
      <c r="W343" s="23">
        <f>W342*($E342/$E343)^$N$11</f>
        <v>1.2037206951519026</v>
      </c>
      <c r="X343" s="23">
        <f>(D342*(G342/G343)^$N$11+((S344*($N$30-1))/($N$11*10^-5))/1000000)</f>
        <v>4.7684977850164145</v>
      </c>
    </row>
    <row r="344" spans="3:24" x14ac:dyDescent="0.2">
      <c r="C344" s="1">
        <v>153</v>
      </c>
      <c r="D344" s="9">
        <v>4.7629999999999999</v>
      </c>
      <c r="E344" s="12">
        <v>422.67</v>
      </c>
      <c r="F344" s="10">
        <f t="shared" si="50"/>
        <v>476300</v>
      </c>
      <c r="G344" s="1">
        <f t="shared" si="51"/>
        <v>4.2266999999999999E-4</v>
      </c>
      <c r="H344" s="4">
        <f t="shared" si="52"/>
        <v>5.6778805815115909</v>
      </c>
      <c r="I344" s="4">
        <f t="shared" si="53"/>
        <v>2.6260014238478919</v>
      </c>
      <c r="J344" s="5">
        <f t="shared" si="54"/>
        <v>1.1299999999999955</v>
      </c>
      <c r="K344" s="4">
        <f t="shared" si="55"/>
        <v>-2.2999999999999687E-2</v>
      </c>
      <c r="P344" s="23">
        <f>1-EXP(-$N$12*((C344-$C$177)/$N$16)^($N$13+1))</f>
        <v>1</v>
      </c>
      <c r="Q344" s="23">
        <f t="shared" si="56"/>
        <v>1</v>
      </c>
      <c r="R344" s="23">
        <f t="shared" si="57"/>
        <v>0</v>
      </c>
      <c r="S344" s="23">
        <f>($N$21*R344)*$N$22*$N$24</f>
        <v>0</v>
      </c>
      <c r="T344" s="23">
        <f t="shared" si="58"/>
        <v>1275.0766801761999</v>
      </c>
      <c r="U344" s="23">
        <f t="shared" si="59"/>
        <v>0.53821899999999778</v>
      </c>
      <c r="V344" s="23">
        <v>4.7629999999999999</v>
      </c>
      <c r="W344" s="23">
        <f>W343*($E343/$E344)^$N$11</f>
        <v>1.1992696939478864</v>
      </c>
      <c r="X344" s="23">
        <f>(D343*(G343/G344)^$N$11+((S345*($N$30-1))/($N$11*10^-5))/1000000)</f>
        <v>4.7583397721448177</v>
      </c>
    </row>
    <row r="345" spans="3:24" x14ac:dyDescent="0.2">
      <c r="C345" s="1">
        <v>154</v>
      </c>
      <c r="D345" s="9">
        <v>4.74</v>
      </c>
      <c r="E345" s="12">
        <v>423.8</v>
      </c>
      <c r="F345" s="10">
        <f t="shared" si="50"/>
        <v>474000</v>
      </c>
      <c r="G345" s="1">
        <f t="shared" si="51"/>
        <v>4.238E-4</v>
      </c>
      <c r="H345" s="4">
        <f t="shared" si="52"/>
        <v>5.6757783416740848</v>
      </c>
      <c r="I345" s="4">
        <f t="shared" si="53"/>
        <v>2.6271609523747759</v>
      </c>
      <c r="J345" s="5">
        <f t="shared" si="54"/>
        <v>1.0999999999999659</v>
      </c>
      <c r="K345" s="4">
        <f t="shared" si="55"/>
        <v>-4.0000000000000036E-2</v>
      </c>
      <c r="P345" s="23">
        <f>1-EXP(-$N$12*((C345-$C$177)/$N$16)^($N$13+1))</f>
        <v>1</v>
      </c>
      <c r="Q345" s="23">
        <f t="shared" si="56"/>
        <v>1</v>
      </c>
      <c r="R345" s="23">
        <f t="shared" si="57"/>
        <v>0</v>
      </c>
      <c r="S345" s="23">
        <f>($N$21*R345)*$N$22*$N$24</f>
        <v>0</v>
      </c>
      <c r="T345" s="23">
        <f t="shared" si="58"/>
        <v>1275.2181106390149</v>
      </c>
      <c r="U345" s="23">
        <f t="shared" si="59"/>
        <v>0.52139999999998377</v>
      </c>
      <c r="V345" s="23">
        <v>4.74</v>
      </c>
      <c r="W345" s="23">
        <f>W344*($E344/$E345)^$N$11</f>
        <v>1.1950342921147883</v>
      </c>
      <c r="X345" s="23">
        <f>(D344*(G344/G345)^$N$11+((S346*($N$30-1))/($N$11*10^-5))/1000000)</f>
        <v>4.7461787470050725</v>
      </c>
    </row>
    <row r="346" spans="3:24" x14ac:dyDescent="0.2">
      <c r="C346" s="1">
        <v>155</v>
      </c>
      <c r="D346" s="9">
        <v>4.7</v>
      </c>
      <c r="E346" s="12">
        <v>424.9</v>
      </c>
      <c r="F346" s="10">
        <f t="shared" si="50"/>
        <v>470000</v>
      </c>
      <c r="G346" s="1">
        <f t="shared" si="51"/>
        <v>4.2489999999999997E-4</v>
      </c>
      <c r="H346" s="4">
        <f t="shared" si="52"/>
        <v>5.6720978579357171</v>
      </c>
      <c r="I346" s="4">
        <f t="shared" si="53"/>
        <v>2.6282867310895144</v>
      </c>
      <c r="J346" s="5">
        <f t="shared" si="54"/>
        <v>1.0500000000000114</v>
      </c>
      <c r="K346" s="4">
        <f t="shared" si="55"/>
        <v>-4.4999999999999929E-2</v>
      </c>
      <c r="P346" s="23">
        <f>1-EXP(-$N$12*((C346-$C$177)/$N$16)^($N$13+1))</f>
        <v>1</v>
      </c>
      <c r="Q346" s="23">
        <f t="shared" si="56"/>
        <v>1</v>
      </c>
      <c r="R346" s="23">
        <f t="shared" si="57"/>
        <v>0</v>
      </c>
      <c r="S346" s="23">
        <f>($N$21*R346)*$N$22*$N$24</f>
        <v>0</v>
      </c>
      <c r="T346" s="23">
        <f t="shared" si="58"/>
        <v>1272.4851790311709</v>
      </c>
      <c r="U346" s="23">
        <f t="shared" si="59"/>
        <v>0.49350000000000538</v>
      </c>
      <c r="V346" s="23">
        <v>4.7</v>
      </c>
      <c r="W346" s="23">
        <f>W345*($E345/$E346)^$N$11</f>
        <v>1.190936479713844</v>
      </c>
      <c r="X346" s="23">
        <f>(D345*(G345/G346)^$N$11+((S347*($N$30-1))/($N$11*10^-5))/1000000)</f>
        <v>4.7237463820840633</v>
      </c>
    </row>
    <row r="347" spans="3:24" x14ac:dyDescent="0.2">
      <c r="C347" s="1">
        <v>156</v>
      </c>
      <c r="D347" s="9">
        <v>4.6550000000000002</v>
      </c>
      <c r="E347" s="12">
        <v>425.95</v>
      </c>
      <c r="F347" s="10">
        <f t="shared" si="50"/>
        <v>465500</v>
      </c>
      <c r="G347" s="1">
        <f t="shared" si="51"/>
        <v>4.2594999999999997E-4</v>
      </c>
      <c r="H347" s="4">
        <f t="shared" si="52"/>
        <v>5.6679196853173615</v>
      </c>
      <c r="I347" s="4">
        <f t="shared" si="53"/>
        <v>2.6293586225803405</v>
      </c>
      <c r="J347" s="5">
        <f t="shared" si="54"/>
        <v>1.0099999999999909</v>
      </c>
      <c r="K347" s="4">
        <f t="shared" si="55"/>
        <v>-4.1999999999999815E-2</v>
      </c>
      <c r="P347" s="23">
        <f>1-EXP(-$N$12*((C347-$C$177)/$N$16)^($N$13+1))</f>
        <v>1</v>
      </c>
      <c r="Q347" s="23">
        <f t="shared" si="56"/>
        <v>1</v>
      </c>
      <c r="R347" s="23">
        <f t="shared" si="57"/>
        <v>0</v>
      </c>
      <c r="S347" s="23">
        <f>($N$21*R347)*$N$22*$N$24</f>
        <v>0</v>
      </c>
      <c r="T347" s="23">
        <f t="shared" si="58"/>
        <v>1265.0728822225626</v>
      </c>
      <c r="U347" s="23">
        <f t="shared" si="59"/>
        <v>0.47015499999999577</v>
      </c>
      <c r="V347" s="23">
        <v>4.6550000000000002</v>
      </c>
      <c r="W347" s="23">
        <f>W346*($E346/$E347)^$N$11</f>
        <v>1.187047875197704</v>
      </c>
      <c r="X347" s="23">
        <f>(D346*(G346/G347)^$N$11+((S348*($N$30-1))/($N$11*10^-5))/1000000)</f>
        <v>4.6846537229002783</v>
      </c>
    </row>
    <row r="348" spans="3:24" x14ac:dyDescent="0.2">
      <c r="C348" s="1">
        <v>157</v>
      </c>
      <c r="D348" s="9">
        <v>4.6130000000000004</v>
      </c>
      <c r="E348" s="12">
        <v>426.96</v>
      </c>
      <c r="F348" s="10">
        <f t="shared" si="50"/>
        <v>461300.00000000006</v>
      </c>
      <c r="G348" s="1">
        <f t="shared" si="51"/>
        <v>4.2695999999999994E-4</v>
      </c>
      <c r="H348" s="4">
        <f t="shared" si="52"/>
        <v>5.6639834546082666</v>
      </c>
      <c r="I348" s="4">
        <f t="shared" si="53"/>
        <v>2.6303871897955311</v>
      </c>
      <c r="J348" s="5">
        <f t="shared" si="54"/>
        <v>0.96000000000003638</v>
      </c>
      <c r="K348" s="4">
        <f t="shared" si="55"/>
        <v>-4.5000000000000817E-2</v>
      </c>
      <c r="P348" s="23">
        <f>1-EXP(-$N$12*((C348-$C$177)/$N$16)^($N$13+1))</f>
        <v>1</v>
      </c>
      <c r="Q348" s="23">
        <f t="shared" si="56"/>
        <v>1</v>
      </c>
      <c r="R348" s="23">
        <f t="shared" si="57"/>
        <v>0</v>
      </c>
      <c r="S348" s="23">
        <f>($N$21*R348)*$N$22*$N$24</f>
        <v>0</v>
      </c>
      <c r="T348" s="23">
        <f t="shared" si="58"/>
        <v>1256.0974964268694</v>
      </c>
      <c r="U348" s="23">
        <f t="shared" si="59"/>
        <v>0.44284800000001684</v>
      </c>
      <c r="V348" s="23">
        <v>4.6130000000000004</v>
      </c>
      <c r="W348" s="23">
        <f>W347*($E347/$E348)^$N$11</f>
        <v>1.1833283803961827</v>
      </c>
      <c r="X348" s="23">
        <f>(D347*(G347/G348)^$N$11+((S349*($N$30-1))/($N$11*10^-5))/1000000)</f>
        <v>4.6404140269631524</v>
      </c>
    </row>
    <row r="349" spans="3:24" x14ac:dyDescent="0.2">
      <c r="C349" s="1">
        <v>158</v>
      </c>
      <c r="D349" s="9">
        <v>4.5679999999999996</v>
      </c>
      <c r="E349" s="12">
        <v>427.92</v>
      </c>
      <c r="F349" s="10">
        <f t="shared" si="50"/>
        <v>456799.99999999994</v>
      </c>
      <c r="G349" s="1">
        <f t="shared" si="51"/>
        <v>4.2791999999999998E-4</v>
      </c>
      <c r="H349" s="4">
        <f t="shared" si="52"/>
        <v>5.6597260952377919</v>
      </c>
      <c r="I349" s="4">
        <f t="shared" si="53"/>
        <v>2.6313625848869608</v>
      </c>
      <c r="J349" s="5">
        <f t="shared" si="54"/>
        <v>0.91999999999995907</v>
      </c>
      <c r="K349" s="4">
        <f t="shared" si="55"/>
        <v>-4.8999999999999488E-2</v>
      </c>
      <c r="P349" s="23">
        <f>1-EXP(-$N$12*((C349-$C$177)/$N$16)^($N$13+1))</f>
        <v>1</v>
      </c>
      <c r="Q349" s="23">
        <f t="shared" si="56"/>
        <v>1</v>
      </c>
      <c r="R349" s="23">
        <f t="shared" si="57"/>
        <v>0</v>
      </c>
      <c r="S349" s="23">
        <f>($N$21*R349)*$N$22*$N$24</f>
        <v>0</v>
      </c>
      <c r="T349" s="23">
        <f t="shared" si="58"/>
        <v>1247.7654979893084</v>
      </c>
      <c r="U349" s="23">
        <f t="shared" si="59"/>
        <v>0.42025599999998126</v>
      </c>
      <c r="V349" s="23">
        <v>4.5679999999999996</v>
      </c>
      <c r="W349" s="23">
        <f>W348*($E348/$E349)^$N$11</f>
        <v>1.1798119331928449</v>
      </c>
      <c r="X349" s="23">
        <f>(D348*(G348/G349)^$N$11+((S350*($N$30-1))/($N$11*10^-5))/1000000)</f>
        <v>4.59929174182101</v>
      </c>
    </row>
    <row r="350" spans="3:24" x14ac:dyDescent="0.2">
      <c r="C350" s="1">
        <v>159</v>
      </c>
      <c r="D350" s="9">
        <v>4.5190000000000001</v>
      </c>
      <c r="E350" s="12">
        <v>428.84</v>
      </c>
      <c r="F350" s="10">
        <f t="shared" si="50"/>
        <v>451900</v>
      </c>
      <c r="G350" s="1">
        <f t="shared" si="51"/>
        <v>4.2883999999999994E-4</v>
      </c>
      <c r="H350" s="4">
        <f t="shared" si="52"/>
        <v>5.6550423413312014</v>
      </c>
      <c r="I350" s="4">
        <f t="shared" si="53"/>
        <v>2.6322952873402072</v>
      </c>
      <c r="J350" s="5">
        <f t="shared" si="54"/>
        <v>0.8800000000000523</v>
      </c>
      <c r="K350" s="4">
        <f t="shared" si="55"/>
        <v>-5.2999999999999936E-2</v>
      </c>
      <c r="P350" s="23">
        <f>1-EXP(-$N$12*((C350-$C$177)/$N$16)^($N$13+1))</f>
        <v>1</v>
      </c>
      <c r="Q350" s="23">
        <f t="shared" si="56"/>
        <v>1</v>
      </c>
      <c r="R350" s="23">
        <f t="shared" si="57"/>
        <v>0</v>
      </c>
      <c r="S350" s="23">
        <f>($N$21*R350)*$N$22*$N$24</f>
        <v>0</v>
      </c>
      <c r="T350" s="23">
        <f t="shared" si="58"/>
        <v>1238.4112479516787</v>
      </c>
      <c r="U350" s="23">
        <f t="shared" si="59"/>
        <v>0.39767200000002362</v>
      </c>
      <c r="V350" s="23">
        <v>4.5190000000000001</v>
      </c>
      <c r="W350" s="23">
        <f>W349*($E349/$E350)^$N$11</f>
        <v>1.1764591734685299</v>
      </c>
      <c r="X350" s="23">
        <f>(D349*(G349/G350)^$N$11+((S351*($N$30-1))/($N$11*10^-5))/1000000)</f>
        <v>4.5550187730859566</v>
      </c>
    </row>
    <row r="351" spans="3:24" x14ac:dyDescent="0.2">
      <c r="C351" s="1">
        <v>160</v>
      </c>
      <c r="D351" s="9">
        <v>4.4660000000000002</v>
      </c>
      <c r="E351" s="12">
        <v>429.72</v>
      </c>
      <c r="F351" s="10">
        <f t="shared" si="50"/>
        <v>446600</v>
      </c>
      <c r="G351" s="1">
        <f t="shared" si="51"/>
        <v>4.2972000000000003E-4</v>
      </c>
      <c r="H351" s="4">
        <f t="shared" si="52"/>
        <v>5.6499187187354192</v>
      </c>
      <c r="I351" s="4">
        <f t="shared" si="53"/>
        <v>2.6331855670595279</v>
      </c>
      <c r="J351" s="5">
        <f t="shared" si="54"/>
        <v>0.82999999999998408</v>
      </c>
      <c r="K351" s="4">
        <f t="shared" si="55"/>
        <v>-4.6000000000000263E-2</v>
      </c>
      <c r="P351" s="23">
        <f>1-EXP(-$N$12*((C351-$C$177)/$N$16)^($N$13+1))</f>
        <v>1</v>
      </c>
      <c r="Q351" s="23">
        <f t="shared" si="56"/>
        <v>1</v>
      </c>
      <c r="R351" s="23">
        <f t="shared" si="57"/>
        <v>0</v>
      </c>
      <c r="S351" s="23">
        <f>($N$21*R351)*$N$22*$N$24</f>
        <v>0</v>
      </c>
      <c r="T351" s="23">
        <f t="shared" si="58"/>
        <v>1227.7999971675927</v>
      </c>
      <c r="U351" s="23">
        <f t="shared" si="59"/>
        <v>0.3706779999999929</v>
      </c>
      <c r="V351" s="23">
        <v>4.4660000000000002</v>
      </c>
      <c r="W351" s="23">
        <f>W350*($E350/$E351)^$N$11</f>
        <v>1.1732677975613048</v>
      </c>
      <c r="X351" s="23">
        <f>(D350*(G350/G351)^$N$11+((S352*($N$30-1))/($N$11*10^-5))/1000000)</f>
        <v>4.5067413274935584</v>
      </c>
    </row>
    <row r="352" spans="3:24" x14ac:dyDescent="0.2">
      <c r="C352" s="1">
        <v>161</v>
      </c>
      <c r="D352" s="9">
        <v>4.42</v>
      </c>
      <c r="E352" s="12">
        <v>430.55</v>
      </c>
      <c r="F352" s="10">
        <f t="shared" si="50"/>
        <v>442000</v>
      </c>
      <c r="G352" s="1">
        <f t="shared" si="51"/>
        <v>4.3054999999999998E-4</v>
      </c>
      <c r="H352" s="4">
        <f t="shared" si="52"/>
        <v>5.6454222693490923</v>
      </c>
      <c r="I352" s="4">
        <f t="shared" si="53"/>
        <v>2.6340235935670839</v>
      </c>
      <c r="J352" s="5">
        <f t="shared" si="54"/>
        <v>0.80000000000001137</v>
      </c>
      <c r="K352" s="4">
        <f t="shared" si="55"/>
        <v>-4.6999999999999709E-2</v>
      </c>
      <c r="P352" s="23">
        <f>1-EXP(-$N$12*((C352-$C$177)/$N$16)^($N$13+1))</f>
        <v>1</v>
      </c>
      <c r="Q352" s="23">
        <f t="shared" si="56"/>
        <v>1</v>
      </c>
      <c r="R352" s="23">
        <f t="shared" si="57"/>
        <v>0</v>
      </c>
      <c r="S352" s="23">
        <f>($N$21*R352)*$N$22*$N$24</f>
        <v>0</v>
      </c>
      <c r="T352" s="23">
        <f t="shared" si="58"/>
        <v>1215.9375565594589</v>
      </c>
      <c r="U352" s="23">
        <f t="shared" si="59"/>
        <v>0.35360000000000502</v>
      </c>
      <c r="V352" s="23">
        <v>4.42</v>
      </c>
      <c r="W352" s="23">
        <f>W351*($E351/$E352)^$N$11</f>
        <v>1.1702716435519813</v>
      </c>
      <c r="X352" s="23">
        <f>(D351*(G351/G352)^$N$11+((S353*($N$30-1))/($N$11*10^-5))/1000000)</f>
        <v>4.4545952517972021</v>
      </c>
    </row>
    <row r="353" spans="3:24" x14ac:dyDescent="0.2">
      <c r="C353" s="1">
        <v>162</v>
      </c>
      <c r="D353" s="9">
        <v>4.3730000000000002</v>
      </c>
      <c r="E353" s="12">
        <v>431.35</v>
      </c>
      <c r="F353" s="10">
        <f t="shared" si="50"/>
        <v>437300</v>
      </c>
      <c r="G353" s="1">
        <f t="shared" si="51"/>
        <v>4.3135E-4</v>
      </c>
      <c r="H353" s="4">
        <f t="shared" si="52"/>
        <v>5.6407794773448572</v>
      </c>
      <c r="I353" s="4">
        <f t="shared" si="53"/>
        <v>2.6348298023738992</v>
      </c>
      <c r="J353" s="5">
        <f t="shared" si="54"/>
        <v>0.75</v>
      </c>
      <c r="K353" s="4">
        <f t="shared" si="55"/>
        <v>-6.4000000000000057E-2</v>
      </c>
      <c r="P353" s="23">
        <f>1-EXP(-$N$12*((C353-$C$177)/$N$16)^($N$13+1))</f>
        <v>1</v>
      </c>
      <c r="Q353" s="23">
        <f t="shared" si="56"/>
        <v>1</v>
      </c>
      <c r="R353" s="23">
        <f t="shared" si="57"/>
        <v>0</v>
      </c>
      <c r="S353" s="23">
        <f>($N$21*R353)*$N$22*$N$24</f>
        <v>0</v>
      </c>
      <c r="T353" s="23">
        <f t="shared" si="58"/>
        <v>1205.7664447935319</v>
      </c>
      <c r="U353" s="23">
        <f t="shared" si="59"/>
        <v>0.32797500000000002</v>
      </c>
      <c r="V353" s="23">
        <v>4.3730000000000002</v>
      </c>
      <c r="W353" s="23">
        <f>W352*($E352/$E353)^$N$11</f>
        <v>1.1673964669970425</v>
      </c>
      <c r="X353" s="23">
        <f>(D352*(G352/G353)^$N$11+((S354*($N$30-1))/($N$11*10^-5))/1000000)</f>
        <v>4.4091407431404068</v>
      </c>
    </row>
    <row r="354" spans="3:24" x14ac:dyDescent="0.2">
      <c r="C354" s="1">
        <v>163</v>
      </c>
      <c r="D354" s="9">
        <v>4.3090000000000002</v>
      </c>
      <c r="E354" s="12">
        <v>432.1</v>
      </c>
      <c r="F354" s="10">
        <f t="shared" si="50"/>
        <v>430900</v>
      </c>
      <c r="G354" s="1">
        <f t="shared" si="51"/>
        <v>4.3209999999999999E-4</v>
      </c>
      <c r="H354" s="4">
        <f t="shared" si="52"/>
        <v>5.634376494088368</v>
      </c>
      <c r="I354" s="4">
        <f t="shared" si="53"/>
        <v>2.6355842663112301</v>
      </c>
      <c r="J354" s="5">
        <f t="shared" si="54"/>
        <v>0.69999999999998863</v>
      </c>
      <c r="K354" s="4">
        <f t="shared" si="55"/>
        <v>-8.1999999999999851E-2</v>
      </c>
      <c r="P354" s="23">
        <f>1-EXP(-$N$12*((C354-$C$177)/$N$16)^($N$13+1))</f>
        <v>1</v>
      </c>
      <c r="Q354" s="23">
        <f t="shared" si="56"/>
        <v>1</v>
      </c>
      <c r="R354" s="23">
        <f t="shared" si="57"/>
        <v>0</v>
      </c>
      <c r="S354" s="23">
        <f>($N$21*R354)*$N$22*$N$24</f>
        <v>0</v>
      </c>
      <c r="T354" s="23">
        <f t="shared" si="58"/>
        <v>1195.2078387691104</v>
      </c>
      <c r="U354" s="23">
        <f t="shared" si="59"/>
        <v>0.30162999999999512</v>
      </c>
      <c r="V354" s="23">
        <v>4.3090000000000002</v>
      </c>
      <c r="W354" s="23">
        <f>W353*($E353/$E354)^$N$11</f>
        <v>1.1647122264716074</v>
      </c>
      <c r="X354" s="23">
        <f>(D353*(G353/G354)^$N$11+((S355*($N$30-1))/($N$11*10^-5))/1000000)</f>
        <v>4.362944989427695</v>
      </c>
    </row>
    <row r="355" spans="3:24" x14ac:dyDescent="0.2">
      <c r="C355" s="1">
        <v>164</v>
      </c>
      <c r="D355" s="9">
        <v>4.2270000000000003</v>
      </c>
      <c r="E355" s="12">
        <v>432.8</v>
      </c>
      <c r="F355" s="10">
        <f t="shared" si="50"/>
        <v>422700.00000000006</v>
      </c>
      <c r="G355" s="1">
        <f t="shared" si="51"/>
        <v>4.328E-4</v>
      </c>
      <c r="H355" s="4">
        <f t="shared" si="52"/>
        <v>5.626032247829019</v>
      </c>
      <c r="I355" s="4">
        <f t="shared" si="53"/>
        <v>2.636287252098513</v>
      </c>
      <c r="J355" s="5">
        <f t="shared" si="54"/>
        <v>0.67000000000001592</v>
      </c>
      <c r="K355" s="4">
        <f t="shared" si="55"/>
        <v>-8.7000000000000632E-2</v>
      </c>
      <c r="P355" s="23">
        <f>1-EXP(-$N$12*((C355-$C$177)/$N$16)^($N$13+1))</f>
        <v>1</v>
      </c>
      <c r="Q355" s="23">
        <f t="shared" si="56"/>
        <v>1</v>
      </c>
      <c r="R355" s="23">
        <f t="shared" si="57"/>
        <v>0</v>
      </c>
      <c r="S355" s="23">
        <f>($N$21*R355)*$N$22*$N$24</f>
        <v>0</v>
      </c>
      <c r="T355" s="23">
        <f t="shared" si="58"/>
        <v>1179.8088484955774</v>
      </c>
      <c r="U355" s="23">
        <f t="shared" si="59"/>
        <v>0.28320900000000676</v>
      </c>
      <c r="V355" s="23">
        <v>4.2270000000000003</v>
      </c>
      <c r="W355" s="23">
        <f>W354*($E354/$E355)^$N$11</f>
        <v>1.1622166904567566</v>
      </c>
      <c r="X355" s="23">
        <f>(D354*(G354/G355)^$N$11+((S356*($N$30-1))/($N$11*10^-5))/1000000)</f>
        <v>4.2997674492946913</v>
      </c>
    </row>
    <row r="356" spans="3:24" x14ac:dyDescent="0.2">
      <c r="C356" s="1">
        <v>165</v>
      </c>
      <c r="D356" s="9">
        <v>4.1399999999999997</v>
      </c>
      <c r="E356" s="12">
        <v>433.47</v>
      </c>
      <c r="F356" s="10">
        <f t="shared" si="50"/>
        <v>413999.99999999994</v>
      </c>
      <c r="G356" s="1">
        <f t="shared" si="51"/>
        <v>4.3346999999999998E-4</v>
      </c>
      <c r="H356" s="4">
        <f t="shared" si="52"/>
        <v>5.6170003411208986</v>
      </c>
      <c r="I356" s="4">
        <f t="shared" si="53"/>
        <v>2.6369590457907699</v>
      </c>
      <c r="J356" s="5">
        <f t="shared" si="54"/>
        <v>0.6199999999999477</v>
      </c>
      <c r="K356" s="4">
        <f t="shared" si="55"/>
        <v>-7.2000000000000064E-2</v>
      </c>
      <c r="P356" s="23">
        <f>1-EXP(-$N$12*((C356-$C$177)/$N$16)^($N$13+1))</f>
        <v>1</v>
      </c>
      <c r="Q356" s="23">
        <f t="shared" si="56"/>
        <v>1</v>
      </c>
      <c r="R356" s="23">
        <f t="shared" si="57"/>
        <v>0</v>
      </c>
      <c r="S356" s="23">
        <f>($N$21*R356)*$N$22*$N$24</f>
        <v>0</v>
      </c>
      <c r="T356" s="23">
        <f t="shared" si="58"/>
        <v>1159.2591410588741</v>
      </c>
      <c r="U356" s="23">
        <f t="shared" si="59"/>
        <v>0.25667999999997831</v>
      </c>
      <c r="V356" s="23">
        <v>4.1399999999999997</v>
      </c>
      <c r="W356" s="23">
        <f>W355*($E355/$E356)^$N$11</f>
        <v>1.1598368800926444</v>
      </c>
      <c r="X356" s="23">
        <f>(D355*(G355/G356)^$N$11+((S357*($N$30-1))/($N$11*10^-5))/1000000)</f>
        <v>4.2183445930593644</v>
      </c>
    </row>
    <row r="357" spans="3:24" x14ac:dyDescent="0.2">
      <c r="C357" s="1">
        <v>166</v>
      </c>
      <c r="D357" s="9">
        <v>4.0679999999999996</v>
      </c>
      <c r="E357" s="12">
        <v>434.09</v>
      </c>
      <c r="F357" s="10">
        <f t="shared" si="50"/>
        <v>406799.99999999994</v>
      </c>
      <c r="G357" s="1">
        <f t="shared" si="51"/>
        <v>4.3408999999999993E-4</v>
      </c>
      <c r="H357" s="4">
        <f t="shared" si="52"/>
        <v>5.6093809442507068</v>
      </c>
      <c r="I357" s="4">
        <f t="shared" si="53"/>
        <v>2.6375797812433479</v>
      </c>
      <c r="J357" s="5">
        <f t="shared" si="54"/>
        <v>0.57000000000005002</v>
      </c>
      <c r="K357" s="4">
        <f t="shared" si="55"/>
        <v>-6.7999999999999616E-2</v>
      </c>
      <c r="P357" s="23">
        <f>1-EXP(-$N$12*((C357-$C$177)/$N$16)^($N$13+1))</f>
        <v>1</v>
      </c>
      <c r="Q357" s="23">
        <f t="shared" si="56"/>
        <v>1</v>
      </c>
      <c r="R357" s="23">
        <f t="shared" si="57"/>
        <v>0</v>
      </c>
      <c r="S357" s="23">
        <f>($N$21*R357)*$N$22*$N$24</f>
        <v>0</v>
      </c>
      <c r="T357" s="23">
        <f t="shared" si="58"/>
        <v>1137.2004297099791</v>
      </c>
      <c r="U357" s="23">
        <f t="shared" si="59"/>
        <v>0.23187600000002032</v>
      </c>
      <c r="V357" s="23">
        <v>4.0679999999999996</v>
      </c>
      <c r="W357" s="23">
        <f>W356*($E356/$E357)^$N$11</f>
        <v>1.1576422738824788</v>
      </c>
      <c r="X357" s="23">
        <f>(D356*(G356/G357)^$N$11+((S358*($N$30-1))/($N$11*10^-5))/1000000)</f>
        <v>4.1321664245498377</v>
      </c>
    </row>
    <row r="358" spans="3:24" x14ac:dyDescent="0.2">
      <c r="C358" s="1">
        <v>167</v>
      </c>
      <c r="D358" s="9">
        <v>4</v>
      </c>
      <c r="E358" s="12">
        <v>434.66</v>
      </c>
      <c r="F358" s="10">
        <f t="shared" si="50"/>
        <v>400000</v>
      </c>
      <c r="G358" s="1">
        <f t="shared" si="51"/>
        <v>4.3466000000000002E-4</v>
      </c>
      <c r="H358" s="4">
        <f t="shared" si="52"/>
        <v>5.6020599913279625</v>
      </c>
      <c r="I358" s="4">
        <f t="shared" si="53"/>
        <v>2.6381496756668459</v>
      </c>
      <c r="J358" s="5">
        <f t="shared" si="54"/>
        <v>0.53999999999996362</v>
      </c>
      <c r="K358" s="4">
        <f t="shared" si="55"/>
        <v>-7.2000000000000064E-2</v>
      </c>
      <c r="P358" s="23">
        <f>1-EXP(-$N$12*((C358-$C$177)/$N$16)^($N$13+1))</f>
        <v>1</v>
      </c>
      <c r="Q358" s="23">
        <f t="shared" si="56"/>
        <v>1</v>
      </c>
      <c r="R358" s="23">
        <f t="shared" si="57"/>
        <v>0</v>
      </c>
      <c r="S358" s="23">
        <f>($N$21*R358)*$N$22*$N$24</f>
        <v>0</v>
      </c>
      <c r="T358" s="23">
        <f t="shared" si="58"/>
        <v>1119.0638899769315</v>
      </c>
      <c r="U358" s="23">
        <f t="shared" si="59"/>
        <v>0.21599999999998545</v>
      </c>
      <c r="V358" s="23">
        <v>4</v>
      </c>
      <c r="W358" s="23">
        <f>W357*($E357/$E358)^$N$11</f>
        <v>1.1556310723149628</v>
      </c>
      <c r="X358" s="23">
        <f>(D357*(G357/G358)^$N$11+((S359*($N$30-1))/($N$11*10^-5))/1000000)</f>
        <v>4.0609325594259635</v>
      </c>
    </row>
    <row r="359" spans="3:24" x14ac:dyDescent="0.2">
      <c r="C359" s="1">
        <v>168</v>
      </c>
      <c r="D359" s="9">
        <v>3.9279999999999999</v>
      </c>
      <c r="E359" s="12">
        <v>435.2</v>
      </c>
      <c r="F359" s="10">
        <f t="shared" si="50"/>
        <v>392800</v>
      </c>
      <c r="G359" s="1">
        <f t="shared" si="51"/>
        <v>4.3519999999999995E-4</v>
      </c>
      <c r="H359" s="4">
        <f t="shared" si="52"/>
        <v>5.5941714791149124</v>
      </c>
      <c r="I359" s="4">
        <f t="shared" si="53"/>
        <v>2.6386888866901237</v>
      </c>
      <c r="J359" s="5">
        <f t="shared" si="54"/>
        <v>0.49000000000000909</v>
      </c>
      <c r="K359" s="4">
        <f t="shared" si="55"/>
        <v>-7.2000000000000064E-2</v>
      </c>
      <c r="P359" s="23">
        <f>1-EXP(-$N$12*((C359-$C$177)/$N$16)^($N$13+1))</f>
        <v>1</v>
      </c>
      <c r="Q359" s="23">
        <f t="shared" si="56"/>
        <v>1</v>
      </c>
      <c r="R359" s="23">
        <f t="shared" si="57"/>
        <v>0</v>
      </c>
      <c r="S359" s="23">
        <f>($N$21*R359)*$N$22*$N$24</f>
        <v>0</v>
      </c>
      <c r="T359" s="23">
        <f t="shared" si="58"/>
        <v>1101.8279852679959</v>
      </c>
      <c r="U359" s="23">
        <f t="shared" si="59"/>
        <v>0.19247200000000358</v>
      </c>
      <c r="V359" s="23">
        <v>3.9279999999999999</v>
      </c>
      <c r="W359" s="23">
        <f>W358*($E358/$E359)^$N$11</f>
        <v>1.1537313719333224</v>
      </c>
      <c r="X359" s="23">
        <f>(D358*(G358/G359)^$N$11+((S360*($N$30-1))/($N$11*10^-5))/1000000)</f>
        <v>3.9934245437764671</v>
      </c>
    </row>
    <row r="360" spans="3:24" x14ac:dyDescent="0.2">
      <c r="C360" s="1">
        <v>169</v>
      </c>
      <c r="D360" s="9">
        <v>3.8559999999999999</v>
      </c>
      <c r="E360" s="12">
        <v>435.69</v>
      </c>
      <c r="F360" s="10">
        <f t="shared" si="50"/>
        <v>385600</v>
      </c>
      <c r="G360" s="1">
        <f t="shared" si="51"/>
        <v>4.3568999999999997E-4</v>
      </c>
      <c r="H360" s="4">
        <f t="shared" si="52"/>
        <v>5.5861370252307934</v>
      </c>
      <c r="I360" s="4">
        <f t="shared" si="53"/>
        <v>2.6391775920802147</v>
      </c>
      <c r="J360" s="5">
        <f t="shared" si="54"/>
        <v>0.44999999999998863</v>
      </c>
      <c r="K360" s="4">
        <f t="shared" si="55"/>
        <v>-6.0999999999999943E-2</v>
      </c>
      <c r="P360" s="23">
        <f>1-EXP(-$N$12*((C360-$C$177)/$N$16)^($N$13+1))</f>
        <v>1</v>
      </c>
      <c r="Q360" s="23">
        <f t="shared" si="56"/>
        <v>1</v>
      </c>
      <c r="R360" s="23">
        <f t="shared" si="57"/>
        <v>0</v>
      </c>
      <c r="S360" s="23">
        <f>($N$21*R360)*$N$22*$N$24</f>
        <v>0</v>
      </c>
      <c r="T360" s="23">
        <f t="shared" si="58"/>
        <v>1083.380257101358</v>
      </c>
      <c r="U360" s="23">
        <f t="shared" si="59"/>
        <v>0.17351999999999559</v>
      </c>
      <c r="V360" s="23">
        <v>3.8559999999999999</v>
      </c>
      <c r="W360" s="23">
        <f>W359*($E359/$E360)^$N$11</f>
        <v>1.1520123064426049</v>
      </c>
      <c r="X360" s="23">
        <f>(D359*(G359/G360)^$N$11+((S361*($N$30-1))/($N$11*10^-5))/1000000)</f>
        <v>3.92214726043531</v>
      </c>
    </row>
    <row r="361" spans="3:24" x14ac:dyDescent="0.2">
      <c r="C361" s="1">
        <v>170</v>
      </c>
      <c r="D361" s="9">
        <v>3.7949999999999999</v>
      </c>
      <c r="E361" s="12">
        <v>436.14</v>
      </c>
      <c r="F361" s="10">
        <f t="shared" si="50"/>
        <v>379500</v>
      </c>
      <c r="G361" s="1">
        <f t="shared" si="51"/>
        <v>4.3613999999999995E-4</v>
      </c>
      <c r="H361" s="4">
        <f t="shared" si="52"/>
        <v>5.5792117802314989</v>
      </c>
      <c r="I361" s="4">
        <f t="shared" si="53"/>
        <v>2.6396259192408125</v>
      </c>
      <c r="J361" s="5">
        <f t="shared" si="54"/>
        <v>0.40000000000003411</v>
      </c>
      <c r="K361" s="4">
        <f t="shared" si="55"/>
        <v>-5.2000000000000046E-2</v>
      </c>
      <c r="P361" s="23">
        <f>1-EXP(-$N$12*((C361-$C$177)/$N$16)^($N$13+1))</f>
        <v>1</v>
      </c>
      <c r="Q361" s="23">
        <f t="shared" si="56"/>
        <v>1</v>
      </c>
      <c r="R361" s="23">
        <f t="shared" si="57"/>
        <v>0</v>
      </c>
      <c r="S361" s="23">
        <f>($N$21*R361)*$N$22*$N$24</f>
        <v>0</v>
      </c>
      <c r="T361" s="23">
        <f t="shared" si="58"/>
        <v>1064.7515855330225</v>
      </c>
      <c r="U361" s="23">
        <f t="shared" si="59"/>
        <v>0.15180000000001295</v>
      </c>
      <c r="V361" s="23">
        <v>3.7949999999999999</v>
      </c>
      <c r="W361" s="23">
        <f>W360*($E360/$E361)^$N$11</f>
        <v>1.1504375278369479</v>
      </c>
      <c r="X361" s="23">
        <f>(D360*(G360/G361)^$N$11+((S362*($N$30-1))/($N$11*10^-5))/1000000)</f>
        <v>3.8507289223652781</v>
      </c>
    </row>
    <row r="362" spans="3:24" x14ac:dyDescent="0.2">
      <c r="C362" s="1">
        <v>171</v>
      </c>
      <c r="D362" s="9">
        <v>3.7429999999999999</v>
      </c>
      <c r="E362" s="12">
        <v>436.54</v>
      </c>
      <c r="F362" s="10">
        <f t="shared" si="50"/>
        <v>374300</v>
      </c>
      <c r="G362" s="1">
        <f t="shared" si="51"/>
        <v>4.3654000000000002E-4</v>
      </c>
      <c r="H362" s="4">
        <f t="shared" si="52"/>
        <v>5.5732198271144222</v>
      </c>
      <c r="I362" s="4">
        <f t="shared" si="53"/>
        <v>2.6400240441088667</v>
      </c>
      <c r="J362" s="5">
        <f t="shared" si="54"/>
        <v>0.37000000000000455</v>
      </c>
      <c r="K362" s="4">
        <f t="shared" si="55"/>
        <v>-5.3999999999999826E-2</v>
      </c>
      <c r="P362" s="23">
        <f>1-EXP(-$N$12*((C362-$C$177)/$N$16)^($N$13+1))</f>
        <v>1</v>
      </c>
      <c r="Q362" s="23">
        <f t="shared" si="56"/>
        <v>1</v>
      </c>
      <c r="R362" s="23">
        <f t="shared" si="57"/>
        <v>0</v>
      </c>
      <c r="S362" s="23">
        <f>($N$21*R362)*$N$22*$N$24</f>
        <v>0</v>
      </c>
      <c r="T362" s="23">
        <f t="shared" si="58"/>
        <v>1049.0294930557286</v>
      </c>
      <c r="U362" s="23">
        <f t="shared" si="59"/>
        <v>0.1384910000000017</v>
      </c>
      <c r="V362" s="23">
        <v>3.7429999999999999</v>
      </c>
      <c r="W362" s="23">
        <f>W361*($E361/$E362)^$N$11</f>
        <v>1.1490408927845259</v>
      </c>
      <c r="X362" s="23">
        <f>(D361*(G361/G362)^$N$11+((S363*($N$30-1))/($N$11*10^-5))/1000000)</f>
        <v>3.7903928571559136</v>
      </c>
    </row>
    <row r="363" spans="3:24" x14ac:dyDescent="0.2">
      <c r="C363" s="1">
        <v>172</v>
      </c>
      <c r="D363" s="9">
        <v>3.6890000000000001</v>
      </c>
      <c r="E363" s="12">
        <v>436.91</v>
      </c>
      <c r="F363" s="10">
        <f t="shared" si="50"/>
        <v>368900</v>
      </c>
      <c r="G363" s="1">
        <f t="shared" si="51"/>
        <v>4.3690999999999999E-4</v>
      </c>
      <c r="H363" s="4">
        <f t="shared" si="52"/>
        <v>5.5669086552268032</v>
      </c>
      <c r="I363" s="4">
        <f t="shared" si="53"/>
        <v>2.6403919849593236</v>
      </c>
      <c r="J363" s="5">
        <f t="shared" si="54"/>
        <v>0.31999999999999318</v>
      </c>
      <c r="K363" s="4">
        <f t="shared" si="55"/>
        <v>-5.1000000000000156E-2</v>
      </c>
      <c r="P363" s="23">
        <f>1-EXP(-$N$12*((C363-$C$177)/$N$16)^($N$13+1))</f>
        <v>1</v>
      </c>
      <c r="Q363" s="23">
        <f t="shared" si="56"/>
        <v>1</v>
      </c>
      <c r="R363" s="23">
        <f t="shared" si="57"/>
        <v>0</v>
      </c>
      <c r="S363" s="23">
        <f>($N$21*R363)*$N$22*$N$24</f>
        <v>0</v>
      </c>
      <c r="T363" s="23">
        <f t="shared" si="58"/>
        <v>1035.6277594729761</v>
      </c>
      <c r="U363" s="23">
        <f t="shared" si="59"/>
        <v>0.11804799999999749</v>
      </c>
      <c r="V363" s="23">
        <v>3.6890000000000001</v>
      </c>
      <c r="W363" s="23">
        <f>W362*($E362/$E363)^$N$11</f>
        <v>1.1477516518715625</v>
      </c>
      <c r="X363" s="23">
        <f>(D362*(G362/G363)^$N$11+((S364*($N$30-1))/($N$11*10^-5))/1000000)</f>
        <v>3.7388002985206845</v>
      </c>
    </row>
    <row r="364" spans="3:24" x14ac:dyDescent="0.2">
      <c r="C364" s="1">
        <v>173</v>
      </c>
      <c r="D364" s="9">
        <v>3.6379999999999999</v>
      </c>
      <c r="E364" s="12">
        <v>437.23</v>
      </c>
      <c r="F364" s="10">
        <f t="shared" si="50"/>
        <v>363800</v>
      </c>
      <c r="G364" s="1">
        <f t="shared" si="51"/>
        <v>4.3722999999999999E-4</v>
      </c>
      <c r="H364" s="4">
        <f t="shared" si="52"/>
        <v>5.5608626947274651</v>
      </c>
      <c r="I364" s="4">
        <f t="shared" si="53"/>
        <v>2.6407099528830362</v>
      </c>
      <c r="J364" s="5">
        <f t="shared" si="54"/>
        <v>0.27999999999997272</v>
      </c>
      <c r="K364" s="4">
        <f t="shared" si="55"/>
        <v>-4.6999999999999709E-2</v>
      </c>
      <c r="P364" s="23">
        <f>1-EXP(-$N$12*((C364-$C$177)/$N$16)^($N$13+1))</f>
        <v>1</v>
      </c>
      <c r="Q364" s="23">
        <f t="shared" si="56"/>
        <v>1</v>
      </c>
      <c r="R364" s="23">
        <f t="shared" si="57"/>
        <v>0</v>
      </c>
      <c r="S364" s="23">
        <f>($N$21*R364)*$N$22*$N$24</f>
        <v>0</v>
      </c>
      <c r="T364" s="23">
        <f t="shared" si="58"/>
        <v>1021.590152918047</v>
      </c>
      <c r="U364" s="23">
        <f t="shared" si="59"/>
        <v>0.10186399999999007</v>
      </c>
      <c r="V364" s="23">
        <v>3.6379999999999999</v>
      </c>
      <c r="W364" s="23">
        <f>W363*($E363/$E364)^$N$11</f>
        <v>1.1466386781058606</v>
      </c>
      <c r="X364" s="23">
        <f>(D363*(G363/G364)^$N$11+((S365*($N$30-1))/($N$11*10^-5))/1000000)</f>
        <v>3.6854227799498447</v>
      </c>
    </row>
    <row r="365" spans="3:24" x14ac:dyDescent="0.2">
      <c r="C365" s="1">
        <v>174</v>
      </c>
      <c r="D365" s="9">
        <v>3.5910000000000002</v>
      </c>
      <c r="E365" s="12">
        <v>437.51</v>
      </c>
      <c r="F365" s="10">
        <f t="shared" si="50"/>
        <v>359100</v>
      </c>
      <c r="G365" s="1">
        <f t="shared" si="51"/>
        <v>4.3750999999999995E-4</v>
      </c>
      <c r="H365" s="4">
        <f t="shared" si="52"/>
        <v>5.5552154051260727</v>
      </c>
      <c r="I365" s="4">
        <f t="shared" si="53"/>
        <v>2.6409879839759003</v>
      </c>
      <c r="J365" s="5">
        <f t="shared" si="54"/>
        <v>0.23000000000001819</v>
      </c>
      <c r="K365" s="4">
        <f t="shared" si="55"/>
        <v>-4.5000000000000373E-2</v>
      </c>
      <c r="P365" s="23">
        <f>1-EXP(-$N$12*((C365-$C$177)/$N$16)^($N$13+1))</f>
        <v>1</v>
      </c>
      <c r="Q365" s="23">
        <f t="shared" si="56"/>
        <v>1</v>
      </c>
      <c r="R365" s="23">
        <f t="shared" si="57"/>
        <v>0</v>
      </c>
      <c r="S365" s="23">
        <f>($N$21*R365)*$N$22*$N$24</f>
        <v>0</v>
      </c>
      <c r="T365" s="23">
        <f t="shared" si="58"/>
        <v>1008.2348130955536</v>
      </c>
      <c r="U365" s="23">
        <f t="shared" si="59"/>
        <v>8.2593000000006536E-2</v>
      </c>
      <c r="V365" s="23">
        <v>3.5910000000000002</v>
      </c>
      <c r="W365" s="23">
        <f>W364*($E364/$E365)^$N$11</f>
        <v>1.1456663785213062</v>
      </c>
      <c r="X365" s="23">
        <f>(D364*(G364/G365)^$N$11+((S366*($N$30-1))/($N$11*10^-5))/1000000)</f>
        <v>3.6349151346835327</v>
      </c>
    </row>
    <row r="366" spans="3:24" x14ac:dyDescent="0.2">
      <c r="C366" s="1">
        <v>175</v>
      </c>
      <c r="D366" s="9">
        <v>3.5459999999999998</v>
      </c>
      <c r="E366" s="12">
        <v>437.74</v>
      </c>
      <c r="F366" s="10">
        <f t="shared" si="50"/>
        <v>354600</v>
      </c>
      <c r="G366" s="1">
        <f t="shared" si="51"/>
        <v>4.3773999999999999E-4</v>
      </c>
      <c r="H366" s="4">
        <f t="shared" si="52"/>
        <v>5.5497387312648989</v>
      </c>
      <c r="I366" s="4">
        <f t="shared" si="53"/>
        <v>2.6412162335803266</v>
      </c>
      <c r="J366" s="5">
        <f t="shared" si="54"/>
        <v>0.18999999999999773</v>
      </c>
      <c r="K366" s="4">
        <f t="shared" si="55"/>
        <v>-4.4999999999999929E-2</v>
      </c>
      <c r="P366" s="23">
        <f>1-EXP(-$N$12*((C366-$C$177)/$N$16)^($N$13+1))</f>
        <v>1</v>
      </c>
      <c r="Q366" s="23">
        <f t="shared" si="56"/>
        <v>1</v>
      </c>
      <c r="R366" s="23">
        <f t="shared" si="57"/>
        <v>0</v>
      </c>
      <c r="S366" s="23">
        <f>($N$21*R366)*$N$22*$N$24</f>
        <v>0</v>
      </c>
      <c r="T366" s="23">
        <f t="shared" si="58"/>
        <v>995.88367774305425</v>
      </c>
      <c r="U366" s="23">
        <f t="shared" si="59"/>
        <v>6.7373999999999198E-2</v>
      </c>
      <c r="V366" s="23">
        <v>3.5459999999999998</v>
      </c>
      <c r="W366" s="23">
        <f>W365*($E365/$E366)^$N$11</f>
        <v>1.1448687855348352</v>
      </c>
      <c r="X366" s="23">
        <f>(D365*(G365/G366)^$N$11+((S367*($N$30-1))/($N$11*10^-5))/1000000)</f>
        <v>3.588500008319949</v>
      </c>
    </row>
    <row r="367" spans="3:24" x14ac:dyDescent="0.2">
      <c r="C367" s="1">
        <v>176</v>
      </c>
      <c r="D367" s="9">
        <v>3.5009999999999999</v>
      </c>
      <c r="E367" s="12">
        <v>437.93</v>
      </c>
      <c r="F367" s="10">
        <f t="shared" si="50"/>
        <v>350100</v>
      </c>
      <c r="G367" s="1">
        <f t="shared" si="51"/>
        <v>4.3793E-4</v>
      </c>
      <c r="H367" s="4">
        <f t="shared" si="52"/>
        <v>5.5441921107650325</v>
      </c>
      <c r="I367" s="4">
        <f t="shared" si="53"/>
        <v>2.6414046971633121</v>
      </c>
      <c r="J367" s="5">
        <f t="shared" si="54"/>
        <v>0.14999999999997726</v>
      </c>
      <c r="K367" s="4">
        <f t="shared" si="55"/>
        <v>-4.9999999999999822E-2</v>
      </c>
      <c r="P367" s="23">
        <f>1-EXP(-$N$12*((C367-$C$177)/$N$16)^($N$13+1))</f>
        <v>1</v>
      </c>
      <c r="Q367" s="23">
        <f t="shared" si="56"/>
        <v>1</v>
      </c>
      <c r="R367" s="23">
        <f t="shared" si="57"/>
        <v>0</v>
      </c>
      <c r="S367" s="23">
        <f>($N$21*R367)*$N$22*$N$24</f>
        <v>0</v>
      </c>
      <c r="T367" s="23">
        <f t="shared" si="58"/>
        <v>983.95021428437371</v>
      </c>
      <c r="U367" s="23">
        <f t="shared" si="59"/>
        <v>5.251499999999204E-2</v>
      </c>
      <c r="V367" s="23">
        <v>3.5009999999999999</v>
      </c>
      <c r="W367" s="23">
        <f>W366*($E366/$E367)^$N$11</f>
        <v>1.1442106389376199</v>
      </c>
      <c r="X367" s="23">
        <f>(D366*(G366/G367)^$N$11+((S368*($N$30-1))/($N$11*10^-5))/1000000)</f>
        <v>3.5439615237455917</v>
      </c>
    </row>
    <row r="368" spans="3:24" x14ac:dyDescent="0.2">
      <c r="C368" s="1">
        <v>177</v>
      </c>
      <c r="D368" s="9">
        <v>3.4510000000000001</v>
      </c>
      <c r="E368" s="12">
        <v>438.08</v>
      </c>
      <c r="F368" s="10">
        <f t="shared" si="50"/>
        <v>345100</v>
      </c>
      <c r="G368" s="1">
        <f t="shared" si="51"/>
        <v>4.3807999999999998E-4</v>
      </c>
      <c r="H368" s="4">
        <f t="shared" si="52"/>
        <v>5.5379449592914867</v>
      </c>
      <c r="I368" s="4">
        <f t="shared" si="53"/>
        <v>2.6415534264538958</v>
      </c>
      <c r="J368" s="5">
        <f t="shared" si="54"/>
        <v>0.11000000000001364</v>
      </c>
      <c r="K368" s="4">
        <f t="shared" si="55"/>
        <v>-6.0999999999999943E-2</v>
      </c>
      <c r="P368" s="23">
        <f>1-EXP(-$N$12*((C368-$C$177)/$N$16)^($N$13+1))</f>
        <v>1</v>
      </c>
      <c r="Q368" s="23">
        <f t="shared" si="56"/>
        <v>1</v>
      </c>
      <c r="R368" s="23">
        <f t="shared" si="57"/>
        <v>0</v>
      </c>
      <c r="S368" s="23">
        <f>($N$21*R368)*$N$22*$N$24</f>
        <v>0</v>
      </c>
      <c r="T368" s="23">
        <f t="shared" si="58"/>
        <v>971.91410596385572</v>
      </c>
      <c r="U368" s="23">
        <f t="shared" si="59"/>
        <v>3.7961000000004706E-2</v>
      </c>
      <c r="V368" s="23">
        <v>3.4510000000000001</v>
      </c>
      <c r="W368" s="23">
        <f>W367*($E367/$E368)^$N$11</f>
        <v>1.1436915183009559</v>
      </c>
      <c r="X368" s="23">
        <f>(D367*(G367/G368)^$N$11+((S369*($N$30-1))/($N$11*10^-5))/1000000)</f>
        <v>3.4994116199525571</v>
      </c>
    </row>
    <row r="369" spans="3:24" x14ac:dyDescent="0.2">
      <c r="C369" s="1">
        <v>178</v>
      </c>
      <c r="D369" s="9">
        <v>3.39</v>
      </c>
      <c r="E369" s="12">
        <v>438.19</v>
      </c>
      <c r="F369" s="10">
        <f t="shared" si="50"/>
        <v>339000</v>
      </c>
      <c r="G369" s="1">
        <f t="shared" si="51"/>
        <v>4.3818999999999998E-4</v>
      </c>
      <c r="H369" s="4">
        <f t="shared" si="52"/>
        <v>5.5301996982030825</v>
      </c>
      <c r="I369" s="4">
        <f t="shared" si="53"/>
        <v>2.6416624622379814</v>
      </c>
      <c r="J369" s="5">
        <f t="shared" si="54"/>
        <v>6.0000000000002274E-2</v>
      </c>
      <c r="K369" s="4">
        <f t="shared" si="55"/>
        <v>-6.6000000000000281E-2</v>
      </c>
      <c r="P369" s="23">
        <f>1-EXP(-$N$12*((C369-$C$177)/$N$16)^($N$13+1))</f>
        <v>1</v>
      </c>
      <c r="Q369" s="23">
        <f t="shared" si="56"/>
        <v>1</v>
      </c>
      <c r="R369" s="23">
        <f t="shared" si="57"/>
        <v>0</v>
      </c>
      <c r="S369" s="23">
        <f>($N$21*R369)*$N$22*$N$24</f>
        <v>0</v>
      </c>
      <c r="T369" s="23">
        <f t="shared" si="58"/>
        <v>958.39020732958988</v>
      </c>
      <c r="U369" s="23">
        <f t="shared" si="59"/>
        <v>2.0340000000000771E-2</v>
      </c>
      <c r="V369" s="23">
        <v>3.39</v>
      </c>
      <c r="W369" s="23">
        <f>W368*($E368/$E369)^$N$11</f>
        <v>1.1433110924205563</v>
      </c>
      <c r="X369" s="23">
        <f>(D368*(G368/G369)^$N$11+((S370*($N$30-1))/($N$11*10^-5))/1000000)</f>
        <v>3.4498520945619937</v>
      </c>
    </row>
    <row r="370" spans="3:24" x14ac:dyDescent="0.2">
      <c r="C370" s="1">
        <v>179</v>
      </c>
      <c r="D370" s="9">
        <v>3.3239999999999998</v>
      </c>
      <c r="E370" s="12">
        <v>438.25</v>
      </c>
      <c r="F370" s="10">
        <f t="shared" si="50"/>
        <v>332400</v>
      </c>
      <c r="G370" s="1">
        <f t="shared" si="51"/>
        <v>4.3825E-4</v>
      </c>
      <c r="H370" s="4">
        <f t="shared" si="52"/>
        <v>5.5216610151120733</v>
      </c>
      <c r="I370" s="4">
        <f t="shared" si="53"/>
        <v>2.6417219247658323</v>
      </c>
      <c r="J370" s="5">
        <f t="shared" si="54"/>
        <v>2.9999999999972715E-2</v>
      </c>
      <c r="K370" s="4">
        <f t="shared" si="55"/>
        <v>-5.2999999999999936E-2</v>
      </c>
      <c r="P370" s="23">
        <f>1-EXP(-$N$12*((C370-$C$177)/$N$16)^($N$13+1))</f>
        <v>1</v>
      </c>
      <c r="Q370" s="23">
        <f t="shared" si="56"/>
        <v>1</v>
      </c>
      <c r="R370" s="23">
        <f t="shared" si="57"/>
        <v>0</v>
      </c>
      <c r="S370" s="23">
        <f>($N$21*R370)*$N$22*$N$24</f>
        <v>0</v>
      </c>
      <c r="T370" s="23">
        <f t="shared" si="58"/>
        <v>941.72100728760927</v>
      </c>
      <c r="U370" s="23">
        <f t="shared" si="59"/>
        <v>9.9719999999909308E-3</v>
      </c>
      <c r="V370" s="23">
        <v>3.3239999999999998</v>
      </c>
      <c r="W370" s="23">
        <f>W369*($E369/$E370)^$N$11</f>
        <v>1.1431036809688215</v>
      </c>
      <c r="X370" s="23">
        <f>(D369*(G369/G370)^$N$11+((S371*($N$30-1))/($N$11*10^-5))/1000000)</f>
        <v>3.3893850100589051</v>
      </c>
    </row>
    <row r="371" spans="3:24" x14ac:dyDescent="0.2">
      <c r="C371" s="11">
        <v>180</v>
      </c>
      <c r="D371" s="15">
        <v>3.2709999999999999</v>
      </c>
      <c r="E371" s="16">
        <v>438.28</v>
      </c>
      <c r="F371" s="17">
        <f t="shared" si="50"/>
        <v>327100</v>
      </c>
      <c r="G371" s="11">
        <f t="shared" si="51"/>
        <v>4.3827999999999993E-4</v>
      </c>
      <c r="H371" s="18">
        <f t="shared" si="52"/>
        <v>5.5146805441249818</v>
      </c>
      <c r="I371" s="18">
        <f t="shared" si="53"/>
        <v>2.6417516529769882</v>
      </c>
      <c r="J371" s="19">
        <f t="shared" si="54"/>
        <v>-438.28</v>
      </c>
      <c r="K371" s="4">
        <f t="shared" si="55"/>
        <v>-3.2709999999999999</v>
      </c>
      <c r="P371" s="23">
        <f>1-EXP(-$N$12*((C371-$C$177)/$N$16)^($N$13+1))</f>
        <v>1</v>
      </c>
      <c r="Q371" s="23">
        <f t="shared" si="56"/>
        <v>1</v>
      </c>
      <c r="R371" s="23">
        <f t="shared" si="57"/>
        <v>-1</v>
      </c>
      <c r="S371" s="23">
        <v>0</v>
      </c>
      <c r="T371" s="23">
        <f t="shared" si="58"/>
        <v>923.53360846014164</v>
      </c>
      <c r="U371" s="23">
        <f t="shared" si="59"/>
        <v>-143.36138800000001</v>
      </c>
      <c r="V371" s="23">
        <v>3.2709999999999999</v>
      </c>
      <c r="W371" s="23">
        <f>W370*($E370/$E371)^$N$11</f>
        <v>1.1429999999999982</v>
      </c>
      <c r="X371" s="23">
        <f>(D370*(G370/G371)^$N$11+((S372*($N$30-1))/($N$11*10^-5))/1000000)</f>
        <v>3.3236985089400846</v>
      </c>
    </row>
    <row r="372" spans="3:24" x14ac:dyDescent="0.2">
      <c r="C372" s="20"/>
      <c r="D372" s="20"/>
      <c r="E372" s="6"/>
      <c r="F372" s="20"/>
      <c r="G372" s="20"/>
      <c r="H372" s="6"/>
      <c r="I372" s="6"/>
      <c r="J372" s="21"/>
      <c r="V372" s="6"/>
    </row>
    <row r="373" spans="3:24" x14ac:dyDescent="0.2">
      <c r="C373" s="20"/>
      <c r="D373" s="20"/>
      <c r="E373" s="6"/>
      <c r="F373" s="20"/>
      <c r="G373" s="20"/>
      <c r="H373" s="6"/>
      <c r="I373" s="6"/>
      <c r="J373" s="21"/>
      <c r="V373" s="6"/>
    </row>
    <row r="374" spans="3:24" x14ac:dyDescent="0.2">
      <c r="C374" s="20"/>
      <c r="D374" s="20"/>
      <c r="E374" s="6"/>
      <c r="F374" s="20"/>
      <c r="G374" s="20"/>
      <c r="H374" s="6"/>
      <c r="I374" s="6"/>
      <c r="J374" s="21"/>
      <c r="V374" s="6"/>
    </row>
    <row r="375" spans="3:24" x14ac:dyDescent="0.2">
      <c r="C375" s="20"/>
      <c r="D375" s="20"/>
      <c r="E375" s="6"/>
      <c r="F375" s="20"/>
      <c r="G375" s="20"/>
      <c r="H375" s="6"/>
      <c r="I375" s="6"/>
      <c r="J375" s="21"/>
      <c r="V375" s="6"/>
    </row>
    <row r="376" spans="3:24" x14ac:dyDescent="0.2">
      <c r="C376" s="20"/>
      <c r="D376" s="20"/>
      <c r="E376" s="6"/>
      <c r="F376" s="20"/>
      <c r="G376" s="20"/>
      <c r="H376" s="6"/>
      <c r="I376" s="6"/>
      <c r="J376" s="21"/>
      <c r="V376" s="6"/>
    </row>
    <row r="377" spans="3:24" x14ac:dyDescent="0.2">
      <c r="C377" s="20"/>
      <c r="D377" s="20"/>
      <c r="E377" s="6"/>
      <c r="F377" s="20"/>
      <c r="G377" s="20"/>
      <c r="H377" s="6"/>
      <c r="I377" s="6"/>
      <c r="J377" s="21"/>
      <c r="V377" s="6"/>
    </row>
    <row r="378" spans="3:24" x14ac:dyDescent="0.2">
      <c r="C378" s="20"/>
      <c r="D378" s="20"/>
      <c r="E378" s="6"/>
      <c r="F378" s="20"/>
      <c r="G378" s="20"/>
      <c r="H378" s="6"/>
      <c r="I378" s="6"/>
      <c r="J378" s="21"/>
      <c r="V378" s="6"/>
    </row>
    <row r="379" spans="3:24" x14ac:dyDescent="0.2">
      <c r="C379" s="20"/>
      <c r="D379" s="20"/>
      <c r="E379" s="6"/>
      <c r="F379" s="20"/>
      <c r="G379" s="20"/>
      <c r="H379" s="6"/>
      <c r="I379" s="6"/>
      <c r="J379" s="21"/>
      <c r="V379" s="6"/>
    </row>
    <row r="380" spans="3:24" x14ac:dyDescent="0.2">
      <c r="C380" s="20"/>
      <c r="D380" s="20"/>
      <c r="E380" s="6"/>
      <c r="F380" s="20"/>
      <c r="G380" s="20"/>
      <c r="H380" s="6"/>
      <c r="I380" s="6"/>
      <c r="J380" s="21"/>
      <c r="V380" s="6"/>
    </row>
    <row r="381" spans="3:24" x14ac:dyDescent="0.2">
      <c r="C381" s="20"/>
      <c r="D381" s="20"/>
      <c r="E381" s="6"/>
      <c r="F381" s="20"/>
      <c r="G381" s="20"/>
      <c r="H381" s="6"/>
      <c r="I381" s="6"/>
      <c r="J381" s="21"/>
      <c r="V381" s="6"/>
    </row>
    <row r="382" spans="3:24" x14ac:dyDescent="0.2">
      <c r="C382" s="20"/>
      <c r="D382" s="20"/>
      <c r="E382" s="6"/>
      <c r="F382" s="20"/>
      <c r="G382" s="20"/>
      <c r="H382" s="6"/>
      <c r="I382" s="6"/>
      <c r="J382" s="21"/>
      <c r="V382" s="6"/>
    </row>
    <row r="383" spans="3:24" x14ac:dyDescent="0.2">
      <c r="C383" s="20"/>
      <c r="D383" s="20"/>
      <c r="E383" s="6"/>
      <c r="F383" s="20"/>
      <c r="G383" s="20"/>
      <c r="H383" s="6"/>
      <c r="I383" s="6"/>
      <c r="J383" s="21"/>
      <c r="V383" s="6"/>
    </row>
    <row r="384" spans="3:24" x14ac:dyDescent="0.2">
      <c r="C384" s="20"/>
      <c r="D384" s="20"/>
      <c r="E384" s="6"/>
      <c r="F384" s="20"/>
      <c r="G384" s="20"/>
      <c r="H384" s="6"/>
      <c r="I384" s="6"/>
      <c r="J384" s="21"/>
      <c r="V384" s="6"/>
    </row>
    <row r="385" spans="3:22" x14ac:dyDescent="0.2">
      <c r="C385" s="20"/>
      <c r="D385" s="20"/>
      <c r="E385" s="6"/>
      <c r="F385" s="20"/>
      <c r="G385" s="20"/>
      <c r="H385" s="6"/>
      <c r="I385" s="6"/>
      <c r="J385" s="21"/>
      <c r="V385" s="6"/>
    </row>
    <row r="386" spans="3:22" x14ac:dyDescent="0.2">
      <c r="C386" s="20"/>
      <c r="D386" s="20"/>
      <c r="E386" s="6"/>
      <c r="F386" s="20"/>
      <c r="G386" s="20"/>
      <c r="H386" s="6"/>
      <c r="I386" s="6"/>
      <c r="J386" s="21"/>
      <c r="V386" s="6"/>
    </row>
    <row r="387" spans="3:22" x14ac:dyDescent="0.2">
      <c r="C387" s="20"/>
      <c r="D387" s="20"/>
      <c r="E387" s="6"/>
      <c r="F387" s="20"/>
      <c r="G387" s="20"/>
      <c r="H387" s="6"/>
      <c r="I387" s="6"/>
      <c r="J387" s="21"/>
      <c r="V387" s="6"/>
    </row>
    <row r="388" spans="3:22" x14ac:dyDescent="0.2">
      <c r="C388" s="20"/>
      <c r="D388" s="20"/>
      <c r="E388" s="6"/>
      <c r="F388" s="20"/>
      <c r="G388" s="20"/>
      <c r="H388" s="6"/>
      <c r="I388" s="6"/>
      <c r="J388" s="21"/>
      <c r="V388" s="6"/>
    </row>
    <row r="389" spans="3:22" x14ac:dyDescent="0.2">
      <c r="C389" s="20"/>
      <c r="D389" s="20"/>
      <c r="E389" s="6"/>
      <c r="F389" s="20"/>
      <c r="G389" s="20"/>
      <c r="H389" s="6"/>
      <c r="I389" s="6"/>
      <c r="J389" s="21"/>
      <c r="V389" s="6"/>
    </row>
    <row r="390" spans="3:22" x14ac:dyDescent="0.2">
      <c r="C390" s="20"/>
      <c r="D390" s="20"/>
      <c r="E390" s="6"/>
      <c r="F390" s="20"/>
      <c r="G390" s="20"/>
      <c r="H390" s="6"/>
      <c r="I390" s="6"/>
      <c r="J390" s="21"/>
      <c r="V390" s="6"/>
    </row>
    <row r="391" spans="3:22" x14ac:dyDescent="0.2">
      <c r="C391" s="20"/>
      <c r="D391" s="20"/>
      <c r="E391" s="6"/>
      <c r="F391" s="20"/>
      <c r="G391" s="20"/>
      <c r="H391" s="6"/>
      <c r="I391" s="6"/>
      <c r="J391" s="21"/>
      <c r="V391" s="6"/>
    </row>
    <row r="392" spans="3:22" x14ac:dyDescent="0.2">
      <c r="C392" s="20"/>
      <c r="D392" s="20"/>
      <c r="E392" s="6"/>
      <c r="F392" s="20"/>
      <c r="G392" s="20"/>
      <c r="H392" s="6"/>
      <c r="I392" s="6"/>
      <c r="J392" s="21"/>
    </row>
    <row r="393" spans="3:22" x14ac:dyDescent="0.2">
      <c r="C393" s="20"/>
      <c r="D393" s="20"/>
      <c r="E393" s="6"/>
      <c r="F393" s="20"/>
      <c r="G393" s="20"/>
      <c r="H393" s="6"/>
      <c r="I393" s="6"/>
      <c r="J393" s="21"/>
    </row>
    <row r="394" spans="3:22" x14ac:dyDescent="0.2">
      <c r="C394" s="20"/>
      <c r="D394" s="20"/>
      <c r="E394" s="6"/>
      <c r="F394" s="20"/>
      <c r="G394" s="20"/>
      <c r="H394" s="6"/>
      <c r="I394" s="6"/>
      <c r="J394" s="21"/>
    </row>
    <row r="395" spans="3:22" x14ac:dyDescent="0.2">
      <c r="C395" s="20"/>
      <c r="D395" s="20"/>
      <c r="E395" s="6"/>
      <c r="F395" s="20"/>
      <c r="G395" s="20"/>
      <c r="H395" s="6"/>
      <c r="I395" s="6"/>
      <c r="J395" s="21"/>
    </row>
    <row r="396" spans="3:22" x14ac:dyDescent="0.2">
      <c r="C396" s="20"/>
      <c r="D396" s="20"/>
      <c r="E396" s="6"/>
      <c r="F396" s="20"/>
      <c r="G396" s="20"/>
      <c r="H396" s="6"/>
      <c r="I396" s="6"/>
      <c r="J396" s="21"/>
    </row>
    <row r="397" spans="3:22" x14ac:dyDescent="0.2">
      <c r="C397" s="20"/>
      <c r="D397" s="20"/>
      <c r="E397" s="6"/>
      <c r="F397" s="20"/>
      <c r="G397" s="20"/>
      <c r="H397" s="6"/>
      <c r="I397" s="6"/>
      <c r="J397" s="21"/>
    </row>
    <row r="398" spans="3:22" x14ac:dyDescent="0.2">
      <c r="C398" s="20"/>
      <c r="D398" s="20"/>
      <c r="E398" s="6"/>
      <c r="F398" s="20"/>
      <c r="G398" s="20"/>
      <c r="H398" s="6"/>
      <c r="I398" s="6"/>
      <c r="J398" s="21"/>
    </row>
    <row r="399" spans="3:22" x14ac:dyDescent="0.2">
      <c r="C399" s="20"/>
      <c r="D399" s="20"/>
      <c r="E399" s="6"/>
      <c r="F399" s="20"/>
      <c r="G399" s="20"/>
      <c r="H399" s="6"/>
      <c r="I399" s="6"/>
      <c r="J399" s="21"/>
    </row>
    <row r="400" spans="3:22" x14ac:dyDescent="0.2">
      <c r="C400" s="20"/>
      <c r="D400" s="20"/>
      <c r="E400" s="6"/>
      <c r="F400" s="20"/>
      <c r="G400" s="20"/>
      <c r="H400" s="6"/>
      <c r="I400" s="6"/>
      <c r="J400" s="21"/>
    </row>
    <row r="401" spans="3:10" x14ac:dyDescent="0.2">
      <c r="C401" s="20"/>
      <c r="D401" s="20"/>
      <c r="E401" s="6"/>
      <c r="F401" s="20"/>
      <c r="G401" s="20"/>
      <c r="H401" s="6"/>
      <c r="I401" s="6"/>
      <c r="J401" s="21"/>
    </row>
    <row r="402" spans="3:10" x14ac:dyDescent="0.2">
      <c r="C402" s="20"/>
      <c r="D402" s="20"/>
      <c r="E402" s="6"/>
      <c r="F402" s="20"/>
      <c r="G402" s="20"/>
      <c r="H402" s="6"/>
      <c r="I402" s="6"/>
      <c r="J402" s="21"/>
    </row>
    <row r="403" spans="3:10" x14ac:dyDescent="0.2">
      <c r="C403" s="20"/>
      <c r="D403" s="20"/>
      <c r="E403" s="6"/>
      <c r="F403" s="20"/>
      <c r="G403" s="20"/>
      <c r="H403" s="6"/>
      <c r="I403" s="6"/>
      <c r="J403" s="21"/>
    </row>
    <row r="404" spans="3:10" x14ac:dyDescent="0.2">
      <c r="C404" s="20"/>
      <c r="D404" s="20"/>
      <c r="E404" s="6"/>
      <c r="F404" s="20"/>
      <c r="G404" s="20"/>
      <c r="H404" s="6"/>
      <c r="I404" s="6"/>
      <c r="J404" s="21"/>
    </row>
    <row r="405" spans="3:10" x14ac:dyDescent="0.2">
      <c r="C405" s="20"/>
      <c r="D405" s="20"/>
      <c r="E405" s="6"/>
      <c r="F405" s="20"/>
      <c r="G405" s="20"/>
      <c r="H405" s="6"/>
      <c r="I405" s="6"/>
      <c r="J405" s="21"/>
    </row>
    <row r="406" spans="3:10" x14ac:dyDescent="0.2">
      <c r="C406" s="20"/>
      <c r="D406" s="20"/>
      <c r="E406" s="6"/>
      <c r="F406" s="20"/>
      <c r="G406" s="20"/>
      <c r="H406" s="6"/>
      <c r="I406" s="6"/>
      <c r="J406" s="21"/>
    </row>
    <row r="407" spans="3:10" x14ac:dyDescent="0.2">
      <c r="C407" s="20"/>
      <c r="D407" s="20"/>
      <c r="E407" s="6"/>
      <c r="F407" s="20"/>
      <c r="G407" s="20"/>
      <c r="H407" s="6"/>
      <c r="I407" s="6"/>
      <c r="J407" s="21"/>
    </row>
    <row r="408" spans="3:10" x14ac:dyDescent="0.2">
      <c r="C408" s="20"/>
      <c r="D408" s="20"/>
      <c r="E408" s="6"/>
      <c r="F408" s="20"/>
      <c r="G408" s="20"/>
      <c r="H408" s="6"/>
      <c r="I408" s="6"/>
      <c r="J408" s="21"/>
    </row>
    <row r="409" spans="3:10" x14ac:dyDescent="0.2">
      <c r="C409" s="20"/>
      <c r="D409" s="20"/>
      <c r="E409" s="6"/>
      <c r="F409" s="20"/>
      <c r="G409" s="20"/>
      <c r="H409" s="6"/>
      <c r="I409" s="6"/>
      <c r="J409" s="21"/>
    </row>
    <row r="410" spans="3:10" x14ac:dyDescent="0.2">
      <c r="C410" s="20"/>
      <c r="D410" s="20"/>
      <c r="E410" s="6"/>
      <c r="F410" s="20"/>
      <c r="G410" s="20"/>
      <c r="H410" s="6"/>
      <c r="I410" s="6"/>
      <c r="J410" s="21"/>
    </row>
    <row r="411" spans="3:10" x14ac:dyDescent="0.2">
      <c r="C411" s="20"/>
      <c r="D411" s="20"/>
      <c r="E411" s="6"/>
      <c r="F411" s="20"/>
      <c r="G411" s="20"/>
      <c r="H411" s="6"/>
      <c r="I411" s="6"/>
      <c r="J411" s="21"/>
    </row>
    <row r="412" spans="3:10" x14ac:dyDescent="0.2">
      <c r="C412" s="20"/>
      <c r="D412" s="20"/>
      <c r="E412" s="6"/>
      <c r="F412" s="20"/>
      <c r="G412" s="20"/>
      <c r="H412" s="6"/>
      <c r="I412" s="6"/>
      <c r="J412" s="21"/>
    </row>
    <row r="413" spans="3:10" x14ac:dyDescent="0.2">
      <c r="C413" s="20"/>
      <c r="D413" s="20"/>
      <c r="E413" s="6"/>
      <c r="F413" s="20"/>
      <c r="G413" s="20"/>
      <c r="H413" s="6"/>
      <c r="I413" s="6"/>
      <c r="J413" s="21"/>
    </row>
    <row r="414" spans="3:10" x14ac:dyDescent="0.2">
      <c r="C414" s="20"/>
      <c r="D414" s="20"/>
      <c r="E414" s="6"/>
      <c r="F414" s="20"/>
      <c r="G414" s="20"/>
      <c r="H414" s="6"/>
      <c r="I414" s="6"/>
      <c r="J414" s="21"/>
    </row>
    <row r="415" spans="3:10" x14ac:dyDescent="0.2">
      <c r="C415" s="20"/>
      <c r="D415" s="20"/>
      <c r="E415" s="6"/>
      <c r="F415" s="20"/>
      <c r="G415" s="20"/>
      <c r="H415" s="6"/>
      <c r="I415" s="6"/>
      <c r="J415" s="21"/>
    </row>
    <row r="416" spans="3:10" x14ac:dyDescent="0.2">
      <c r="C416" s="20"/>
      <c r="D416" s="20"/>
      <c r="E416" s="6"/>
      <c r="F416" s="20"/>
      <c r="G416" s="20"/>
      <c r="H416" s="6"/>
      <c r="I416" s="6"/>
      <c r="J416" s="21"/>
    </row>
    <row r="417" spans="3:10" x14ac:dyDescent="0.2">
      <c r="C417" s="20"/>
      <c r="D417" s="20"/>
      <c r="E417" s="6"/>
      <c r="F417" s="20"/>
      <c r="G417" s="20"/>
      <c r="H417" s="6"/>
      <c r="I417" s="6"/>
      <c r="J417" s="21"/>
    </row>
    <row r="418" spans="3:10" x14ac:dyDescent="0.2">
      <c r="C418" s="20"/>
      <c r="D418" s="20"/>
      <c r="E418" s="6"/>
      <c r="F418" s="20"/>
      <c r="G418" s="20"/>
      <c r="H418" s="6"/>
      <c r="I418" s="6"/>
      <c r="J418" s="21"/>
    </row>
    <row r="419" spans="3:10" x14ac:dyDescent="0.2">
      <c r="C419" s="20"/>
      <c r="D419" s="20"/>
      <c r="E419" s="6"/>
      <c r="F419" s="20"/>
      <c r="G419" s="20"/>
      <c r="H419" s="6"/>
      <c r="I419" s="6"/>
      <c r="J419" s="21"/>
    </row>
    <row r="420" spans="3:10" x14ac:dyDescent="0.2">
      <c r="C420" s="20"/>
      <c r="D420" s="20"/>
      <c r="E420" s="6"/>
      <c r="F420" s="20"/>
      <c r="G420" s="20"/>
      <c r="H420" s="6"/>
      <c r="I420" s="6"/>
      <c r="J420" s="21"/>
    </row>
    <row r="421" spans="3:10" x14ac:dyDescent="0.2">
      <c r="C421" s="20"/>
      <c r="D421" s="20"/>
      <c r="E421" s="6"/>
      <c r="F421" s="20"/>
      <c r="G421" s="20"/>
      <c r="H421" s="6"/>
      <c r="I421" s="6"/>
      <c r="J421" s="21"/>
    </row>
    <row r="422" spans="3:10" x14ac:dyDescent="0.2">
      <c r="C422" s="20"/>
      <c r="D422" s="20"/>
      <c r="E422" s="6"/>
      <c r="F422" s="20"/>
      <c r="G422" s="20"/>
      <c r="H422" s="6"/>
      <c r="I422" s="6"/>
      <c r="J422" s="21"/>
    </row>
    <row r="423" spans="3:10" x14ac:dyDescent="0.2">
      <c r="C423" s="20"/>
      <c r="D423" s="20"/>
      <c r="E423" s="6"/>
      <c r="F423" s="20"/>
      <c r="G423" s="20"/>
      <c r="H423" s="6"/>
      <c r="I423" s="6"/>
      <c r="J423" s="21"/>
    </row>
    <row r="424" spans="3:10" x14ac:dyDescent="0.2">
      <c r="C424" s="20"/>
      <c r="D424" s="20"/>
      <c r="E424" s="6"/>
      <c r="F424" s="20"/>
      <c r="G424" s="20"/>
      <c r="H424" s="6"/>
      <c r="I424" s="6"/>
      <c r="J424" s="21"/>
    </row>
    <row r="425" spans="3:10" x14ac:dyDescent="0.2">
      <c r="C425" s="20"/>
      <c r="D425" s="20"/>
      <c r="E425" s="6"/>
      <c r="F425" s="20"/>
      <c r="G425" s="20"/>
      <c r="H425" s="6"/>
      <c r="I425" s="6"/>
      <c r="J425" s="21"/>
    </row>
    <row r="426" spans="3:10" x14ac:dyDescent="0.2">
      <c r="C426" s="20"/>
      <c r="D426" s="20"/>
      <c r="E426" s="6"/>
      <c r="F426" s="20"/>
      <c r="G426" s="20"/>
      <c r="H426" s="6"/>
      <c r="I426" s="6"/>
      <c r="J426" s="21"/>
    </row>
    <row r="427" spans="3:10" x14ac:dyDescent="0.2">
      <c r="C427" s="20"/>
      <c r="D427" s="20"/>
      <c r="E427" s="6"/>
      <c r="F427" s="20"/>
      <c r="G427" s="20"/>
      <c r="H427" s="6"/>
      <c r="I427" s="6"/>
      <c r="J427" s="21"/>
    </row>
    <row r="428" spans="3:10" x14ac:dyDescent="0.2">
      <c r="C428" s="20"/>
      <c r="D428" s="20"/>
      <c r="E428" s="6"/>
      <c r="F428" s="20"/>
      <c r="G428" s="20"/>
      <c r="H428" s="6"/>
      <c r="I428" s="6"/>
      <c r="J428" s="21"/>
    </row>
    <row r="429" spans="3:10" x14ac:dyDescent="0.2">
      <c r="C429" s="20"/>
      <c r="D429" s="20"/>
      <c r="E429" s="6"/>
      <c r="F429" s="20"/>
      <c r="G429" s="20"/>
      <c r="H429" s="6"/>
      <c r="I429" s="6"/>
      <c r="J429" s="21"/>
    </row>
    <row r="430" spans="3:10" x14ac:dyDescent="0.2">
      <c r="C430" s="20"/>
      <c r="D430" s="20"/>
      <c r="E430" s="6"/>
      <c r="F430" s="20"/>
      <c r="G430" s="20"/>
      <c r="H430" s="6"/>
      <c r="I430" s="6"/>
      <c r="J430" s="21"/>
    </row>
    <row r="431" spans="3:10" x14ac:dyDescent="0.2">
      <c r="C431" s="20"/>
      <c r="D431" s="20"/>
      <c r="E431" s="6"/>
      <c r="F431" s="20"/>
      <c r="G431" s="20"/>
      <c r="H431" s="6"/>
      <c r="I431" s="6"/>
      <c r="J431" s="21"/>
    </row>
    <row r="432" spans="3:10" x14ac:dyDescent="0.2">
      <c r="C432" s="20"/>
      <c r="D432" s="20"/>
      <c r="E432" s="6"/>
      <c r="F432" s="20"/>
      <c r="G432" s="20"/>
      <c r="H432" s="6"/>
      <c r="I432" s="6"/>
      <c r="J432" s="21"/>
    </row>
    <row r="433" spans="3:10" x14ac:dyDescent="0.2">
      <c r="C433" s="20"/>
      <c r="D433" s="20"/>
      <c r="E433" s="6"/>
      <c r="F433" s="20"/>
      <c r="G433" s="20"/>
      <c r="H433" s="6"/>
      <c r="I433" s="6"/>
      <c r="J433" s="21"/>
    </row>
    <row r="434" spans="3:10" x14ac:dyDescent="0.2">
      <c r="C434" s="20"/>
      <c r="D434" s="20"/>
      <c r="E434" s="6"/>
      <c r="F434" s="20"/>
      <c r="G434" s="20"/>
      <c r="H434" s="6"/>
      <c r="I434" s="6"/>
      <c r="J434" s="21"/>
    </row>
    <row r="435" spans="3:10" x14ac:dyDescent="0.2">
      <c r="C435" s="20"/>
      <c r="D435" s="20"/>
      <c r="E435" s="6"/>
      <c r="F435" s="20"/>
      <c r="G435" s="20"/>
      <c r="H435" s="6"/>
      <c r="I435" s="6"/>
      <c r="J435" s="21"/>
    </row>
    <row r="436" spans="3:10" x14ac:dyDescent="0.2">
      <c r="C436" s="20"/>
      <c r="D436" s="20"/>
      <c r="E436" s="6"/>
      <c r="F436" s="20"/>
      <c r="G436" s="20"/>
      <c r="H436" s="6"/>
      <c r="I436" s="6"/>
      <c r="J436" s="21"/>
    </row>
    <row r="437" spans="3:10" x14ac:dyDescent="0.2">
      <c r="C437" s="20"/>
      <c r="D437" s="20"/>
      <c r="E437" s="6"/>
      <c r="F437" s="20"/>
      <c r="G437" s="20"/>
      <c r="H437" s="6"/>
      <c r="I437" s="6"/>
      <c r="J437" s="21"/>
    </row>
    <row r="438" spans="3:10" x14ac:dyDescent="0.2">
      <c r="C438" s="20"/>
      <c r="D438" s="20"/>
      <c r="E438" s="6"/>
      <c r="F438" s="20"/>
      <c r="G438" s="20"/>
      <c r="H438" s="6"/>
      <c r="I438" s="6"/>
      <c r="J438" s="21"/>
    </row>
    <row r="439" spans="3:10" x14ac:dyDescent="0.2">
      <c r="C439" s="20"/>
      <c r="D439" s="20"/>
      <c r="E439" s="6"/>
      <c r="F439" s="20"/>
      <c r="G439" s="20"/>
      <c r="H439" s="6"/>
      <c r="I439" s="6"/>
      <c r="J439" s="21"/>
    </row>
    <row r="440" spans="3:10" x14ac:dyDescent="0.2">
      <c r="C440" s="20"/>
      <c r="D440" s="20"/>
      <c r="E440" s="6"/>
      <c r="F440" s="20"/>
      <c r="G440" s="20"/>
      <c r="H440" s="6"/>
      <c r="I440" s="6"/>
      <c r="J440" s="21"/>
    </row>
    <row r="441" spans="3:10" x14ac:dyDescent="0.2">
      <c r="C441" s="20"/>
      <c r="D441" s="20"/>
      <c r="E441" s="6"/>
      <c r="F441" s="20"/>
      <c r="G441" s="20"/>
      <c r="H441" s="6"/>
      <c r="I441" s="6"/>
      <c r="J441" s="21"/>
    </row>
    <row r="442" spans="3:10" x14ac:dyDescent="0.2">
      <c r="C442" s="20"/>
      <c r="D442" s="20"/>
      <c r="E442" s="6"/>
      <c r="F442" s="20"/>
      <c r="G442" s="20"/>
      <c r="H442" s="6"/>
      <c r="I442" s="6"/>
      <c r="J442" s="21"/>
    </row>
    <row r="443" spans="3:10" x14ac:dyDescent="0.2">
      <c r="C443" s="20"/>
      <c r="D443" s="20"/>
      <c r="E443" s="6"/>
      <c r="F443" s="20"/>
      <c r="G443" s="20"/>
      <c r="H443" s="6"/>
      <c r="I443" s="6"/>
      <c r="J443" s="21"/>
    </row>
    <row r="444" spans="3:10" x14ac:dyDescent="0.2">
      <c r="C444" s="20"/>
      <c r="D444" s="20"/>
      <c r="E444" s="6"/>
      <c r="F444" s="20"/>
      <c r="G444" s="20"/>
      <c r="H444" s="6"/>
      <c r="I444" s="6"/>
      <c r="J444" s="21"/>
    </row>
    <row r="445" spans="3:10" x14ac:dyDescent="0.2">
      <c r="C445" s="20"/>
      <c r="D445" s="20"/>
      <c r="E445" s="6"/>
      <c r="F445" s="20"/>
      <c r="G445" s="20"/>
      <c r="H445" s="6"/>
      <c r="I445" s="6"/>
      <c r="J445" s="21"/>
    </row>
    <row r="446" spans="3:10" x14ac:dyDescent="0.2">
      <c r="C446" s="20"/>
      <c r="D446" s="20"/>
      <c r="E446" s="6"/>
      <c r="F446" s="20"/>
      <c r="G446" s="20"/>
      <c r="H446" s="6"/>
      <c r="I446" s="6"/>
      <c r="J446" s="21"/>
    </row>
    <row r="447" spans="3:10" x14ac:dyDescent="0.2">
      <c r="C447" s="20"/>
      <c r="D447" s="20"/>
      <c r="E447" s="6"/>
      <c r="F447" s="20"/>
      <c r="G447" s="20"/>
      <c r="H447" s="6"/>
      <c r="I447" s="6"/>
      <c r="J447" s="21"/>
    </row>
    <row r="448" spans="3:10" x14ac:dyDescent="0.2">
      <c r="C448" s="20"/>
      <c r="D448" s="20"/>
      <c r="E448" s="6"/>
      <c r="F448" s="20"/>
      <c r="G448" s="20"/>
      <c r="H448" s="6"/>
      <c r="I448" s="6"/>
      <c r="J448" s="21"/>
    </row>
    <row r="449" spans="3:10" x14ac:dyDescent="0.2">
      <c r="C449" s="20"/>
      <c r="D449" s="20"/>
      <c r="E449" s="6"/>
      <c r="F449" s="20"/>
      <c r="G449" s="20"/>
      <c r="H449" s="6"/>
      <c r="I449" s="6"/>
      <c r="J449" s="21"/>
    </row>
    <row r="450" spans="3:10" x14ac:dyDescent="0.2">
      <c r="C450" s="20"/>
      <c r="D450" s="20"/>
      <c r="E450" s="6"/>
      <c r="F450" s="20"/>
      <c r="G450" s="20"/>
      <c r="H450" s="6"/>
      <c r="I450" s="6"/>
      <c r="J450" s="21"/>
    </row>
    <row r="451" spans="3:10" x14ac:dyDescent="0.2">
      <c r="C451" s="20"/>
      <c r="D451" s="20"/>
      <c r="E451" s="6"/>
      <c r="F451" s="20"/>
      <c r="G451" s="20"/>
      <c r="H451" s="6"/>
      <c r="I451" s="6"/>
      <c r="J451" s="21"/>
    </row>
    <row r="452" spans="3:10" x14ac:dyDescent="0.2">
      <c r="C452" s="20"/>
      <c r="D452" s="20"/>
      <c r="E452" s="6"/>
      <c r="F452" s="20"/>
      <c r="G452" s="20"/>
      <c r="H452" s="6"/>
      <c r="I452" s="6"/>
      <c r="J452" s="21"/>
    </row>
    <row r="453" spans="3:10" x14ac:dyDescent="0.2">
      <c r="C453" s="20"/>
      <c r="D453" s="20"/>
      <c r="E453" s="6"/>
      <c r="F453" s="20"/>
      <c r="G453" s="20"/>
      <c r="H453" s="6"/>
      <c r="I453" s="6"/>
      <c r="J453" s="21"/>
    </row>
    <row r="454" spans="3:10" x14ac:dyDescent="0.2">
      <c r="C454" s="20"/>
      <c r="D454" s="20"/>
      <c r="E454" s="6"/>
      <c r="F454" s="20"/>
      <c r="G454" s="20"/>
      <c r="H454" s="6"/>
      <c r="I454" s="6"/>
      <c r="J454" s="21"/>
    </row>
    <row r="455" spans="3:10" x14ac:dyDescent="0.2">
      <c r="C455" s="20"/>
      <c r="D455" s="20"/>
      <c r="E455" s="6"/>
      <c r="F455" s="20"/>
      <c r="G455" s="20"/>
      <c r="H455" s="6"/>
      <c r="I455" s="6"/>
      <c r="J455" s="21"/>
    </row>
    <row r="456" spans="3:10" x14ac:dyDescent="0.2">
      <c r="C456" s="20"/>
      <c r="D456" s="20"/>
      <c r="E456" s="6"/>
      <c r="F456" s="20"/>
      <c r="G456" s="20"/>
      <c r="H456" s="6"/>
      <c r="I456" s="6"/>
      <c r="J456" s="21"/>
    </row>
    <row r="457" spans="3:10" x14ac:dyDescent="0.2">
      <c r="C457" s="20"/>
      <c r="D457" s="20"/>
      <c r="E457" s="6"/>
      <c r="F457" s="20"/>
      <c r="G457" s="20"/>
      <c r="H457" s="6"/>
      <c r="I457" s="6"/>
      <c r="J457" s="21"/>
    </row>
    <row r="458" spans="3:10" x14ac:dyDescent="0.2">
      <c r="C458" s="20"/>
      <c r="D458" s="20"/>
      <c r="E458" s="6"/>
      <c r="F458" s="20"/>
      <c r="G458" s="20"/>
      <c r="H458" s="6"/>
      <c r="I458" s="6"/>
      <c r="J458" s="21"/>
    </row>
    <row r="459" spans="3:10" x14ac:dyDescent="0.2">
      <c r="C459" s="20"/>
      <c r="D459" s="20"/>
      <c r="E459" s="6"/>
      <c r="F459" s="20"/>
      <c r="G459" s="20"/>
      <c r="H459" s="6"/>
      <c r="I459" s="6"/>
      <c r="J459" s="21"/>
    </row>
    <row r="460" spans="3:10" x14ac:dyDescent="0.2">
      <c r="C460" s="20"/>
      <c r="D460" s="20"/>
      <c r="E460" s="6"/>
      <c r="F460" s="20"/>
      <c r="G460" s="20"/>
      <c r="H460" s="6"/>
      <c r="I460" s="6"/>
      <c r="J460" s="21"/>
    </row>
    <row r="461" spans="3:10" x14ac:dyDescent="0.2">
      <c r="C461" s="20"/>
      <c r="D461" s="20"/>
      <c r="E461" s="6"/>
      <c r="F461" s="20"/>
      <c r="G461" s="20"/>
      <c r="H461" s="6"/>
      <c r="I461" s="6"/>
      <c r="J461" s="21"/>
    </row>
    <row r="462" spans="3:10" x14ac:dyDescent="0.2">
      <c r="C462" s="20"/>
      <c r="D462" s="20"/>
      <c r="E462" s="6"/>
      <c r="F462" s="20"/>
      <c r="G462" s="20"/>
      <c r="H462" s="6"/>
      <c r="I462" s="6"/>
      <c r="J462" s="21"/>
    </row>
    <row r="463" spans="3:10" x14ac:dyDescent="0.2">
      <c r="C463" s="20"/>
      <c r="D463" s="20"/>
      <c r="E463" s="6"/>
      <c r="F463" s="20"/>
      <c r="G463" s="20"/>
      <c r="H463" s="6"/>
      <c r="I463" s="6"/>
      <c r="J463" s="21"/>
    </row>
    <row r="464" spans="3:10" x14ac:dyDescent="0.2">
      <c r="C464" s="20"/>
      <c r="D464" s="20"/>
      <c r="E464" s="6"/>
      <c r="F464" s="20"/>
      <c r="G464" s="20"/>
      <c r="H464" s="6"/>
      <c r="I464" s="6"/>
      <c r="J464" s="21"/>
    </row>
    <row r="465" spans="3:10" x14ac:dyDescent="0.2">
      <c r="C465" s="20"/>
      <c r="D465" s="20"/>
      <c r="E465" s="6"/>
      <c r="F465" s="20"/>
      <c r="G465" s="20"/>
      <c r="H465" s="6"/>
      <c r="I465" s="6"/>
      <c r="J465" s="21"/>
    </row>
    <row r="466" spans="3:10" x14ac:dyDescent="0.2">
      <c r="C466" s="20"/>
      <c r="D466" s="20"/>
      <c r="E466" s="6"/>
      <c r="F466" s="20"/>
      <c r="G466" s="20"/>
      <c r="H466" s="6"/>
      <c r="I466" s="6"/>
      <c r="J466" s="21"/>
    </row>
    <row r="467" spans="3:10" x14ac:dyDescent="0.2">
      <c r="C467" s="20"/>
      <c r="D467" s="20"/>
      <c r="E467" s="6"/>
      <c r="F467" s="20"/>
      <c r="G467" s="20"/>
      <c r="H467" s="6"/>
      <c r="I467" s="6"/>
      <c r="J467" s="21"/>
    </row>
    <row r="468" spans="3:10" x14ac:dyDescent="0.2">
      <c r="C468" s="20"/>
      <c r="D468" s="20"/>
      <c r="E468" s="6"/>
      <c r="F468" s="20"/>
      <c r="G468" s="20"/>
      <c r="H468" s="6"/>
      <c r="I468" s="6"/>
      <c r="J468" s="21"/>
    </row>
    <row r="469" spans="3:10" x14ac:dyDescent="0.2">
      <c r="C469" s="20"/>
      <c r="D469" s="20"/>
      <c r="E469" s="6"/>
      <c r="F469" s="20"/>
      <c r="G469" s="20"/>
      <c r="H469" s="6"/>
      <c r="I469" s="6"/>
      <c r="J469" s="21"/>
    </row>
    <row r="470" spans="3:10" x14ac:dyDescent="0.2">
      <c r="C470" s="20"/>
      <c r="D470" s="20"/>
      <c r="E470" s="6"/>
      <c r="F470" s="20"/>
      <c r="G470" s="20"/>
      <c r="H470" s="6"/>
      <c r="I470" s="6"/>
      <c r="J470" s="21"/>
    </row>
    <row r="471" spans="3:10" x14ac:dyDescent="0.2">
      <c r="C471" s="20"/>
      <c r="D471" s="20"/>
      <c r="E471" s="6"/>
      <c r="F471" s="20"/>
      <c r="G471" s="20"/>
      <c r="H471" s="6"/>
      <c r="I471" s="6"/>
      <c r="J471" s="21"/>
    </row>
    <row r="472" spans="3:10" x14ac:dyDescent="0.2">
      <c r="C472" s="20"/>
      <c r="D472" s="20"/>
      <c r="E472" s="6"/>
      <c r="F472" s="20"/>
      <c r="G472" s="20"/>
      <c r="H472" s="6"/>
      <c r="I472" s="6"/>
      <c r="J472" s="21"/>
    </row>
    <row r="473" spans="3:10" x14ac:dyDescent="0.2">
      <c r="C473" s="20"/>
      <c r="D473" s="20"/>
      <c r="E473" s="6"/>
      <c r="F473" s="20"/>
      <c r="G473" s="20"/>
      <c r="H473" s="6"/>
      <c r="I473" s="6"/>
      <c r="J473" s="21"/>
    </row>
    <row r="474" spans="3:10" x14ac:dyDescent="0.2">
      <c r="C474" s="20"/>
      <c r="D474" s="20"/>
      <c r="E474" s="6"/>
      <c r="F474" s="20"/>
      <c r="G474" s="20"/>
      <c r="H474" s="6"/>
      <c r="I474" s="6"/>
      <c r="J474" s="21"/>
    </row>
    <row r="475" spans="3:10" x14ac:dyDescent="0.2">
      <c r="C475" s="20"/>
      <c r="D475" s="20"/>
      <c r="E475" s="6"/>
      <c r="F475" s="20"/>
      <c r="G475" s="20"/>
      <c r="H475" s="6"/>
      <c r="I475" s="6"/>
      <c r="J475" s="21"/>
    </row>
    <row r="476" spans="3:10" x14ac:dyDescent="0.2">
      <c r="C476" s="20"/>
      <c r="D476" s="20"/>
      <c r="E476" s="6"/>
      <c r="F476" s="20"/>
      <c r="G476" s="20"/>
      <c r="H476" s="6"/>
      <c r="I476" s="6"/>
      <c r="J476" s="21"/>
    </row>
    <row r="477" spans="3:10" x14ac:dyDescent="0.2">
      <c r="C477" s="20"/>
      <c r="D477" s="20"/>
      <c r="E477" s="6"/>
      <c r="F477" s="20"/>
      <c r="G477" s="20"/>
      <c r="H477" s="6"/>
      <c r="I477" s="6"/>
      <c r="J477" s="21"/>
    </row>
    <row r="478" spans="3:10" x14ac:dyDescent="0.2">
      <c r="C478" s="20"/>
      <c r="D478" s="20"/>
      <c r="E478" s="6"/>
      <c r="F478" s="20"/>
      <c r="G478" s="20"/>
      <c r="H478" s="6"/>
      <c r="I478" s="6"/>
      <c r="J478" s="21"/>
    </row>
    <row r="479" spans="3:10" x14ac:dyDescent="0.2">
      <c r="C479" s="20"/>
      <c r="D479" s="20"/>
      <c r="E479" s="6"/>
      <c r="F479" s="20"/>
      <c r="G479" s="20"/>
      <c r="H479" s="6"/>
      <c r="I479" s="6"/>
      <c r="J479" s="21"/>
    </row>
    <row r="480" spans="3:10" x14ac:dyDescent="0.2">
      <c r="C480" s="20"/>
      <c r="D480" s="20"/>
      <c r="E480" s="6"/>
      <c r="F480" s="20"/>
      <c r="G480" s="20"/>
      <c r="H480" s="6"/>
      <c r="I480" s="6"/>
      <c r="J480" s="21"/>
    </row>
    <row r="481" spans="3:10" x14ac:dyDescent="0.2">
      <c r="C481" s="20"/>
      <c r="D481" s="20"/>
      <c r="E481" s="6"/>
      <c r="F481" s="20"/>
      <c r="G481" s="20"/>
      <c r="H481" s="6"/>
      <c r="I481" s="6"/>
      <c r="J481" s="21"/>
    </row>
    <row r="482" spans="3:10" x14ac:dyDescent="0.2">
      <c r="C482" s="20"/>
      <c r="D482" s="20"/>
      <c r="E482" s="6"/>
      <c r="F482" s="20"/>
      <c r="G482" s="20"/>
      <c r="H482" s="6"/>
      <c r="I482" s="6"/>
      <c r="J482" s="21"/>
    </row>
    <row r="483" spans="3:10" x14ac:dyDescent="0.2">
      <c r="C483" s="20"/>
      <c r="D483" s="20"/>
      <c r="E483" s="6"/>
      <c r="F483" s="20"/>
      <c r="G483" s="20"/>
      <c r="H483" s="6"/>
      <c r="I483" s="6"/>
      <c r="J483" s="21"/>
    </row>
    <row r="484" spans="3:10" x14ac:dyDescent="0.2">
      <c r="C484" s="20"/>
      <c r="D484" s="20"/>
      <c r="E484" s="6"/>
      <c r="F484" s="20"/>
      <c r="G484" s="20"/>
      <c r="H484" s="6"/>
      <c r="I484" s="6"/>
      <c r="J484" s="21"/>
    </row>
    <row r="485" spans="3:10" x14ac:dyDescent="0.2">
      <c r="C485" s="20"/>
      <c r="D485" s="20"/>
      <c r="E485" s="6"/>
      <c r="F485" s="20"/>
      <c r="G485" s="20"/>
      <c r="H485" s="6"/>
      <c r="I485" s="6"/>
      <c r="J485" s="21"/>
    </row>
    <row r="486" spans="3:10" x14ac:dyDescent="0.2">
      <c r="C486" s="20"/>
      <c r="D486" s="20"/>
      <c r="E486" s="6"/>
      <c r="F486" s="20"/>
      <c r="G486" s="20"/>
      <c r="H486" s="6"/>
      <c r="I486" s="6"/>
      <c r="J486" s="21"/>
    </row>
    <row r="487" spans="3:10" x14ac:dyDescent="0.2">
      <c r="C487" s="20"/>
      <c r="D487" s="20"/>
      <c r="E487" s="6"/>
      <c r="F487" s="20"/>
      <c r="G487" s="20"/>
      <c r="H487" s="6"/>
      <c r="I487" s="6"/>
      <c r="J487" s="21"/>
    </row>
    <row r="488" spans="3:10" x14ac:dyDescent="0.2">
      <c r="C488" s="20"/>
      <c r="D488" s="20"/>
      <c r="E488" s="6"/>
      <c r="F488" s="20"/>
      <c r="G488" s="20"/>
      <c r="H488" s="6"/>
      <c r="I488" s="6"/>
      <c r="J488" s="21"/>
    </row>
    <row r="489" spans="3:10" x14ac:dyDescent="0.2">
      <c r="C489" s="20"/>
      <c r="D489" s="20"/>
      <c r="E489" s="6"/>
      <c r="F489" s="20"/>
      <c r="G489" s="20"/>
      <c r="H489" s="6"/>
      <c r="I489" s="6"/>
      <c r="J489" s="21"/>
    </row>
    <row r="490" spans="3:10" x14ac:dyDescent="0.2">
      <c r="C490" s="20"/>
      <c r="D490" s="20"/>
      <c r="E490" s="6"/>
      <c r="F490" s="20"/>
      <c r="G490" s="20"/>
      <c r="H490" s="6"/>
      <c r="I490" s="6"/>
      <c r="J490" s="21"/>
    </row>
    <row r="491" spans="3:10" x14ac:dyDescent="0.2">
      <c r="C491" s="20"/>
      <c r="D491" s="20"/>
      <c r="E491" s="6"/>
      <c r="F491" s="20"/>
      <c r="G491" s="20"/>
      <c r="H491" s="6"/>
      <c r="I491" s="6"/>
      <c r="J491" s="21"/>
    </row>
    <row r="492" spans="3:10" x14ac:dyDescent="0.2">
      <c r="C492" s="20"/>
      <c r="D492" s="20"/>
      <c r="E492" s="6"/>
      <c r="F492" s="20"/>
      <c r="G492" s="20"/>
      <c r="H492" s="6"/>
      <c r="I492" s="6"/>
      <c r="J492" s="21"/>
    </row>
    <row r="493" spans="3:10" x14ac:dyDescent="0.2">
      <c r="C493" s="20"/>
      <c r="D493" s="20"/>
      <c r="E493" s="6"/>
      <c r="F493" s="20"/>
      <c r="G493" s="20"/>
      <c r="H493" s="6"/>
      <c r="I493" s="6"/>
      <c r="J493" s="21"/>
    </row>
    <row r="494" spans="3:10" x14ac:dyDescent="0.2">
      <c r="C494" s="20"/>
      <c r="D494" s="20"/>
      <c r="E494" s="6"/>
      <c r="F494" s="20"/>
      <c r="G494" s="20"/>
      <c r="H494" s="6"/>
      <c r="I494" s="6"/>
      <c r="J494" s="21"/>
    </row>
    <row r="495" spans="3:10" x14ac:dyDescent="0.2">
      <c r="C495" s="20"/>
      <c r="D495" s="20"/>
      <c r="E495" s="6"/>
      <c r="F495" s="20"/>
      <c r="G495" s="20"/>
      <c r="H495" s="6"/>
      <c r="I495" s="6"/>
      <c r="J495" s="21"/>
    </row>
    <row r="496" spans="3:10" x14ac:dyDescent="0.2">
      <c r="C496" s="20"/>
      <c r="D496" s="20"/>
      <c r="E496" s="6"/>
      <c r="F496" s="20"/>
      <c r="G496" s="20"/>
      <c r="H496" s="6"/>
      <c r="I496" s="6"/>
      <c r="J496" s="21"/>
    </row>
    <row r="497" spans="3:10" x14ac:dyDescent="0.2">
      <c r="C497" s="20"/>
      <c r="D497" s="20"/>
      <c r="E497" s="6"/>
      <c r="F497" s="20"/>
      <c r="G497" s="20"/>
      <c r="H497" s="6"/>
      <c r="I497" s="6"/>
      <c r="J497" s="21"/>
    </row>
    <row r="498" spans="3:10" x14ac:dyDescent="0.2">
      <c r="C498" s="20"/>
      <c r="D498" s="20"/>
      <c r="E498" s="6"/>
      <c r="F498" s="20"/>
      <c r="G498" s="20"/>
      <c r="H498" s="6"/>
      <c r="I498" s="6"/>
      <c r="J498" s="21"/>
    </row>
    <row r="499" spans="3:10" x14ac:dyDescent="0.2">
      <c r="C499" s="20"/>
      <c r="D499" s="20"/>
      <c r="E499" s="6"/>
      <c r="F499" s="20"/>
      <c r="G499" s="20"/>
      <c r="H499" s="6"/>
      <c r="I499" s="6"/>
      <c r="J499" s="21"/>
    </row>
    <row r="500" spans="3:10" x14ac:dyDescent="0.2">
      <c r="C500" s="20"/>
      <c r="D500" s="20"/>
      <c r="E500" s="6"/>
      <c r="F500" s="20"/>
      <c r="G500" s="20"/>
      <c r="H500" s="6"/>
      <c r="I500" s="6"/>
      <c r="J500" s="21"/>
    </row>
    <row r="501" spans="3:10" x14ac:dyDescent="0.2">
      <c r="C501" s="20"/>
      <c r="D501" s="20"/>
      <c r="E501" s="6"/>
      <c r="F501" s="20"/>
      <c r="G501" s="20"/>
      <c r="H501" s="6"/>
      <c r="I501" s="6"/>
      <c r="J501" s="21"/>
    </row>
    <row r="502" spans="3:10" x14ac:dyDescent="0.2">
      <c r="C502" s="20"/>
      <c r="D502" s="20"/>
      <c r="E502" s="6"/>
      <c r="F502" s="20"/>
      <c r="G502" s="20"/>
      <c r="H502" s="6"/>
      <c r="I502" s="6"/>
      <c r="J502" s="21"/>
    </row>
    <row r="503" spans="3:10" x14ac:dyDescent="0.2">
      <c r="C503" s="20"/>
      <c r="D503" s="20"/>
      <c r="E503" s="6"/>
      <c r="F503" s="20"/>
      <c r="G503" s="20"/>
      <c r="H503" s="6"/>
      <c r="I503" s="6"/>
      <c r="J503" s="21"/>
    </row>
    <row r="504" spans="3:10" x14ac:dyDescent="0.2">
      <c r="C504" s="20"/>
      <c r="D504" s="20"/>
      <c r="E504" s="6"/>
      <c r="F504" s="20"/>
      <c r="G504" s="20"/>
      <c r="H504" s="6"/>
      <c r="I504" s="6"/>
      <c r="J504" s="21"/>
    </row>
    <row r="505" spans="3:10" x14ac:dyDescent="0.2">
      <c r="C505" s="20"/>
      <c r="D505" s="20"/>
      <c r="E505" s="6"/>
      <c r="F505" s="20"/>
      <c r="G505" s="20"/>
      <c r="H505" s="6"/>
      <c r="I505" s="6"/>
      <c r="J505" s="21"/>
    </row>
    <row r="506" spans="3:10" x14ac:dyDescent="0.2">
      <c r="C506" s="20"/>
      <c r="D506" s="20"/>
      <c r="E506" s="6"/>
      <c r="F506" s="20"/>
      <c r="G506" s="20"/>
      <c r="H506" s="6"/>
      <c r="I506" s="6"/>
      <c r="J506" s="21"/>
    </row>
    <row r="507" spans="3:10" x14ac:dyDescent="0.2">
      <c r="C507" s="20"/>
      <c r="D507" s="20"/>
      <c r="E507" s="6"/>
      <c r="F507" s="20"/>
      <c r="G507" s="20"/>
      <c r="H507" s="6"/>
      <c r="I507" s="6"/>
      <c r="J507" s="21"/>
    </row>
    <row r="508" spans="3:10" x14ac:dyDescent="0.2">
      <c r="C508" s="20"/>
      <c r="D508" s="20"/>
      <c r="E508" s="6"/>
      <c r="F508" s="20"/>
      <c r="G508" s="20"/>
      <c r="H508" s="6"/>
      <c r="I508" s="6"/>
      <c r="J508" s="21"/>
    </row>
    <row r="509" spans="3:10" x14ac:dyDescent="0.2">
      <c r="C509" s="20"/>
      <c r="D509" s="20"/>
      <c r="E509" s="6"/>
      <c r="F509" s="20"/>
      <c r="G509" s="20"/>
      <c r="H509" s="6"/>
      <c r="I509" s="6"/>
      <c r="J509" s="21"/>
    </row>
    <row r="510" spans="3:10" x14ac:dyDescent="0.2">
      <c r="C510" s="20"/>
      <c r="D510" s="20"/>
      <c r="E510" s="6"/>
      <c r="F510" s="20"/>
      <c r="G510" s="20"/>
      <c r="H510" s="6"/>
      <c r="I510" s="6"/>
      <c r="J510" s="21"/>
    </row>
    <row r="511" spans="3:10" x14ac:dyDescent="0.2">
      <c r="C511" s="20"/>
      <c r="D511" s="20"/>
      <c r="E511" s="6"/>
      <c r="F511" s="20"/>
      <c r="G511" s="20"/>
      <c r="H511" s="6"/>
      <c r="I511" s="6"/>
      <c r="J511" s="21"/>
    </row>
    <row r="512" spans="3:10" x14ac:dyDescent="0.2">
      <c r="C512" s="20"/>
      <c r="D512" s="20"/>
      <c r="E512" s="6"/>
      <c r="F512" s="20"/>
      <c r="G512" s="20"/>
      <c r="H512" s="6"/>
      <c r="I512" s="6"/>
      <c r="J512" s="21"/>
    </row>
    <row r="513" spans="3:10" x14ac:dyDescent="0.2">
      <c r="C513" s="20"/>
      <c r="D513" s="20"/>
      <c r="E513" s="6"/>
      <c r="F513" s="20"/>
      <c r="G513" s="20"/>
      <c r="H513" s="6"/>
      <c r="I513" s="6"/>
      <c r="J513" s="21"/>
    </row>
    <row r="514" spans="3:10" x14ac:dyDescent="0.2">
      <c r="C514" s="20"/>
      <c r="D514" s="20"/>
      <c r="E514" s="6"/>
      <c r="F514" s="20"/>
      <c r="G514" s="20"/>
      <c r="H514" s="6"/>
      <c r="I514" s="6"/>
      <c r="J514" s="21"/>
    </row>
    <row r="515" spans="3:10" x14ac:dyDescent="0.2">
      <c r="C515" s="20"/>
      <c r="D515" s="20"/>
      <c r="E515" s="6"/>
      <c r="F515" s="20"/>
      <c r="G515" s="20"/>
      <c r="H515" s="6"/>
      <c r="I515" s="6"/>
      <c r="J515" s="21"/>
    </row>
    <row r="516" spans="3:10" x14ac:dyDescent="0.2">
      <c r="C516" s="20"/>
      <c r="D516" s="20"/>
      <c r="E516" s="6"/>
      <c r="F516" s="20"/>
      <c r="G516" s="20"/>
      <c r="H516" s="6"/>
      <c r="I516" s="6"/>
      <c r="J516" s="21"/>
    </row>
    <row r="517" spans="3:10" x14ac:dyDescent="0.2">
      <c r="C517" s="20"/>
      <c r="D517" s="20"/>
      <c r="E517" s="6"/>
      <c r="F517" s="20"/>
      <c r="G517" s="20"/>
      <c r="H517" s="6"/>
      <c r="I517" s="6"/>
      <c r="J517" s="21"/>
    </row>
    <row r="518" spans="3:10" x14ac:dyDescent="0.2">
      <c r="C518" s="20"/>
      <c r="D518" s="20"/>
      <c r="E518" s="6"/>
      <c r="F518" s="20"/>
      <c r="G518" s="20"/>
      <c r="H518" s="6"/>
      <c r="I518" s="6"/>
      <c r="J518" s="21"/>
    </row>
    <row r="519" spans="3:10" x14ac:dyDescent="0.2">
      <c r="C519" s="20"/>
      <c r="D519" s="20"/>
      <c r="E519" s="6"/>
      <c r="F519" s="20"/>
      <c r="G519" s="20"/>
      <c r="H519" s="6"/>
      <c r="I519" s="6"/>
      <c r="J519" s="21"/>
    </row>
    <row r="520" spans="3:10" x14ac:dyDescent="0.2">
      <c r="C520" s="20"/>
      <c r="D520" s="20"/>
      <c r="E520" s="6"/>
      <c r="F520" s="20"/>
      <c r="G520" s="20"/>
      <c r="H520" s="6"/>
      <c r="I520" s="6"/>
      <c r="J520" s="21"/>
    </row>
    <row r="521" spans="3:10" x14ac:dyDescent="0.2">
      <c r="C521" s="20"/>
      <c r="D521" s="20"/>
      <c r="E521" s="6"/>
      <c r="F521" s="20"/>
      <c r="G521" s="20"/>
      <c r="H521" s="6"/>
      <c r="I521" s="6"/>
      <c r="J521" s="21"/>
    </row>
    <row r="522" spans="3:10" x14ac:dyDescent="0.2">
      <c r="C522" s="20"/>
      <c r="D522" s="20"/>
      <c r="E522" s="6"/>
      <c r="F522" s="20"/>
      <c r="G522" s="20"/>
      <c r="H522" s="6"/>
      <c r="I522" s="6"/>
      <c r="J522" s="21"/>
    </row>
    <row r="523" spans="3:10" x14ac:dyDescent="0.2">
      <c r="C523" s="20"/>
      <c r="D523" s="20"/>
      <c r="E523" s="6"/>
      <c r="F523" s="20"/>
      <c r="G523" s="20"/>
      <c r="H523" s="6"/>
      <c r="I523" s="6"/>
      <c r="J523" s="21"/>
    </row>
    <row r="524" spans="3:10" x14ac:dyDescent="0.2">
      <c r="C524" s="20"/>
      <c r="D524" s="20"/>
      <c r="E524" s="6"/>
      <c r="F524" s="20"/>
      <c r="G524" s="20"/>
      <c r="H524" s="6"/>
      <c r="I524" s="6"/>
      <c r="J524" s="21"/>
    </row>
    <row r="525" spans="3:10" x14ac:dyDescent="0.2">
      <c r="C525" s="20"/>
      <c r="D525" s="20"/>
      <c r="E525" s="6"/>
      <c r="F525" s="20"/>
      <c r="G525" s="20"/>
      <c r="H525" s="6"/>
      <c r="I525" s="6"/>
      <c r="J525" s="21"/>
    </row>
    <row r="526" spans="3:10" x14ac:dyDescent="0.2">
      <c r="C526" s="20"/>
      <c r="D526" s="20"/>
      <c r="E526" s="6"/>
      <c r="F526" s="20"/>
      <c r="G526" s="20"/>
      <c r="H526" s="6"/>
      <c r="I526" s="6"/>
      <c r="J526" s="21"/>
    </row>
    <row r="527" spans="3:10" x14ac:dyDescent="0.2">
      <c r="C527" s="20"/>
      <c r="D527" s="20"/>
      <c r="E527" s="6"/>
      <c r="F527" s="20"/>
      <c r="G527" s="20"/>
      <c r="H527" s="6"/>
      <c r="I527" s="6"/>
      <c r="J527" s="21"/>
    </row>
    <row r="528" spans="3:10" x14ac:dyDescent="0.2">
      <c r="C528" s="20"/>
      <c r="D528" s="20"/>
      <c r="E528" s="6"/>
      <c r="F528" s="20"/>
      <c r="G528" s="20"/>
      <c r="H528" s="6"/>
      <c r="I528" s="6"/>
      <c r="J528" s="21"/>
    </row>
    <row r="529" spans="3:10" x14ac:dyDescent="0.2">
      <c r="C529" s="20"/>
      <c r="D529" s="20"/>
      <c r="E529" s="6"/>
      <c r="F529" s="20"/>
      <c r="G529" s="20"/>
      <c r="H529" s="6"/>
      <c r="I529" s="6"/>
      <c r="J529" s="21"/>
    </row>
    <row r="530" spans="3:10" x14ac:dyDescent="0.2">
      <c r="C530" s="20"/>
      <c r="D530" s="20"/>
      <c r="E530" s="6"/>
      <c r="F530" s="20"/>
      <c r="G530" s="20"/>
      <c r="H530" s="6"/>
      <c r="I530" s="6"/>
      <c r="J530" s="21"/>
    </row>
    <row r="531" spans="3:10" x14ac:dyDescent="0.2">
      <c r="C531" s="20"/>
      <c r="D531" s="20"/>
      <c r="E531" s="6"/>
      <c r="F531" s="20"/>
      <c r="G531" s="20"/>
      <c r="H531" s="6"/>
      <c r="I531" s="6"/>
      <c r="J531" s="21"/>
    </row>
    <row r="532" spans="3:10" x14ac:dyDescent="0.2">
      <c r="C532" s="20"/>
      <c r="D532" s="20"/>
      <c r="E532" s="6"/>
      <c r="F532" s="20"/>
      <c r="G532" s="20"/>
      <c r="H532" s="6"/>
      <c r="I532" s="6"/>
      <c r="J532" s="21"/>
    </row>
    <row r="533" spans="3:10" x14ac:dyDescent="0.2">
      <c r="C533" s="20"/>
      <c r="D533" s="20"/>
      <c r="E533" s="6"/>
      <c r="F533" s="20"/>
      <c r="G533" s="20"/>
      <c r="H533" s="6"/>
      <c r="I533" s="6"/>
      <c r="J533" s="21"/>
    </row>
    <row r="534" spans="3:10" x14ac:dyDescent="0.2">
      <c r="C534" s="20"/>
      <c r="D534" s="20"/>
      <c r="E534" s="6"/>
      <c r="F534" s="20"/>
      <c r="G534" s="20"/>
      <c r="H534" s="6"/>
      <c r="I534" s="6"/>
      <c r="J534" s="21"/>
    </row>
    <row r="535" spans="3:10" x14ac:dyDescent="0.2">
      <c r="C535" s="20"/>
      <c r="D535" s="20"/>
      <c r="E535" s="6"/>
      <c r="F535" s="20"/>
      <c r="G535" s="20"/>
      <c r="H535" s="6"/>
      <c r="I535" s="6"/>
      <c r="J535" s="21"/>
    </row>
    <row r="536" spans="3:10" x14ac:dyDescent="0.2">
      <c r="C536" s="20"/>
      <c r="D536" s="20"/>
      <c r="E536" s="6"/>
      <c r="F536" s="20"/>
      <c r="G536" s="20"/>
      <c r="H536" s="6"/>
      <c r="I536" s="6"/>
      <c r="J536" s="21"/>
    </row>
    <row r="537" spans="3:10" x14ac:dyDescent="0.2">
      <c r="C537" s="20"/>
      <c r="D537" s="20"/>
      <c r="E537" s="6"/>
      <c r="F537" s="20"/>
      <c r="G537" s="20"/>
      <c r="H537" s="6"/>
      <c r="I537" s="6"/>
      <c r="J537" s="21"/>
    </row>
    <row r="538" spans="3:10" x14ac:dyDescent="0.2">
      <c r="C538" s="20"/>
      <c r="D538" s="20"/>
      <c r="E538" s="6"/>
      <c r="F538" s="20"/>
      <c r="G538" s="20"/>
      <c r="H538" s="6"/>
      <c r="I538" s="6"/>
      <c r="J538" s="21"/>
    </row>
    <row r="539" spans="3:10" x14ac:dyDescent="0.2">
      <c r="C539" s="20"/>
      <c r="D539" s="20"/>
      <c r="E539" s="6"/>
      <c r="F539" s="20"/>
      <c r="G539" s="20"/>
      <c r="H539" s="6"/>
      <c r="I539" s="6"/>
      <c r="J539" s="21"/>
    </row>
    <row r="540" spans="3:10" x14ac:dyDescent="0.2">
      <c r="C540" s="20"/>
      <c r="D540" s="20"/>
      <c r="E540" s="6"/>
      <c r="F540" s="20"/>
      <c r="G540" s="20"/>
      <c r="H540" s="6"/>
      <c r="I540" s="6"/>
      <c r="J540" s="21"/>
    </row>
    <row r="541" spans="3:10" x14ac:dyDescent="0.2">
      <c r="C541" s="20"/>
      <c r="D541" s="20"/>
      <c r="E541" s="6"/>
      <c r="F541" s="20"/>
      <c r="G541" s="20"/>
      <c r="H541" s="6"/>
      <c r="I541" s="6"/>
      <c r="J541" s="21"/>
    </row>
    <row r="542" spans="3:10" x14ac:dyDescent="0.2">
      <c r="C542" s="20"/>
      <c r="D542" s="20"/>
      <c r="E542" s="6"/>
      <c r="F542" s="20"/>
      <c r="G542" s="20"/>
      <c r="H542" s="6"/>
      <c r="I542" s="6"/>
      <c r="J542" s="21"/>
    </row>
    <row r="543" spans="3:10" x14ac:dyDescent="0.2">
      <c r="C543" s="20"/>
      <c r="D543" s="20"/>
      <c r="E543" s="6"/>
      <c r="F543" s="20"/>
      <c r="G543" s="20"/>
      <c r="H543" s="6"/>
      <c r="I543" s="6"/>
      <c r="J543" s="21"/>
    </row>
    <row r="544" spans="3:10" x14ac:dyDescent="0.2">
      <c r="C544" s="20"/>
      <c r="D544" s="20"/>
      <c r="E544" s="6"/>
      <c r="F544" s="20"/>
      <c r="G544" s="20"/>
      <c r="H544" s="6"/>
      <c r="I544" s="6"/>
      <c r="J544" s="21"/>
    </row>
    <row r="545" spans="3:10" x14ac:dyDescent="0.2">
      <c r="C545" s="20"/>
      <c r="D545" s="20"/>
      <c r="E545" s="6"/>
      <c r="F545" s="20"/>
      <c r="G545" s="20"/>
      <c r="H545" s="6"/>
      <c r="I545" s="6"/>
      <c r="J545" s="21"/>
    </row>
    <row r="546" spans="3:10" x14ac:dyDescent="0.2">
      <c r="C546" s="20"/>
      <c r="D546" s="20"/>
      <c r="E546" s="6"/>
      <c r="F546" s="20"/>
      <c r="G546" s="20"/>
      <c r="H546" s="6"/>
      <c r="I546" s="6"/>
      <c r="J546" s="21"/>
    </row>
    <row r="547" spans="3:10" x14ac:dyDescent="0.2">
      <c r="C547" s="20"/>
      <c r="D547" s="20"/>
      <c r="E547" s="6"/>
      <c r="F547" s="20"/>
      <c r="G547" s="20"/>
      <c r="H547" s="6"/>
      <c r="I547" s="6"/>
      <c r="J547" s="21"/>
    </row>
    <row r="548" spans="3:10" x14ac:dyDescent="0.2">
      <c r="C548" s="20"/>
      <c r="D548" s="20"/>
      <c r="E548" s="6"/>
      <c r="F548" s="20"/>
      <c r="G548" s="20"/>
      <c r="H548" s="6"/>
      <c r="I548" s="6"/>
      <c r="J548" s="21"/>
    </row>
    <row r="549" spans="3:10" x14ac:dyDescent="0.2">
      <c r="C549" s="20"/>
      <c r="D549" s="20"/>
      <c r="E549" s="6"/>
      <c r="F549" s="20"/>
      <c r="G549" s="20"/>
      <c r="H549" s="6"/>
      <c r="I549" s="6"/>
      <c r="J549" s="21"/>
    </row>
    <row r="550" spans="3:10" x14ac:dyDescent="0.2">
      <c r="C550" s="20"/>
      <c r="D550" s="20"/>
      <c r="E550" s="6"/>
      <c r="F550" s="20"/>
      <c r="G550" s="20"/>
      <c r="H550" s="6"/>
      <c r="I550" s="6"/>
      <c r="J550" s="21"/>
    </row>
    <row r="551" spans="3:10" x14ac:dyDescent="0.2">
      <c r="C551" s="20"/>
      <c r="D551" s="20"/>
      <c r="E551" s="6"/>
      <c r="F551" s="20"/>
      <c r="G551" s="20"/>
      <c r="H551" s="6"/>
      <c r="I551" s="6"/>
      <c r="J551" s="21"/>
    </row>
    <row r="552" spans="3:10" x14ac:dyDescent="0.2">
      <c r="C552" s="20"/>
      <c r="D552" s="20"/>
      <c r="E552" s="6"/>
      <c r="F552" s="20"/>
      <c r="G552" s="20"/>
      <c r="H552" s="6"/>
      <c r="I552" s="6"/>
      <c r="J552" s="21"/>
    </row>
    <row r="553" spans="3:10" x14ac:dyDescent="0.2">
      <c r="C553" s="20"/>
      <c r="D553" s="20"/>
      <c r="E553" s="6"/>
      <c r="F553" s="20"/>
      <c r="G553" s="20"/>
      <c r="H553" s="6"/>
      <c r="I553" s="6"/>
      <c r="J553" s="21"/>
    </row>
    <row r="554" spans="3:10" x14ac:dyDescent="0.2">
      <c r="C554" s="20"/>
      <c r="D554" s="20"/>
      <c r="E554" s="6"/>
      <c r="F554" s="20"/>
      <c r="G554" s="20"/>
      <c r="H554" s="6"/>
      <c r="I554" s="6"/>
      <c r="J554" s="21"/>
    </row>
    <row r="555" spans="3:10" x14ac:dyDescent="0.2">
      <c r="C555" s="20"/>
      <c r="D555" s="20"/>
      <c r="E555" s="6"/>
      <c r="F555" s="20"/>
      <c r="G555" s="20"/>
      <c r="H555" s="6"/>
      <c r="I555" s="6"/>
      <c r="J555" s="21"/>
    </row>
    <row r="556" spans="3:10" x14ac:dyDescent="0.2">
      <c r="C556" s="20"/>
      <c r="D556" s="20"/>
      <c r="E556" s="6"/>
      <c r="F556" s="20"/>
      <c r="G556" s="20"/>
      <c r="H556" s="6"/>
      <c r="I556" s="6"/>
      <c r="J556" s="21"/>
    </row>
    <row r="557" spans="3:10" x14ac:dyDescent="0.2">
      <c r="C557" s="20"/>
      <c r="D557" s="20"/>
      <c r="E557" s="6"/>
      <c r="F557" s="20"/>
      <c r="G557" s="20"/>
      <c r="H557" s="6"/>
      <c r="I557" s="6"/>
      <c r="J557" s="21"/>
    </row>
    <row r="558" spans="3:10" x14ac:dyDescent="0.2">
      <c r="C558" s="20"/>
      <c r="D558" s="20"/>
      <c r="E558" s="6"/>
      <c r="F558" s="20"/>
      <c r="G558" s="20"/>
      <c r="H558" s="6"/>
      <c r="I558" s="6"/>
      <c r="J558" s="21"/>
    </row>
    <row r="559" spans="3:10" x14ac:dyDescent="0.2">
      <c r="C559" s="20"/>
      <c r="D559" s="20"/>
      <c r="E559" s="6"/>
      <c r="F559" s="20"/>
      <c r="G559" s="20"/>
      <c r="H559" s="6"/>
      <c r="I559" s="6"/>
      <c r="J559" s="21"/>
    </row>
    <row r="560" spans="3:10" x14ac:dyDescent="0.2">
      <c r="C560" s="20"/>
      <c r="D560" s="20"/>
      <c r="E560" s="6"/>
      <c r="F560" s="20"/>
      <c r="G560" s="20"/>
      <c r="H560" s="6"/>
      <c r="I560" s="6"/>
      <c r="J560" s="21"/>
    </row>
    <row r="561" spans="3:10" x14ac:dyDescent="0.2">
      <c r="C561" s="20"/>
      <c r="D561" s="20"/>
      <c r="E561" s="6"/>
      <c r="F561" s="20"/>
      <c r="G561" s="20"/>
      <c r="H561" s="6"/>
      <c r="I561" s="6"/>
      <c r="J561" s="21"/>
    </row>
    <row r="562" spans="3:10" x14ac:dyDescent="0.2">
      <c r="C562" s="20"/>
      <c r="D562" s="20"/>
      <c r="E562" s="6"/>
      <c r="F562" s="20"/>
      <c r="G562" s="20"/>
      <c r="H562" s="6"/>
      <c r="I562" s="6"/>
      <c r="J562" s="21"/>
    </row>
    <row r="563" spans="3:10" x14ac:dyDescent="0.2">
      <c r="C563" s="20"/>
      <c r="D563" s="20"/>
      <c r="E563" s="6"/>
      <c r="F563" s="20"/>
      <c r="G563" s="20"/>
      <c r="H563" s="6"/>
      <c r="I563" s="6"/>
      <c r="J563" s="21"/>
    </row>
    <row r="564" spans="3:10" x14ac:dyDescent="0.2">
      <c r="C564" s="20"/>
      <c r="D564" s="20"/>
      <c r="E564" s="6"/>
      <c r="F564" s="20"/>
      <c r="G564" s="20"/>
      <c r="H564" s="6"/>
      <c r="I564" s="6"/>
      <c r="J564" s="21"/>
    </row>
    <row r="565" spans="3:10" x14ac:dyDescent="0.2">
      <c r="C565" s="20"/>
      <c r="D565" s="20"/>
      <c r="E565" s="6"/>
      <c r="F565" s="20"/>
      <c r="G565" s="20"/>
      <c r="H565" s="6"/>
      <c r="I565" s="6"/>
      <c r="J565" s="21"/>
    </row>
    <row r="566" spans="3:10" x14ac:dyDescent="0.2">
      <c r="C566" s="20"/>
      <c r="D566" s="20"/>
      <c r="E566" s="6"/>
      <c r="F566" s="20"/>
      <c r="G566" s="20"/>
      <c r="H566" s="6"/>
      <c r="I566" s="6"/>
      <c r="J566" s="21"/>
    </row>
    <row r="567" spans="3:10" x14ac:dyDescent="0.2">
      <c r="C567" s="20"/>
      <c r="D567" s="20"/>
      <c r="E567" s="6"/>
      <c r="F567" s="20"/>
      <c r="G567" s="20"/>
      <c r="H567" s="6"/>
      <c r="I567" s="6"/>
      <c r="J567" s="21"/>
    </row>
    <row r="568" spans="3:10" x14ac:dyDescent="0.2">
      <c r="C568" s="20"/>
      <c r="D568" s="20"/>
      <c r="E568" s="6"/>
      <c r="F568" s="20"/>
      <c r="G568" s="20"/>
      <c r="H568" s="6"/>
      <c r="I568" s="6"/>
      <c r="J568" s="21"/>
    </row>
    <row r="569" spans="3:10" x14ac:dyDescent="0.2">
      <c r="C569" s="20"/>
      <c r="D569" s="20"/>
      <c r="E569" s="6"/>
      <c r="F569" s="20"/>
      <c r="G569" s="20"/>
      <c r="H569" s="6"/>
      <c r="I569" s="6"/>
      <c r="J569" s="21"/>
    </row>
    <row r="570" spans="3:10" x14ac:dyDescent="0.2">
      <c r="C570" s="20"/>
      <c r="D570" s="20"/>
      <c r="E570" s="6"/>
      <c r="F570" s="20"/>
      <c r="G570" s="20"/>
      <c r="H570" s="6"/>
      <c r="I570" s="6"/>
      <c r="J570" s="21"/>
    </row>
    <row r="571" spans="3:10" x14ac:dyDescent="0.2">
      <c r="C571" s="20"/>
      <c r="D571" s="20"/>
      <c r="E571" s="6"/>
      <c r="F571" s="20"/>
      <c r="G571" s="20"/>
      <c r="H571" s="6"/>
      <c r="I571" s="6"/>
      <c r="J571" s="21"/>
    </row>
    <row r="572" spans="3:10" x14ac:dyDescent="0.2">
      <c r="C572" s="20"/>
      <c r="D572" s="20"/>
      <c r="E572" s="6"/>
      <c r="F572" s="20"/>
      <c r="G572" s="20"/>
      <c r="H572" s="6"/>
      <c r="I572" s="6"/>
      <c r="J572" s="21"/>
    </row>
    <row r="573" spans="3:10" x14ac:dyDescent="0.2">
      <c r="C573" s="20"/>
      <c r="D573" s="20"/>
      <c r="E573" s="6"/>
      <c r="F573" s="20"/>
      <c r="G573" s="20"/>
      <c r="H573" s="6"/>
      <c r="I573" s="6"/>
      <c r="J573" s="21"/>
    </row>
    <row r="574" spans="3:10" x14ac:dyDescent="0.2">
      <c r="C574" s="20"/>
      <c r="D574" s="20"/>
      <c r="E574" s="6"/>
      <c r="F574" s="20"/>
      <c r="G574" s="20"/>
      <c r="H574" s="6"/>
      <c r="I574" s="6"/>
      <c r="J574" s="21"/>
    </row>
    <row r="575" spans="3:10" x14ac:dyDescent="0.2">
      <c r="C575" s="20"/>
      <c r="D575" s="20"/>
      <c r="E575" s="6"/>
      <c r="F575" s="20"/>
      <c r="G575" s="20"/>
      <c r="H575" s="6"/>
      <c r="I575" s="6"/>
      <c r="J575" s="21"/>
    </row>
    <row r="576" spans="3:10" x14ac:dyDescent="0.2">
      <c r="C576" s="20"/>
      <c r="D576" s="20"/>
      <c r="E576" s="6"/>
      <c r="F576" s="20"/>
      <c r="G576" s="20"/>
      <c r="H576" s="6"/>
      <c r="I576" s="6"/>
      <c r="J576" s="21"/>
    </row>
    <row r="577" spans="3:10" x14ac:dyDescent="0.2">
      <c r="C577" s="20"/>
      <c r="D577" s="20"/>
      <c r="E577" s="6"/>
      <c r="F577" s="20"/>
      <c r="G577" s="20"/>
      <c r="H577" s="6"/>
      <c r="I577" s="6"/>
      <c r="J577" s="21"/>
    </row>
    <row r="578" spans="3:10" x14ac:dyDescent="0.2">
      <c r="C578" s="20"/>
      <c r="D578" s="20"/>
      <c r="E578" s="6"/>
      <c r="F578" s="20"/>
      <c r="G578" s="20"/>
      <c r="H578" s="6"/>
      <c r="I578" s="6"/>
      <c r="J578" s="21"/>
    </row>
    <row r="579" spans="3:10" x14ac:dyDescent="0.2">
      <c r="C579" s="20"/>
      <c r="D579" s="20"/>
      <c r="E579" s="6"/>
      <c r="F579" s="20"/>
      <c r="G579" s="20"/>
      <c r="H579" s="6"/>
      <c r="I579" s="6"/>
      <c r="J579" s="21"/>
    </row>
    <row r="580" spans="3:10" x14ac:dyDescent="0.2">
      <c r="C580" s="20"/>
      <c r="D580" s="20"/>
      <c r="E580" s="6"/>
      <c r="F580" s="20"/>
      <c r="G580" s="20"/>
      <c r="H580" s="6"/>
      <c r="I580" s="6"/>
      <c r="J580" s="21"/>
    </row>
    <row r="581" spans="3:10" x14ac:dyDescent="0.2">
      <c r="C581" s="20"/>
      <c r="D581" s="20"/>
      <c r="E581" s="6"/>
      <c r="F581" s="20"/>
      <c r="G581" s="20"/>
      <c r="H581" s="6"/>
      <c r="I581" s="6"/>
      <c r="J581" s="21"/>
    </row>
    <row r="582" spans="3:10" x14ac:dyDescent="0.2">
      <c r="C582" s="20"/>
      <c r="D582" s="20"/>
      <c r="E582" s="6"/>
      <c r="F582" s="20"/>
      <c r="G582" s="20"/>
      <c r="H582" s="6"/>
      <c r="I582" s="6"/>
      <c r="J582" s="21"/>
    </row>
    <row r="583" spans="3:10" x14ac:dyDescent="0.2">
      <c r="C583" s="20"/>
      <c r="D583" s="20"/>
      <c r="E583" s="6"/>
      <c r="F583" s="20"/>
      <c r="G583" s="20"/>
      <c r="H583" s="6"/>
      <c r="I583" s="6"/>
      <c r="J583" s="21"/>
    </row>
    <row r="584" spans="3:10" x14ac:dyDescent="0.2">
      <c r="C584" s="20"/>
      <c r="D584" s="20"/>
      <c r="E584" s="6"/>
      <c r="F584" s="20"/>
      <c r="G584" s="20"/>
      <c r="H584" s="6"/>
      <c r="I584" s="6"/>
      <c r="J584" s="21"/>
    </row>
    <row r="585" spans="3:10" x14ac:dyDescent="0.2">
      <c r="C585" s="20"/>
      <c r="D585" s="20"/>
      <c r="E585" s="6"/>
      <c r="F585" s="20"/>
      <c r="G585" s="20"/>
      <c r="H585" s="6"/>
      <c r="I585" s="6"/>
      <c r="J585" s="21"/>
    </row>
    <row r="586" spans="3:10" x14ac:dyDescent="0.2">
      <c r="C586" s="20"/>
      <c r="D586" s="20"/>
      <c r="E586" s="6"/>
      <c r="F586" s="20"/>
      <c r="G586" s="20"/>
      <c r="H586" s="6"/>
      <c r="I586" s="6"/>
      <c r="J586" s="21"/>
    </row>
    <row r="587" spans="3:10" x14ac:dyDescent="0.2">
      <c r="C587" s="20"/>
      <c r="D587" s="20"/>
      <c r="E587" s="6"/>
      <c r="F587" s="20"/>
      <c r="G587" s="20"/>
      <c r="H587" s="6"/>
      <c r="I587" s="6"/>
      <c r="J587" s="21"/>
    </row>
    <row r="588" spans="3:10" x14ac:dyDescent="0.2">
      <c r="C588" s="20"/>
      <c r="D588" s="20"/>
      <c r="E588" s="6"/>
      <c r="F588" s="20"/>
      <c r="G588" s="20"/>
      <c r="H588" s="6"/>
      <c r="I588" s="6"/>
      <c r="J588" s="21"/>
    </row>
    <row r="589" spans="3:10" x14ac:dyDescent="0.2">
      <c r="C589" s="20"/>
      <c r="D589" s="20"/>
      <c r="E589" s="6"/>
      <c r="F589" s="20"/>
      <c r="G589" s="20"/>
      <c r="H589" s="6"/>
      <c r="I589" s="6"/>
      <c r="J589" s="21"/>
    </row>
    <row r="590" spans="3:10" x14ac:dyDescent="0.2">
      <c r="C590" s="20"/>
      <c r="D590" s="20"/>
      <c r="E590" s="6"/>
      <c r="F590" s="20"/>
      <c r="G590" s="20"/>
      <c r="H590" s="6"/>
      <c r="I590" s="6"/>
      <c r="J590" s="21"/>
    </row>
    <row r="591" spans="3:10" x14ac:dyDescent="0.2">
      <c r="C591" s="20"/>
      <c r="D591" s="20"/>
      <c r="E591" s="6"/>
      <c r="F591" s="20"/>
      <c r="G591" s="20"/>
      <c r="H591" s="6"/>
      <c r="I591" s="6"/>
      <c r="J591" s="21"/>
    </row>
    <row r="592" spans="3:10" x14ac:dyDescent="0.2">
      <c r="C592" s="20"/>
      <c r="D592" s="20"/>
      <c r="E592" s="6"/>
      <c r="F592" s="20"/>
      <c r="G592" s="20"/>
      <c r="H592" s="6"/>
      <c r="I592" s="6"/>
      <c r="J592" s="21"/>
    </row>
    <row r="593" spans="3:10" x14ac:dyDescent="0.2">
      <c r="C593" s="20"/>
      <c r="D593" s="20"/>
      <c r="E593" s="6"/>
      <c r="F593" s="20"/>
      <c r="G593" s="20"/>
      <c r="H593" s="6"/>
      <c r="I593" s="6"/>
      <c r="J593" s="21"/>
    </row>
    <row r="594" spans="3:10" x14ac:dyDescent="0.2">
      <c r="C594" s="20"/>
      <c r="D594" s="20"/>
      <c r="E594" s="6"/>
      <c r="F594" s="20"/>
      <c r="G594" s="20"/>
      <c r="H594" s="6"/>
      <c r="I594" s="6"/>
      <c r="J594" s="21"/>
    </row>
    <row r="595" spans="3:10" x14ac:dyDescent="0.2">
      <c r="C595" s="20"/>
      <c r="D595" s="20"/>
      <c r="E595" s="6"/>
      <c r="F595" s="20"/>
      <c r="G595" s="20"/>
      <c r="H595" s="6"/>
      <c r="I595" s="6"/>
      <c r="J595" s="21"/>
    </row>
    <row r="596" spans="3:10" x14ac:dyDescent="0.2">
      <c r="C596" s="20"/>
      <c r="D596" s="20"/>
      <c r="E596" s="6"/>
      <c r="F596" s="20"/>
      <c r="G596" s="20"/>
      <c r="H596" s="6"/>
      <c r="I596" s="6"/>
      <c r="J596" s="21"/>
    </row>
    <row r="597" spans="3:10" x14ac:dyDescent="0.2">
      <c r="C597" s="20"/>
      <c r="D597" s="20"/>
      <c r="E597" s="6"/>
      <c r="F597" s="20"/>
      <c r="G597" s="20"/>
      <c r="H597" s="6"/>
      <c r="I597" s="6"/>
      <c r="J597" s="21"/>
    </row>
    <row r="598" spans="3:10" x14ac:dyDescent="0.2">
      <c r="C598" s="20"/>
      <c r="D598" s="20"/>
      <c r="E598" s="6"/>
      <c r="F598" s="20"/>
      <c r="G598" s="20"/>
      <c r="H598" s="6"/>
      <c r="I598" s="6"/>
      <c r="J598" s="21"/>
    </row>
    <row r="599" spans="3:10" x14ac:dyDescent="0.2">
      <c r="C599" s="20"/>
      <c r="D599" s="20"/>
      <c r="E599" s="6"/>
      <c r="F599" s="20"/>
      <c r="G599" s="20"/>
      <c r="H599" s="6"/>
      <c r="I599" s="6"/>
      <c r="J599" s="21"/>
    </row>
    <row r="600" spans="3:10" x14ac:dyDescent="0.2">
      <c r="C600" s="20"/>
      <c r="D600" s="20"/>
      <c r="E600" s="6"/>
      <c r="F600" s="20"/>
      <c r="G600" s="20"/>
      <c r="H600" s="6"/>
      <c r="I600" s="6"/>
      <c r="J600" s="21"/>
    </row>
    <row r="601" spans="3:10" x14ac:dyDescent="0.2">
      <c r="C601" s="20"/>
      <c r="D601" s="20"/>
      <c r="E601" s="6"/>
      <c r="F601" s="20"/>
      <c r="G601" s="20"/>
      <c r="H601" s="6"/>
      <c r="I601" s="6"/>
      <c r="J601" s="21"/>
    </row>
    <row r="602" spans="3:10" x14ac:dyDescent="0.2">
      <c r="C602" s="20"/>
      <c r="D602" s="20"/>
      <c r="E602" s="6"/>
      <c r="F602" s="20"/>
      <c r="G602" s="20"/>
      <c r="H602" s="6"/>
      <c r="I602" s="6"/>
      <c r="J602" s="21"/>
    </row>
    <row r="603" spans="3:10" x14ac:dyDescent="0.2">
      <c r="C603" s="20"/>
      <c r="D603" s="20"/>
      <c r="E603" s="6"/>
      <c r="F603" s="20"/>
      <c r="G603" s="20"/>
      <c r="H603" s="6"/>
      <c r="I603" s="6"/>
      <c r="J603" s="21"/>
    </row>
    <row r="604" spans="3:10" x14ac:dyDescent="0.2">
      <c r="C604" s="20"/>
      <c r="D604" s="20"/>
      <c r="E604" s="6"/>
      <c r="F604" s="20"/>
      <c r="G604" s="20"/>
      <c r="H604" s="6"/>
      <c r="I604" s="6"/>
      <c r="J604" s="21"/>
    </row>
    <row r="605" spans="3:10" x14ac:dyDescent="0.2">
      <c r="C605" s="20"/>
      <c r="D605" s="20"/>
      <c r="E605" s="6"/>
      <c r="F605" s="20"/>
      <c r="G605" s="20"/>
      <c r="H605" s="6"/>
      <c r="I605" s="6"/>
      <c r="J605" s="21"/>
    </row>
    <row r="606" spans="3:10" x14ac:dyDescent="0.2">
      <c r="C606" s="20"/>
      <c r="D606" s="20"/>
      <c r="E606" s="6"/>
      <c r="F606" s="20"/>
      <c r="G606" s="20"/>
      <c r="H606" s="6"/>
      <c r="I606" s="6"/>
      <c r="J606" s="21"/>
    </row>
    <row r="607" spans="3:10" x14ac:dyDescent="0.2">
      <c r="C607" s="20"/>
      <c r="D607" s="20"/>
      <c r="E607" s="6"/>
      <c r="F607" s="20"/>
      <c r="G607" s="20"/>
      <c r="H607" s="6"/>
      <c r="I607" s="6"/>
      <c r="J607" s="21"/>
    </row>
    <row r="608" spans="3:10" x14ac:dyDescent="0.2">
      <c r="C608" s="20"/>
      <c r="D608" s="20"/>
      <c r="E608" s="6"/>
      <c r="F608" s="20"/>
      <c r="G608" s="20"/>
      <c r="H608" s="6"/>
      <c r="I608" s="6"/>
      <c r="J608" s="21"/>
    </row>
    <row r="609" spans="3:10" x14ac:dyDescent="0.2">
      <c r="C609" s="20"/>
      <c r="D609" s="20"/>
      <c r="E609" s="6"/>
      <c r="F609" s="20"/>
      <c r="G609" s="20"/>
      <c r="H609" s="6"/>
      <c r="I609" s="6"/>
      <c r="J609" s="21"/>
    </row>
    <row r="610" spans="3:10" x14ac:dyDescent="0.2">
      <c r="C610" s="20"/>
      <c r="D610" s="20"/>
      <c r="E610" s="6"/>
      <c r="F610" s="20"/>
      <c r="G610" s="20"/>
      <c r="H610" s="6"/>
      <c r="I610" s="6"/>
      <c r="J610" s="21"/>
    </row>
    <row r="611" spans="3:10" x14ac:dyDescent="0.2">
      <c r="C611" s="20"/>
      <c r="D611" s="20"/>
      <c r="E611" s="6"/>
      <c r="F611" s="20"/>
      <c r="G611" s="20"/>
      <c r="H611" s="6"/>
      <c r="I611" s="6"/>
      <c r="J611" s="21"/>
    </row>
    <row r="612" spans="3:10" x14ac:dyDescent="0.2">
      <c r="C612" s="20"/>
      <c r="D612" s="20"/>
      <c r="E612" s="6"/>
      <c r="F612" s="20"/>
      <c r="G612" s="20"/>
      <c r="H612" s="6"/>
      <c r="I612" s="6"/>
      <c r="J612" s="21"/>
    </row>
    <row r="613" spans="3:10" x14ac:dyDescent="0.2">
      <c r="C613" s="20"/>
      <c r="D613" s="20"/>
      <c r="E613" s="6"/>
      <c r="F613" s="20"/>
      <c r="G613" s="20"/>
      <c r="H613" s="6"/>
      <c r="I613" s="6"/>
      <c r="J613" s="21"/>
    </row>
    <row r="614" spans="3:10" x14ac:dyDescent="0.2">
      <c r="C614" s="20"/>
      <c r="D614" s="20"/>
      <c r="E614" s="6"/>
      <c r="F614" s="20"/>
      <c r="G614" s="20"/>
      <c r="H614" s="6"/>
      <c r="I614" s="6"/>
      <c r="J614" s="21"/>
    </row>
    <row r="615" spans="3:10" x14ac:dyDescent="0.2">
      <c r="C615" s="20"/>
      <c r="D615" s="20"/>
      <c r="E615" s="6"/>
      <c r="F615" s="20"/>
      <c r="G615" s="20"/>
      <c r="H615" s="6"/>
      <c r="I615" s="6"/>
      <c r="J615" s="21"/>
    </row>
    <row r="616" spans="3:10" x14ac:dyDescent="0.2">
      <c r="C616" s="20"/>
      <c r="D616" s="20"/>
      <c r="E616" s="6"/>
      <c r="F616" s="20"/>
      <c r="G616" s="20"/>
      <c r="H616" s="6"/>
      <c r="I616" s="6"/>
      <c r="J616" s="21"/>
    </row>
    <row r="617" spans="3:10" x14ac:dyDescent="0.2">
      <c r="C617" s="20"/>
      <c r="D617" s="20"/>
      <c r="E617" s="6"/>
      <c r="F617" s="20"/>
      <c r="G617" s="20"/>
      <c r="H617" s="6"/>
      <c r="I617" s="6"/>
      <c r="J617" s="21"/>
    </row>
    <row r="618" spans="3:10" x14ac:dyDescent="0.2">
      <c r="C618" s="20"/>
      <c r="D618" s="20"/>
      <c r="E618" s="6"/>
      <c r="F618" s="20"/>
      <c r="G618" s="20"/>
      <c r="H618" s="6"/>
      <c r="I618" s="6"/>
      <c r="J618" s="21"/>
    </row>
    <row r="619" spans="3:10" x14ac:dyDescent="0.2">
      <c r="C619" s="20"/>
      <c r="D619" s="20"/>
      <c r="E619" s="6"/>
      <c r="F619" s="20"/>
      <c r="G619" s="20"/>
      <c r="H619" s="6"/>
      <c r="I619" s="6"/>
      <c r="J619" s="21"/>
    </row>
    <row r="620" spans="3:10" x14ac:dyDescent="0.2">
      <c r="C620" s="20"/>
      <c r="D620" s="20"/>
      <c r="E620" s="6"/>
      <c r="F620" s="20"/>
      <c r="G620" s="20"/>
      <c r="H620" s="6"/>
      <c r="I620" s="6"/>
      <c r="J620" s="21"/>
    </row>
    <row r="621" spans="3:10" x14ac:dyDescent="0.2">
      <c r="C621" s="20"/>
      <c r="D621" s="20"/>
      <c r="E621" s="6"/>
      <c r="F621" s="20"/>
      <c r="G621" s="20"/>
      <c r="H621" s="6"/>
      <c r="I621" s="6"/>
      <c r="J621" s="21"/>
    </row>
    <row r="622" spans="3:10" x14ac:dyDescent="0.2">
      <c r="C622" s="20"/>
      <c r="D622" s="20"/>
      <c r="E622" s="6"/>
      <c r="F622" s="20"/>
      <c r="G622" s="20"/>
      <c r="H622" s="6"/>
      <c r="I622" s="6"/>
      <c r="J622" s="21"/>
    </row>
    <row r="623" spans="3:10" x14ac:dyDescent="0.2">
      <c r="C623" s="20"/>
      <c r="D623" s="20"/>
      <c r="E623" s="6"/>
      <c r="F623" s="20"/>
      <c r="G623" s="20"/>
      <c r="H623" s="6"/>
      <c r="I623" s="6"/>
      <c r="J623" s="21"/>
    </row>
    <row r="624" spans="3:10" x14ac:dyDescent="0.2">
      <c r="C624" s="20"/>
      <c r="D624" s="20"/>
      <c r="E624" s="6"/>
      <c r="F624" s="20"/>
      <c r="G624" s="20"/>
      <c r="H624" s="6"/>
      <c r="I624" s="6"/>
      <c r="J624" s="21"/>
    </row>
    <row r="625" spans="3:10" x14ac:dyDescent="0.2">
      <c r="C625" s="20"/>
      <c r="D625" s="20"/>
      <c r="E625" s="6"/>
      <c r="F625" s="20"/>
      <c r="G625" s="20"/>
      <c r="H625" s="6"/>
      <c r="I625" s="6"/>
      <c r="J625" s="21"/>
    </row>
    <row r="626" spans="3:10" x14ac:dyDescent="0.2">
      <c r="C626" s="20"/>
      <c r="D626" s="20"/>
      <c r="E626" s="6"/>
      <c r="F626" s="20"/>
      <c r="G626" s="20"/>
      <c r="H626" s="6"/>
      <c r="I626" s="6"/>
      <c r="J626" s="21"/>
    </row>
    <row r="627" spans="3:10" x14ac:dyDescent="0.2">
      <c r="C627" s="20"/>
      <c r="D627" s="20"/>
      <c r="E627" s="6"/>
      <c r="F627" s="20"/>
      <c r="G627" s="20"/>
      <c r="H627" s="6"/>
      <c r="I627" s="6"/>
      <c r="J627" s="21"/>
    </row>
    <row r="628" spans="3:10" x14ac:dyDescent="0.2">
      <c r="C628" s="20"/>
      <c r="D628" s="20"/>
      <c r="E628" s="6"/>
      <c r="F628" s="20"/>
      <c r="G628" s="20"/>
      <c r="H628" s="6"/>
      <c r="I628" s="6"/>
      <c r="J628" s="21"/>
    </row>
    <row r="629" spans="3:10" x14ac:dyDescent="0.2">
      <c r="C629" s="20"/>
      <c r="D629" s="20"/>
      <c r="E629" s="6"/>
      <c r="F629" s="20"/>
      <c r="G629" s="20"/>
      <c r="H629" s="6"/>
      <c r="I629" s="6"/>
      <c r="J629" s="21"/>
    </row>
    <row r="630" spans="3:10" x14ac:dyDescent="0.2">
      <c r="C630" s="20"/>
      <c r="D630" s="20"/>
      <c r="E630" s="6"/>
      <c r="F630" s="20"/>
      <c r="G630" s="20"/>
      <c r="H630" s="6"/>
      <c r="I630" s="6"/>
      <c r="J630" s="21"/>
    </row>
    <row r="631" spans="3:10" x14ac:dyDescent="0.2">
      <c r="C631" s="20"/>
      <c r="D631" s="20"/>
      <c r="E631" s="6"/>
      <c r="F631" s="20"/>
      <c r="G631" s="20"/>
      <c r="H631" s="6"/>
      <c r="I631" s="6"/>
      <c r="J631" s="21"/>
    </row>
    <row r="632" spans="3:10" x14ac:dyDescent="0.2">
      <c r="C632" s="20"/>
      <c r="D632" s="20"/>
      <c r="E632" s="6"/>
      <c r="F632" s="20"/>
      <c r="G632" s="20"/>
      <c r="H632" s="6"/>
      <c r="I632" s="6"/>
      <c r="J632" s="21"/>
    </row>
    <row r="633" spans="3:10" x14ac:dyDescent="0.2">
      <c r="C633" s="20"/>
      <c r="D633" s="20"/>
      <c r="E633" s="6"/>
      <c r="F633" s="20"/>
      <c r="G633" s="20"/>
      <c r="H633" s="6"/>
      <c r="I633" s="6"/>
      <c r="J633" s="21"/>
    </row>
    <row r="634" spans="3:10" x14ac:dyDescent="0.2">
      <c r="C634" s="20"/>
      <c r="D634" s="20"/>
      <c r="E634" s="6"/>
      <c r="F634" s="20"/>
      <c r="G634" s="20"/>
      <c r="H634" s="6"/>
      <c r="I634" s="6"/>
      <c r="J634" s="21"/>
    </row>
    <row r="635" spans="3:10" x14ac:dyDescent="0.2">
      <c r="C635" s="20"/>
      <c r="D635" s="20"/>
      <c r="E635" s="6"/>
      <c r="F635" s="20"/>
      <c r="G635" s="20"/>
      <c r="H635" s="6"/>
      <c r="I635" s="6"/>
      <c r="J635" s="21"/>
    </row>
    <row r="636" spans="3:10" x14ac:dyDescent="0.2">
      <c r="C636" s="20"/>
      <c r="D636" s="20"/>
      <c r="E636" s="6"/>
      <c r="F636" s="20"/>
      <c r="G636" s="20"/>
      <c r="H636" s="6"/>
      <c r="I636" s="6"/>
      <c r="J636" s="21"/>
    </row>
    <row r="637" spans="3:10" x14ac:dyDescent="0.2">
      <c r="C637" s="20"/>
      <c r="D637" s="20"/>
      <c r="E637" s="6"/>
      <c r="F637" s="20"/>
      <c r="G637" s="20"/>
      <c r="H637" s="6"/>
      <c r="I637" s="6"/>
      <c r="J637" s="21"/>
    </row>
    <row r="638" spans="3:10" x14ac:dyDescent="0.2">
      <c r="C638" s="20"/>
      <c r="D638" s="20"/>
      <c r="E638" s="6"/>
      <c r="F638" s="20"/>
      <c r="G638" s="20"/>
      <c r="H638" s="6"/>
      <c r="I638" s="6"/>
      <c r="J638" s="21"/>
    </row>
    <row r="639" spans="3:10" x14ac:dyDescent="0.2">
      <c r="C639" s="20"/>
      <c r="D639" s="20"/>
      <c r="E639" s="6"/>
      <c r="F639" s="20"/>
      <c r="G639" s="20"/>
      <c r="H639" s="6"/>
      <c r="I639" s="6"/>
      <c r="J639" s="21"/>
    </row>
    <row r="640" spans="3:10" x14ac:dyDescent="0.2">
      <c r="C640" s="20"/>
      <c r="D640" s="20"/>
      <c r="E640" s="6"/>
      <c r="F640" s="20"/>
      <c r="G640" s="20"/>
      <c r="H640" s="6"/>
      <c r="I640" s="6"/>
      <c r="J640" s="21"/>
    </row>
    <row r="641" spans="3:10" x14ac:dyDescent="0.2">
      <c r="C641" s="20"/>
      <c r="D641" s="20"/>
      <c r="E641" s="6"/>
      <c r="F641" s="20"/>
      <c r="G641" s="20"/>
      <c r="H641" s="6"/>
      <c r="I641" s="6"/>
      <c r="J641" s="21"/>
    </row>
    <row r="642" spans="3:10" x14ac:dyDescent="0.2">
      <c r="C642" s="20"/>
      <c r="D642" s="20"/>
      <c r="E642" s="6"/>
      <c r="F642" s="20"/>
      <c r="G642" s="20"/>
      <c r="H642" s="6"/>
      <c r="I642" s="6"/>
      <c r="J642" s="21"/>
    </row>
    <row r="643" spans="3:10" x14ac:dyDescent="0.2">
      <c r="C643" s="20"/>
      <c r="D643" s="20"/>
      <c r="E643" s="6"/>
      <c r="F643" s="20"/>
      <c r="G643" s="20"/>
      <c r="H643" s="6"/>
      <c r="I643" s="6"/>
      <c r="J643" s="21"/>
    </row>
    <row r="644" spans="3:10" x14ac:dyDescent="0.2">
      <c r="C644" s="20"/>
      <c r="D644" s="20"/>
      <c r="E644" s="6"/>
      <c r="F644" s="20"/>
      <c r="G644" s="20"/>
      <c r="H644" s="6"/>
      <c r="I644" s="6"/>
      <c r="J644" s="21"/>
    </row>
    <row r="645" spans="3:10" x14ac:dyDescent="0.2">
      <c r="C645" s="20"/>
      <c r="D645" s="20"/>
      <c r="E645" s="6"/>
      <c r="F645" s="20"/>
      <c r="G645" s="20"/>
      <c r="H645" s="6"/>
      <c r="I645" s="6"/>
      <c r="J645" s="21"/>
    </row>
    <row r="646" spans="3:10" x14ac:dyDescent="0.2">
      <c r="C646" s="20"/>
      <c r="D646" s="20"/>
      <c r="E646" s="6"/>
      <c r="F646" s="20"/>
      <c r="G646" s="20"/>
      <c r="H646" s="6"/>
      <c r="I646" s="6"/>
      <c r="J646" s="21"/>
    </row>
    <row r="647" spans="3:10" x14ac:dyDescent="0.2">
      <c r="C647" s="20"/>
      <c r="D647" s="20"/>
      <c r="E647" s="6"/>
      <c r="F647" s="20"/>
      <c r="G647" s="20"/>
      <c r="H647" s="6"/>
      <c r="I647" s="6"/>
      <c r="J647" s="21"/>
    </row>
    <row r="648" spans="3:10" x14ac:dyDescent="0.2">
      <c r="C648" s="20"/>
      <c r="D648" s="20"/>
      <c r="E648" s="6"/>
      <c r="F648" s="20"/>
      <c r="G648" s="20"/>
      <c r="H648" s="6"/>
      <c r="I648" s="6"/>
      <c r="J648" s="21"/>
    </row>
    <row r="649" spans="3:10" x14ac:dyDescent="0.2">
      <c r="C649" s="20"/>
      <c r="D649" s="20"/>
      <c r="E649" s="6"/>
      <c r="F649" s="20"/>
      <c r="G649" s="20"/>
      <c r="H649" s="6"/>
      <c r="I649" s="6"/>
      <c r="J649" s="21"/>
    </row>
    <row r="650" spans="3:10" x14ac:dyDescent="0.2">
      <c r="C650" s="20"/>
      <c r="D650" s="20"/>
      <c r="E650" s="6"/>
      <c r="F650" s="20"/>
      <c r="G650" s="20"/>
      <c r="H650" s="6"/>
      <c r="I650" s="6"/>
      <c r="J650" s="21"/>
    </row>
    <row r="651" spans="3:10" x14ac:dyDescent="0.2">
      <c r="C651" s="20"/>
      <c r="D651" s="20"/>
      <c r="E651" s="6"/>
      <c r="F651" s="20"/>
      <c r="G651" s="20"/>
      <c r="H651" s="6"/>
      <c r="I651" s="6"/>
      <c r="J651" s="21"/>
    </row>
    <row r="652" spans="3:10" x14ac:dyDescent="0.2">
      <c r="C652" s="20"/>
      <c r="D652" s="20"/>
      <c r="E652" s="6"/>
      <c r="F652" s="20"/>
      <c r="G652" s="20"/>
      <c r="H652" s="6"/>
      <c r="I652" s="6"/>
      <c r="J652" s="21"/>
    </row>
    <row r="653" spans="3:10" x14ac:dyDescent="0.2">
      <c r="C653" s="20"/>
      <c r="D653" s="20"/>
      <c r="E653" s="6"/>
      <c r="F653" s="20"/>
      <c r="G653" s="20"/>
      <c r="H653" s="6"/>
      <c r="I653" s="6"/>
      <c r="J653" s="21"/>
    </row>
    <row r="654" spans="3:10" x14ac:dyDescent="0.2">
      <c r="C654" s="20"/>
      <c r="D654" s="20"/>
      <c r="E654" s="6"/>
      <c r="F654" s="20"/>
      <c r="G654" s="20"/>
      <c r="H654" s="6"/>
      <c r="I654" s="6"/>
      <c r="J654" s="21"/>
    </row>
    <row r="655" spans="3:10" x14ac:dyDescent="0.2">
      <c r="C655" s="20"/>
      <c r="D655" s="20"/>
      <c r="E655" s="6"/>
      <c r="F655" s="20"/>
      <c r="G655" s="20"/>
      <c r="H655" s="6"/>
      <c r="I655" s="6"/>
      <c r="J655" s="21"/>
    </row>
    <row r="656" spans="3:10" x14ac:dyDescent="0.2">
      <c r="C656" s="20"/>
      <c r="D656" s="20"/>
      <c r="E656" s="6"/>
      <c r="F656" s="20"/>
      <c r="G656" s="20"/>
      <c r="H656" s="6"/>
      <c r="I656" s="6"/>
      <c r="J656" s="21"/>
    </row>
    <row r="657" spans="3:10" x14ac:dyDescent="0.2">
      <c r="C657" s="20"/>
      <c r="D657" s="20"/>
      <c r="E657" s="6"/>
      <c r="F657" s="20"/>
      <c r="G657" s="20"/>
      <c r="H657" s="6"/>
      <c r="I657" s="6"/>
      <c r="J657" s="21"/>
    </row>
    <row r="658" spans="3:10" x14ac:dyDescent="0.2">
      <c r="C658" s="20"/>
      <c r="D658" s="20"/>
      <c r="E658" s="6"/>
      <c r="F658" s="20"/>
      <c r="G658" s="20"/>
      <c r="H658" s="6"/>
      <c r="I658" s="6"/>
      <c r="J658" s="21"/>
    </row>
    <row r="659" spans="3:10" x14ac:dyDescent="0.2">
      <c r="C659" s="20"/>
      <c r="D659" s="20"/>
      <c r="E659" s="6"/>
      <c r="F659" s="20"/>
      <c r="G659" s="20"/>
      <c r="H659" s="6"/>
      <c r="I659" s="6"/>
      <c r="J659" s="21"/>
    </row>
    <row r="660" spans="3:10" x14ac:dyDescent="0.2">
      <c r="C660" s="20"/>
      <c r="D660" s="20"/>
      <c r="E660" s="6"/>
      <c r="F660" s="20"/>
      <c r="G660" s="20"/>
      <c r="H660" s="6"/>
      <c r="I660" s="6"/>
      <c r="J660" s="21"/>
    </row>
    <row r="661" spans="3:10" x14ac:dyDescent="0.2">
      <c r="C661" s="20"/>
      <c r="D661" s="20"/>
      <c r="E661" s="6"/>
      <c r="F661" s="20"/>
      <c r="G661" s="20"/>
      <c r="H661" s="6"/>
      <c r="I661" s="6"/>
      <c r="J661" s="21"/>
    </row>
    <row r="662" spans="3:10" x14ac:dyDescent="0.2">
      <c r="C662" s="20"/>
      <c r="D662" s="20"/>
      <c r="E662" s="6"/>
      <c r="F662" s="20"/>
      <c r="G662" s="20"/>
      <c r="H662" s="6"/>
      <c r="I662" s="6"/>
      <c r="J662" s="21"/>
    </row>
    <row r="663" spans="3:10" x14ac:dyDescent="0.2">
      <c r="C663" s="20"/>
      <c r="D663" s="20"/>
      <c r="E663" s="6"/>
      <c r="F663" s="20"/>
      <c r="G663" s="20"/>
      <c r="H663" s="6"/>
      <c r="I663" s="6"/>
      <c r="J663" s="21"/>
    </row>
    <row r="664" spans="3:10" x14ac:dyDescent="0.2">
      <c r="C664" s="20"/>
      <c r="D664" s="20"/>
      <c r="E664" s="6"/>
      <c r="F664" s="20"/>
      <c r="G664" s="20"/>
      <c r="H664" s="6"/>
      <c r="I664" s="6"/>
      <c r="J664" s="21"/>
    </row>
    <row r="665" spans="3:10" x14ac:dyDescent="0.2">
      <c r="C665" s="20"/>
      <c r="D665" s="20"/>
      <c r="E665" s="6"/>
      <c r="F665" s="20"/>
      <c r="G665" s="20"/>
      <c r="H665" s="6"/>
      <c r="I665" s="6"/>
      <c r="J665" s="21"/>
    </row>
    <row r="666" spans="3:10" x14ac:dyDescent="0.2">
      <c r="C666" s="20"/>
      <c r="D666" s="20"/>
      <c r="E666" s="6"/>
      <c r="F666" s="20"/>
      <c r="G666" s="20"/>
      <c r="H666" s="6"/>
      <c r="I666" s="6"/>
      <c r="J666" s="21"/>
    </row>
    <row r="667" spans="3:10" x14ac:dyDescent="0.2">
      <c r="C667" s="20"/>
      <c r="D667" s="20"/>
      <c r="E667" s="6"/>
      <c r="F667" s="20"/>
      <c r="G667" s="20"/>
      <c r="H667" s="6"/>
      <c r="I667" s="6"/>
      <c r="J667" s="21"/>
    </row>
    <row r="668" spans="3:10" x14ac:dyDescent="0.2">
      <c r="C668" s="20"/>
      <c r="D668" s="20"/>
      <c r="E668" s="6"/>
      <c r="F668" s="20"/>
      <c r="G668" s="20"/>
      <c r="H668" s="6"/>
      <c r="I668" s="6"/>
      <c r="J668" s="21"/>
    </row>
    <row r="669" spans="3:10" x14ac:dyDescent="0.2">
      <c r="C669" s="20"/>
      <c r="D669" s="20"/>
      <c r="E669" s="6"/>
      <c r="F669" s="20"/>
      <c r="G669" s="20"/>
      <c r="H669" s="6"/>
      <c r="I669" s="6"/>
      <c r="J669" s="21"/>
    </row>
    <row r="670" spans="3:10" x14ac:dyDescent="0.2">
      <c r="C670" s="20"/>
      <c r="D670" s="20"/>
      <c r="E670" s="6"/>
      <c r="F670" s="20"/>
      <c r="G670" s="20"/>
      <c r="H670" s="6"/>
      <c r="I670" s="6"/>
      <c r="J670" s="21"/>
    </row>
    <row r="671" spans="3:10" x14ac:dyDescent="0.2">
      <c r="C671" s="20"/>
      <c r="D671" s="20"/>
      <c r="E671" s="6"/>
      <c r="F671" s="20"/>
      <c r="G671" s="20"/>
      <c r="H671" s="6"/>
      <c r="I671" s="6"/>
      <c r="J671" s="21"/>
    </row>
    <row r="672" spans="3:10" x14ac:dyDescent="0.2">
      <c r="C672" s="20"/>
      <c r="D672" s="20"/>
      <c r="E672" s="6"/>
      <c r="F672" s="20"/>
      <c r="G672" s="20"/>
      <c r="H672" s="6"/>
      <c r="I672" s="6"/>
      <c r="J672" s="21"/>
    </row>
    <row r="673" spans="3:10" x14ac:dyDescent="0.2">
      <c r="C673" s="20"/>
      <c r="D673" s="20"/>
      <c r="E673" s="6"/>
      <c r="F673" s="20"/>
      <c r="G673" s="20"/>
      <c r="H673" s="6"/>
      <c r="I673" s="6"/>
      <c r="J673" s="21"/>
    </row>
    <row r="674" spans="3:10" x14ac:dyDescent="0.2">
      <c r="C674" s="20"/>
      <c r="D674" s="20"/>
      <c r="E674" s="6"/>
      <c r="F674" s="20"/>
      <c r="G674" s="20"/>
      <c r="H674" s="6"/>
      <c r="I674" s="6"/>
      <c r="J674" s="21"/>
    </row>
    <row r="675" spans="3:10" x14ac:dyDescent="0.2">
      <c r="C675" s="20"/>
      <c r="D675" s="20"/>
      <c r="E675" s="6"/>
      <c r="F675" s="20"/>
      <c r="G675" s="20"/>
      <c r="H675" s="6"/>
      <c r="I675" s="6"/>
      <c r="J675" s="21"/>
    </row>
    <row r="676" spans="3:10" x14ac:dyDescent="0.2">
      <c r="C676" s="20"/>
      <c r="D676" s="20"/>
      <c r="E676" s="6"/>
      <c r="F676" s="20"/>
      <c r="G676" s="20"/>
      <c r="H676" s="6"/>
      <c r="I676" s="6"/>
      <c r="J676" s="21"/>
    </row>
    <row r="677" spans="3:10" x14ac:dyDescent="0.2">
      <c r="C677" s="20"/>
      <c r="D677" s="20"/>
      <c r="E677" s="6"/>
      <c r="F677" s="20"/>
      <c r="G677" s="20"/>
      <c r="H677" s="6"/>
      <c r="I677" s="6"/>
      <c r="J677" s="21"/>
    </row>
    <row r="678" spans="3:10" x14ac:dyDescent="0.2">
      <c r="C678" s="20"/>
      <c r="D678" s="20"/>
      <c r="E678" s="6"/>
      <c r="F678" s="20"/>
      <c r="G678" s="20"/>
      <c r="H678" s="6"/>
      <c r="I678" s="6"/>
      <c r="J678" s="21"/>
    </row>
    <row r="679" spans="3:10" x14ac:dyDescent="0.2">
      <c r="C679" s="20"/>
      <c r="D679" s="20"/>
      <c r="E679" s="6"/>
      <c r="F679" s="20"/>
      <c r="G679" s="20"/>
      <c r="H679" s="6"/>
      <c r="I679" s="6"/>
      <c r="J679" s="21"/>
    </row>
    <row r="680" spans="3:10" x14ac:dyDescent="0.2">
      <c r="C680" s="20"/>
      <c r="D680" s="20"/>
      <c r="E680" s="6"/>
      <c r="F680" s="20"/>
      <c r="G680" s="20"/>
      <c r="H680" s="6"/>
      <c r="I680" s="6"/>
      <c r="J680" s="21"/>
    </row>
    <row r="681" spans="3:10" x14ac:dyDescent="0.2">
      <c r="C681" s="20"/>
      <c r="D681" s="20"/>
      <c r="E681" s="6"/>
      <c r="F681" s="20"/>
      <c r="G681" s="20"/>
      <c r="H681" s="6"/>
      <c r="I681" s="6"/>
      <c r="J681" s="21"/>
    </row>
    <row r="682" spans="3:10" x14ac:dyDescent="0.2">
      <c r="C682" s="20"/>
      <c r="D682" s="20"/>
      <c r="E682" s="6"/>
      <c r="F682" s="20"/>
      <c r="G682" s="20"/>
      <c r="H682" s="6"/>
      <c r="I682" s="6"/>
      <c r="J682" s="21"/>
    </row>
    <row r="683" spans="3:10" x14ac:dyDescent="0.2">
      <c r="C683" s="20"/>
      <c r="D683" s="20"/>
      <c r="E683" s="6"/>
      <c r="F683" s="20"/>
      <c r="G683" s="20"/>
      <c r="H683" s="6"/>
      <c r="I683" s="6"/>
      <c r="J683" s="21"/>
    </row>
    <row r="684" spans="3:10" x14ac:dyDescent="0.2">
      <c r="C684" s="20"/>
      <c r="D684" s="20"/>
      <c r="E684" s="6"/>
      <c r="F684" s="20"/>
      <c r="G684" s="20"/>
      <c r="H684" s="6"/>
      <c r="I684" s="6"/>
      <c r="J684" s="21"/>
    </row>
    <row r="685" spans="3:10" x14ac:dyDescent="0.2">
      <c r="C685" s="20"/>
      <c r="D685" s="20"/>
      <c r="E685" s="6"/>
      <c r="F685" s="20"/>
      <c r="G685" s="20"/>
      <c r="H685" s="6"/>
      <c r="I685" s="6"/>
      <c r="J685" s="21"/>
    </row>
    <row r="686" spans="3:10" x14ac:dyDescent="0.2">
      <c r="C686" s="20"/>
      <c r="D686" s="20"/>
      <c r="E686" s="6"/>
      <c r="F686" s="20"/>
      <c r="G686" s="20"/>
      <c r="H686" s="6"/>
      <c r="I686" s="6"/>
      <c r="J686" s="21"/>
    </row>
    <row r="687" spans="3:10" x14ac:dyDescent="0.2">
      <c r="C687" s="20"/>
      <c r="D687" s="20"/>
      <c r="E687" s="6"/>
      <c r="F687" s="20"/>
      <c r="G687" s="20"/>
      <c r="H687" s="6"/>
      <c r="I687" s="6"/>
      <c r="J687" s="21"/>
    </row>
    <row r="688" spans="3:10" x14ac:dyDescent="0.2">
      <c r="C688" s="20"/>
      <c r="D688" s="20"/>
      <c r="E688" s="6"/>
      <c r="F688" s="20"/>
      <c r="G688" s="20"/>
      <c r="H688" s="6"/>
      <c r="I688" s="6"/>
      <c r="J688" s="21"/>
    </row>
    <row r="689" spans="3:10" x14ac:dyDescent="0.2">
      <c r="C689" s="20"/>
      <c r="D689" s="20"/>
      <c r="E689" s="6"/>
      <c r="F689" s="20"/>
      <c r="G689" s="20"/>
      <c r="H689" s="6"/>
      <c r="I689" s="6"/>
      <c r="J689" s="21"/>
    </row>
    <row r="690" spans="3:10" x14ac:dyDescent="0.2">
      <c r="C690" s="20"/>
      <c r="D690" s="20"/>
      <c r="E690" s="6"/>
      <c r="F690" s="20"/>
      <c r="G690" s="20"/>
      <c r="H690" s="6"/>
      <c r="I690" s="6"/>
      <c r="J690" s="21"/>
    </row>
    <row r="691" spans="3:10" x14ac:dyDescent="0.2">
      <c r="C691" s="20"/>
      <c r="D691" s="20"/>
      <c r="E691" s="6"/>
      <c r="F691" s="20"/>
      <c r="G691" s="20"/>
      <c r="H691" s="6"/>
      <c r="I691" s="6"/>
      <c r="J691" s="21"/>
    </row>
    <row r="692" spans="3:10" x14ac:dyDescent="0.2">
      <c r="C692" s="20"/>
      <c r="D692" s="20"/>
      <c r="E692" s="6"/>
      <c r="F692" s="20"/>
      <c r="G692" s="20"/>
      <c r="H692" s="6"/>
      <c r="I692" s="6"/>
      <c r="J692" s="21"/>
    </row>
    <row r="693" spans="3:10" x14ac:dyDescent="0.2">
      <c r="C693" s="20"/>
      <c r="D693" s="20"/>
      <c r="E693" s="6"/>
      <c r="F693" s="20"/>
      <c r="G693" s="20"/>
      <c r="H693" s="6"/>
      <c r="I693" s="6"/>
      <c r="J693" s="21"/>
    </row>
    <row r="694" spans="3:10" x14ac:dyDescent="0.2">
      <c r="C694" s="20"/>
      <c r="D694" s="20"/>
      <c r="E694" s="6"/>
      <c r="F694" s="20"/>
      <c r="G694" s="20"/>
      <c r="H694" s="6"/>
      <c r="I694" s="6"/>
      <c r="J694" s="21"/>
    </row>
    <row r="695" spans="3:10" x14ac:dyDescent="0.2">
      <c r="C695" s="20"/>
      <c r="D695" s="20"/>
      <c r="E695" s="6"/>
      <c r="F695" s="20"/>
      <c r="G695" s="20"/>
      <c r="H695" s="6"/>
      <c r="I695" s="6"/>
      <c r="J695" s="21"/>
    </row>
    <row r="696" spans="3:10" x14ac:dyDescent="0.2">
      <c r="C696" s="20"/>
      <c r="D696" s="20"/>
      <c r="E696" s="6"/>
      <c r="F696" s="20"/>
      <c r="G696" s="20"/>
      <c r="H696" s="6"/>
      <c r="I696" s="6"/>
      <c r="J696" s="21"/>
    </row>
    <row r="697" spans="3:10" x14ac:dyDescent="0.2">
      <c r="C697" s="20"/>
      <c r="D697" s="20"/>
      <c r="E697" s="6"/>
      <c r="F697" s="20"/>
      <c r="G697" s="20"/>
      <c r="H697" s="6"/>
      <c r="I697" s="6"/>
      <c r="J697" s="21"/>
    </row>
    <row r="698" spans="3:10" x14ac:dyDescent="0.2">
      <c r="C698" s="20"/>
      <c r="D698" s="20"/>
      <c r="E698" s="6"/>
      <c r="F698" s="20"/>
      <c r="G698" s="20"/>
      <c r="H698" s="6"/>
      <c r="I698" s="6"/>
      <c r="J698" s="21"/>
    </row>
    <row r="699" spans="3:10" x14ac:dyDescent="0.2">
      <c r="C699" s="20"/>
      <c r="D699" s="20"/>
      <c r="E699" s="6"/>
      <c r="F699" s="20"/>
      <c r="G699" s="20"/>
      <c r="H699" s="6"/>
      <c r="I699" s="6"/>
      <c r="J699" s="21"/>
    </row>
    <row r="700" spans="3:10" x14ac:dyDescent="0.2">
      <c r="C700" s="20"/>
      <c r="D700" s="20"/>
      <c r="E700" s="6"/>
      <c r="F700" s="20"/>
      <c r="G700" s="20"/>
      <c r="H700" s="6"/>
      <c r="I700" s="6"/>
      <c r="J700" s="21"/>
    </row>
    <row r="701" spans="3:10" x14ac:dyDescent="0.2">
      <c r="C701" s="20"/>
      <c r="D701" s="20"/>
      <c r="E701" s="6"/>
      <c r="F701" s="20"/>
      <c r="G701" s="20"/>
      <c r="H701" s="6"/>
      <c r="I701" s="6"/>
      <c r="J701" s="21"/>
    </row>
    <row r="702" spans="3:10" x14ac:dyDescent="0.2">
      <c r="C702" s="20"/>
      <c r="D702" s="20"/>
      <c r="E702" s="6"/>
      <c r="F702" s="20"/>
      <c r="G702" s="20"/>
      <c r="H702" s="6"/>
      <c r="I702" s="6"/>
      <c r="J702" s="21"/>
    </row>
    <row r="703" spans="3:10" x14ac:dyDescent="0.2">
      <c r="C703" s="20"/>
      <c r="D703" s="20"/>
      <c r="E703" s="6"/>
      <c r="F703" s="20"/>
      <c r="G703" s="20"/>
      <c r="H703" s="6"/>
      <c r="I703" s="6"/>
      <c r="J703" s="21"/>
    </row>
    <row r="704" spans="3:10" x14ac:dyDescent="0.2">
      <c r="C704" s="20"/>
      <c r="D704" s="20"/>
      <c r="E704" s="6"/>
      <c r="F704" s="20"/>
      <c r="G704" s="20"/>
      <c r="H704" s="6"/>
      <c r="I704" s="6"/>
      <c r="J704" s="21"/>
    </row>
    <row r="705" spans="3:10" x14ac:dyDescent="0.2">
      <c r="C705" s="20"/>
      <c r="D705" s="20"/>
      <c r="E705" s="6"/>
      <c r="F705" s="20"/>
      <c r="G705" s="20"/>
      <c r="H705" s="6"/>
      <c r="I705" s="6"/>
      <c r="J705" s="21"/>
    </row>
    <row r="706" spans="3:10" x14ac:dyDescent="0.2">
      <c r="C706" s="20"/>
      <c r="D706" s="20"/>
      <c r="E706" s="6"/>
      <c r="F706" s="20"/>
      <c r="G706" s="20"/>
      <c r="H706" s="6"/>
      <c r="I706" s="6"/>
      <c r="J706" s="21"/>
    </row>
    <row r="707" spans="3:10" x14ac:dyDescent="0.2">
      <c r="C707" s="20"/>
      <c r="D707" s="20"/>
      <c r="E707" s="6"/>
      <c r="F707" s="20"/>
      <c r="G707" s="20"/>
      <c r="H707" s="6"/>
      <c r="I707" s="6"/>
      <c r="J707" s="21"/>
    </row>
    <row r="708" spans="3:10" x14ac:dyDescent="0.2">
      <c r="C708" s="20"/>
      <c r="D708" s="20"/>
      <c r="E708" s="6"/>
      <c r="F708" s="20"/>
      <c r="G708" s="20"/>
      <c r="H708" s="6"/>
      <c r="I708" s="6"/>
      <c r="J708" s="21"/>
    </row>
    <row r="709" spans="3:10" x14ac:dyDescent="0.2">
      <c r="C709" s="20"/>
      <c r="D709" s="20"/>
      <c r="E709" s="6"/>
      <c r="F709" s="20"/>
      <c r="G709" s="20"/>
      <c r="H709" s="6"/>
      <c r="I709" s="6"/>
      <c r="J709" s="21"/>
    </row>
    <row r="710" spans="3:10" x14ac:dyDescent="0.2">
      <c r="C710" s="20"/>
      <c r="D710" s="20"/>
      <c r="E710" s="6"/>
      <c r="F710" s="20"/>
      <c r="G710" s="20"/>
      <c r="H710" s="6"/>
      <c r="I710" s="6"/>
      <c r="J710" s="21"/>
    </row>
    <row r="711" spans="3:10" x14ac:dyDescent="0.2">
      <c r="C711" s="20"/>
      <c r="D711" s="20"/>
      <c r="E711" s="6"/>
      <c r="F711" s="20"/>
      <c r="G711" s="20"/>
      <c r="H711" s="6"/>
      <c r="I711" s="6"/>
      <c r="J711" s="21"/>
    </row>
    <row r="712" spans="3:10" x14ac:dyDescent="0.2">
      <c r="C712" s="20"/>
      <c r="D712" s="20"/>
      <c r="E712" s="6"/>
      <c r="F712" s="20"/>
      <c r="G712" s="20"/>
      <c r="H712" s="6"/>
      <c r="I712" s="6"/>
      <c r="J712" s="21"/>
    </row>
    <row r="713" spans="3:10" x14ac:dyDescent="0.2">
      <c r="C713" s="20"/>
      <c r="D713" s="20"/>
      <c r="E713" s="6"/>
      <c r="F713" s="20"/>
      <c r="G713" s="20"/>
      <c r="H713" s="6"/>
      <c r="I713" s="6"/>
      <c r="J713" s="21"/>
    </row>
    <row r="714" spans="3:10" x14ac:dyDescent="0.2">
      <c r="C714" s="20"/>
      <c r="D714" s="20"/>
      <c r="E714" s="6"/>
      <c r="F714" s="20"/>
      <c r="G714" s="20"/>
      <c r="H714" s="6"/>
      <c r="I714" s="6"/>
      <c r="J714" s="21"/>
    </row>
    <row r="715" spans="3:10" x14ac:dyDescent="0.2">
      <c r="C715" s="20"/>
      <c r="D715" s="20"/>
      <c r="E715" s="6"/>
      <c r="F715" s="20"/>
      <c r="G715" s="20"/>
      <c r="H715" s="6"/>
      <c r="I715" s="6"/>
      <c r="J715" s="21"/>
    </row>
    <row r="716" spans="3:10" x14ac:dyDescent="0.2">
      <c r="C716" s="20"/>
      <c r="D716" s="20"/>
      <c r="E716" s="6"/>
      <c r="F716" s="20"/>
      <c r="G716" s="20"/>
      <c r="H716" s="6"/>
      <c r="I716" s="6"/>
      <c r="J716" s="21"/>
    </row>
    <row r="717" spans="3:10" x14ac:dyDescent="0.2">
      <c r="C717" s="20"/>
      <c r="D717" s="20"/>
      <c r="E717" s="6"/>
      <c r="F717" s="20"/>
      <c r="G717" s="20"/>
      <c r="H717" s="6"/>
      <c r="I717" s="6"/>
      <c r="J717" s="21"/>
    </row>
    <row r="718" spans="3:10" x14ac:dyDescent="0.2">
      <c r="C718" s="20"/>
      <c r="D718" s="20"/>
      <c r="E718" s="6"/>
      <c r="F718" s="20"/>
      <c r="G718" s="20"/>
      <c r="H718" s="6"/>
      <c r="I718" s="6"/>
      <c r="J718" s="21"/>
    </row>
    <row r="719" spans="3:10" x14ac:dyDescent="0.2">
      <c r="C719" s="20"/>
      <c r="D719" s="20"/>
      <c r="E719" s="6"/>
      <c r="F719" s="20"/>
      <c r="G719" s="20"/>
      <c r="H719" s="6"/>
      <c r="I719" s="6"/>
      <c r="J719" s="21"/>
    </row>
    <row r="720" spans="3:10" x14ac:dyDescent="0.2">
      <c r="C720" s="20"/>
      <c r="D720" s="20"/>
      <c r="E720" s="6"/>
      <c r="F720" s="20"/>
      <c r="G720" s="20"/>
      <c r="H720" s="6"/>
      <c r="I720" s="6"/>
      <c r="J720" s="21"/>
    </row>
    <row r="721" spans="3:10" x14ac:dyDescent="0.2">
      <c r="C721" s="20"/>
      <c r="D721" s="20"/>
      <c r="E721" s="6"/>
      <c r="F721" s="20"/>
      <c r="G721" s="20"/>
      <c r="H721" s="6"/>
      <c r="I721" s="6"/>
      <c r="J721" s="21"/>
    </row>
    <row r="722" spans="3:10" x14ac:dyDescent="0.2">
      <c r="C722" s="20"/>
      <c r="D722" s="20"/>
      <c r="E722" s="6"/>
      <c r="F722" s="20"/>
      <c r="G722" s="20"/>
      <c r="H722" s="6"/>
      <c r="I722" s="6"/>
      <c r="J722" s="21"/>
    </row>
    <row r="723" spans="3:10" x14ac:dyDescent="0.2">
      <c r="C723" s="20"/>
      <c r="D723" s="20"/>
      <c r="E723" s="6"/>
      <c r="F723" s="20"/>
      <c r="G723" s="20"/>
      <c r="H723" s="6"/>
      <c r="I723" s="6"/>
      <c r="J723" s="21"/>
    </row>
    <row r="724" spans="3:10" x14ac:dyDescent="0.2">
      <c r="C724" s="20"/>
      <c r="D724" s="20"/>
      <c r="E724" s="6"/>
      <c r="F724" s="20"/>
      <c r="G724" s="20"/>
      <c r="H724" s="6"/>
      <c r="I724" s="6"/>
      <c r="J724" s="21"/>
    </row>
    <row r="725" spans="3:10" x14ac:dyDescent="0.2">
      <c r="C725" s="20"/>
      <c r="D725" s="20"/>
      <c r="E725" s="6"/>
      <c r="F725" s="20"/>
      <c r="G725" s="20"/>
      <c r="H725" s="6"/>
      <c r="I725" s="6"/>
      <c r="J725" s="21"/>
    </row>
    <row r="726" spans="3:10" x14ac:dyDescent="0.2">
      <c r="C726" s="20"/>
      <c r="D726" s="20"/>
      <c r="E726" s="6"/>
      <c r="F726" s="20"/>
      <c r="G726" s="20"/>
      <c r="H726" s="6"/>
      <c r="I726" s="6"/>
      <c r="J726" s="21"/>
    </row>
    <row r="727" spans="3:10" x14ac:dyDescent="0.2">
      <c r="C727" s="20"/>
      <c r="D727" s="20"/>
      <c r="E727" s="6"/>
      <c r="F727" s="20"/>
      <c r="G727" s="20"/>
      <c r="H727" s="6"/>
      <c r="I727" s="6"/>
      <c r="J727" s="21"/>
    </row>
    <row r="728" spans="3:10" x14ac:dyDescent="0.2">
      <c r="C728" s="20"/>
      <c r="D728" s="20"/>
      <c r="E728" s="6"/>
      <c r="F728" s="20"/>
      <c r="G728" s="20"/>
      <c r="H728" s="6"/>
      <c r="I728" s="6"/>
      <c r="J728" s="21"/>
    </row>
    <row r="729" spans="3:10" x14ac:dyDescent="0.2">
      <c r="C729" s="20"/>
      <c r="D729" s="20"/>
      <c r="E729" s="6"/>
      <c r="F729" s="20"/>
      <c r="G729" s="20"/>
      <c r="H729" s="6"/>
      <c r="I729" s="6"/>
      <c r="J729" s="21"/>
    </row>
    <row r="730" spans="3:10" x14ac:dyDescent="0.2">
      <c r="C730" s="20"/>
      <c r="D730" s="20"/>
      <c r="E730" s="6"/>
      <c r="F730" s="20"/>
      <c r="G730" s="20"/>
      <c r="H730" s="6"/>
      <c r="I730" s="6"/>
      <c r="J730" s="2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E0440-6212-444A-B79B-5D912FF8EF5F}">
  <dimension ref="A1"/>
  <sheetViews>
    <sheetView workbookViewId="0">
      <selection activeCell="G11" sqref="G11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 1</vt:lpstr>
      <vt:lpstr>Graphs</vt:lpstr>
      <vt:lpstr>Task 2</vt:lpstr>
      <vt:lpstr>Task 2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Hopkins (P151371)</dc:creator>
  <cp:lastModifiedBy>Microsoft Office User</cp:lastModifiedBy>
  <dcterms:created xsi:type="dcterms:W3CDTF">2020-01-18T11:56:10Z</dcterms:created>
  <dcterms:modified xsi:type="dcterms:W3CDTF">2020-01-19T23:19:49Z</dcterms:modified>
</cp:coreProperties>
</file>