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15345" windowHeight="4545"/>
  </bookViews>
  <sheets>
    <sheet name="CS2S05" sheetId="1" r:id="rId1"/>
  </sheets>
  <definedNames>
    <definedName name="_xlnm._FilterDatabase" localSheetId="0" hidden="1">CS2S05!$A$1:$AA$5</definedName>
    <definedName name="_xlnm.Print_Titles" localSheetId="0">CS2S05!$1:$5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8" i="1" l="1"/>
  <c r="S9" i="1"/>
  <c r="S10" i="1"/>
  <c r="S11" i="1"/>
  <c r="S12" i="1"/>
  <c r="S13" i="1"/>
  <c r="S14" i="1"/>
  <c r="S15" i="1"/>
  <c r="S16" i="1"/>
  <c r="S17" i="1"/>
  <c r="S18" i="1"/>
  <c r="S19" i="1"/>
  <c r="S20" i="1"/>
  <c r="S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7" i="1"/>
  <c r="I13" i="1" l="1"/>
  <c r="K13" i="1"/>
  <c r="M13" i="1"/>
  <c r="U13" i="1" l="1"/>
  <c r="R20" i="1"/>
  <c r="M20" i="1"/>
  <c r="K20" i="1"/>
  <c r="I20" i="1"/>
  <c r="G20" i="1"/>
  <c r="U19" i="1"/>
  <c r="R19" i="1"/>
  <c r="M19" i="1"/>
  <c r="K19" i="1"/>
  <c r="I19" i="1"/>
  <c r="G19" i="1"/>
  <c r="R18" i="1"/>
  <c r="M18" i="1"/>
  <c r="K18" i="1"/>
  <c r="I18" i="1"/>
  <c r="G18" i="1"/>
  <c r="U18" i="1" l="1"/>
  <c r="U20" i="1"/>
  <c r="R16" i="1"/>
  <c r="U16" i="1"/>
  <c r="M16" i="1"/>
  <c r="K16" i="1"/>
  <c r="I16" i="1"/>
  <c r="I17" i="1" l="1"/>
  <c r="K17" i="1"/>
  <c r="M17" i="1"/>
  <c r="U17" i="1"/>
  <c r="R17" i="1"/>
  <c r="I15" i="1"/>
  <c r="K15" i="1"/>
  <c r="M15" i="1"/>
  <c r="R15" i="1"/>
  <c r="U15" i="1" l="1"/>
  <c r="U14" i="1"/>
  <c r="U12" i="1"/>
  <c r="U11" i="1"/>
  <c r="U10" i="1"/>
  <c r="U9" i="1"/>
  <c r="U8" i="1"/>
  <c r="U7" i="1"/>
  <c r="U22" i="1" l="1"/>
  <c r="U21" i="1"/>
  <c r="M14" i="1"/>
  <c r="K14" i="1"/>
  <c r="I14" i="1"/>
  <c r="I7" i="1" l="1"/>
  <c r="I8" i="1"/>
  <c r="I9" i="1"/>
  <c r="I10" i="1"/>
  <c r="I11" i="1"/>
  <c r="I12" i="1"/>
  <c r="K7" i="1"/>
  <c r="K8" i="1"/>
  <c r="K9" i="1"/>
  <c r="K10" i="1"/>
  <c r="K11" i="1"/>
  <c r="K12" i="1"/>
  <c r="M7" i="1"/>
  <c r="M8" i="1"/>
  <c r="M9" i="1"/>
  <c r="M10" i="1"/>
  <c r="M11" i="1"/>
  <c r="M12" i="1"/>
  <c r="R11" i="1"/>
</calcChain>
</file>

<file path=xl/sharedStrings.xml><?xml version="1.0" encoding="utf-8"?>
<sst xmlns="http://schemas.openxmlformats.org/spreadsheetml/2006/main" count="139" uniqueCount="50">
  <si>
    <t>Module</t>
  </si>
  <si>
    <t>Module Title</t>
  </si>
  <si>
    <t>ID Number</t>
  </si>
  <si>
    <t>Surname</t>
  </si>
  <si>
    <t>First Name</t>
  </si>
  <si>
    <t>Middle Name</t>
  </si>
  <si>
    <t>CW1</t>
  </si>
  <si>
    <t>Late</t>
  </si>
  <si>
    <t>Exam</t>
  </si>
  <si>
    <t>Location</t>
  </si>
  <si>
    <t xml:space="preserve">Module </t>
  </si>
  <si>
    <t>Average</t>
  </si>
  <si>
    <t>CW</t>
  </si>
  <si>
    <t>Value</t>
  </si>
  <si>
    <t>Overall Module Split</t>
  </si>
  <si>
    <t>Course Title</t>
  </si>
  <si>
    <t xml:space="preserve"> </t>
  </si>
  <si>
    <t>Yr</t>
  </si>
  <si>
    <t>CW2</t>
  </si>
  <si>
    <t>CW3</t>
  </si>
  <si>
    <t>Mode of Study</t>
  </si>
  <si>
    <t>PART_TIME</t>
  </si>
  <si>
    <t>LEWIS</t>
  </si>
  <si>
    <t>FOSTER</t>
  </si>
  <si>
    <t>PON</t>
  </si>
  <si>
    <t>HNC Mechatronic Engineering</t>
  </si>
  <si>
    <t>CSG</t>
  </si>
  <si>
    <t>Mechatronic Systems</t>
  </si>
  <si>
    <t>EM2S22</t>
  </si>
  <si>
    <t>BSc Hons Mechanical  Engineering</t>
  </si>
  <si>
    <t>Module Average</t>
  </si>
  <si>
    <t>Module Standard Deviation</t>
  </si>
  <si>
    <t>Joshua</t>
  </si>
  <si>
    <t>Evans</t>
  </si>
  <si>
    <t>N</t>
  </si>
  <si>
    <t>Campbell</t>
  </si>
  <si>
    <t>Rhys</t>
  </si>
  <si>
    <t>Hughes</t>
  </si>
  <si>
    <t>Tilt</t>
  </si>
  <si>
    <t>Richard</t>
  </si>
  <si>
    <t>Young</t>
  </si>
  <si>
    <t>William</t>
  </si>
  <si>
    <t>Davies</t>
  </si>
  <si>
    <t>Sean</t>
  </si>
  <si>
    <t>Walker</t>
  </si>
  <si>
    <t>Ieuan</t>
  </si>
  <si>
    <t>Salvedia</t>
  </si>
  <si>
    <t>Enrico</t>
  </si>
  <si>
    <t>SGDM5008</t>
  </si>
  <si>
    <t>Automated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</si>
</sst>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00"/>
    <numFmt numFmtId="165" formatCode="#0"/>
  </numFmts>
  <fonts count="8" x14ac:knownFonts="1"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  <font>
      <sz val="8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0" fontId="3" fillId="0" borderId="0">
      <alignment vertical="top"/>
    </xf>
    <xf numFmtId="0" fontId="4" fillId="0" borderId="0"/>
  </cellStyleXfs>
  <cellXfs count="43">
    <xf numFmtId="0" fontId="0" fillId="0" borderId="0" xfId="0" applyNumberFormat="1" applyFill="1" applyBorder="1" applyAlignment="1" applyProtection="1"/>
    <xf numFmtId="0" fontId="1" fillId="0" borderId="1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/>
    <xf numFmtId="9" fontId="1" fillId="0" borderId="1" xfId="1" applyNumberFormat="1" applyFont="1" applyFill="1" applyBorder="1" applyAlignment="1" applyProtection="1">
      <alignment horizontal="center"/>
    </xf>
    <xf numFmtId="0" fontId="1" fillId="0" borderId="0" xfId="1" applyNumberFormat="1" applyFont="1" applyFill="1" applyBorder="1" applyAlignment="1" applyProtection="1">
      <alignment horizontal="center"/>
    </xf>
    <xf numFmtId="9" fontId="1" fillId="0" borderId="2" xfId="1" applyNumberFormat="1" applyFont="1" applyFill="1" applyBorder="1" applyAlignment="1" applyProtection="1">
      <alignment horizontal="center"/>
    </xf>
    <xf numFmtId="9" fontId="1" fillId="0" borderId="0" xfId="1" applyNumberFormat="1" applyFont="1" applyFill="1" applyBorder="1" applyAlignment="1" applyProtection="1">
      <alignment horizontal="center"/>
    </xf>
    <xf numFmtId="9" fontId="1" fillId="0" borderId="2" xfId="1" applyNumberFormat="1" applyFont="1" applyFill="1" applyBorder="1" applyAlignment="1" applyProtection="1"/>
    <xf numFmtId="0" fontId="1" fillId="0" borderId="3" xfId="1" applyNumberFormat="1" applyFont="1" applyFill="1" applyBorder="1" applyAlignment="1" applyProtection="1"/>
    <xf numFmtId="0" fontId="1" fillId="2" borderId="0" xfId="1" applyNumberFormat="1" applyFont="1" applyFill="1" applyBorder="1" applyAlignment="1" applyProtection="1"/>
    <xf numFmtId="1" fontId="1" fillId="2" borderId="0" xfId="1" applyNumberFormat="1" applyFont="1" applyFill="1" applyBorder="1" applyAlignment="1" applyProtection="1">
      <alignment horizontal="center"/>
    </xf>
    <xf numFmtId="1" fontId="1" fillId="0" borderId="1" xfId="1" applyNumberFormat="1" applyFont="1" applyFill="1" applyBorder="1" applyAlignment="1" applyProtection="1">
      <alignment horizontal="center"/>
    </xf>
    <xf numFmtId="2" fontId="1" fillId="0" borderId="1" xfId="1" applyNumberFormat="1" applyFont="1" applyFill="1" applyBorder="1" applyAlignment="1" applyProtection="1">
      <alignment horizontal="center"/>
    </xf>
    <xf numFmtId="2" fontId="1" fillId="0" borderId="0" xfId="1" applyNumberFormat="1" applyFont="1" applyFill="1" applyBorder="1" applyAlignment="1" applyProtection="1">
      <alignment horizontal="center"/>
    </xf>
    <xf numFmtId="2" fontId="1" fillId="0" borderId="4" xfId="1" applyNumberFormat="1" applyFont="1" applyFill="1" applyBorder="1" applyAlignment="1" applyProtection="1">
      <alignment horizontal="center"/>
    </xf>
    <xf numFmtId="2" fontId="1" fillId="0" borderId="0" xfId="1" applyNumberFormat="1" applyFont="1" applyFill="1" applyBorder="1" applyAlignment="1" applyProtection="1"/>
    <xf numFmtId="9" fontId="1" fillId="0" borderId="4" xfId="1" applyNumberFormat="1" applyFont="1" applyFill="1" applyBorder="1" applyAlignment="1" applyProtection="1">
      <alignment horizontal="center"/>
    </xf>
    <xf numFmtId="9" fontId="1" fillId="0" borderId="4" xfId="1" applyNumberFormat="1" applyFont="1" applyFill="1" applyBorder="1" applyAlignment="1" applyProtection="1"/>
    <xf numFmtId="9" fontId="1" fillId="0" borderId="0" xfId="1" applyNumberFormat="1" applyFont="1" applyFill="1" applyBorder="1" applyAlignment="1" applyProtection="1"/>
    <xf numFmtId="9" fontId="2" fillId="0" borderId="1" xfId="1" applyNumberFormat="1" applyFont="1" applyFill="1" applyBorder="1" applyAlignment="1" applyProtection="1">
      <alignment horizontal="center"/>
    </xf>
    <xf numFmtId="9" fontId="2" fillId="3" borderId="1" xfId="1" applyNumberFormat="1" applyFont="1" applyFill="1" applyBorder="1" applyAlignment="1" applyProtection="1">
      <alignment horizontal="center"/>
    </xf>
    <xf numFmtId="0" fontId="2" fillId="4" borderId="1" xfId="1" applyNumberFormat="1" applyFont="1" applyFill="1" applyBorder="1" applyAlignment="1" applyProtection="1">
      <alignment horizontal="center"/>
    </xf>
    <xf numFmtId="1" fontId="2" fillId="5" borderId="1" xfId="1" applyNumberFormat="1" applyFont="1" applyFill="1" applyBorder="1" applyAlignment="1" applyProtection="1">
      <alignment horizontal="center"/>
    </xf>
    <xf numFmtId="0" fontId="2" fillId="4" borderId="1" xfId="1" applyNumberFormat="1" applyFont="1" applyFill="1" applyBorder="1" applyAlignment="1" applyProtection="1"/>
    <xf numFmtId="1" fontId="2" fillId="0" borderId="1" xfId="1" applyNumberFormat="1" applyFont="1" applyFill="1" applyBorder="1" applyAlignment="1" applyProtection="1">
      <alignment horizontal="center"/>
    </xf>
    <xf numFmtId="9" fontId="2" fillId="6" borderId="1" xfId="1" applyNumberFormat="1" applyFont="1" applyFill="1" applyBorder="1" applyAlignment="1" applyProtection="1">
      <alignment horizontal="center"/>
    </xf>
    <xf numFmtId="0" fontId="2" fillId="0" borderId="0" xfId="1" applyNumberFormat="1" applyFont="1" applyFill="1" applyBorder="1" applyAlignment="1" applyProtection="1"/>
    <xf numFmtId="9" fontId="2" fillId="0" borderId="0" xfId="1" applyNumberFormat="1" applyFont="1" applyFill="1" applyBorder="1" applyAlignment="1" applyProtection="1">
      <alignment horizontal="center"/>
    </xf>
    <xf numFmtId="0" fontId="2" fillId="0" borderId="0" xfId="1" applyNumberFormat="1" applyFont="1" applyFill="1" applyBorder="1" applyAlignment="1" applyProtection="1">
      <alignment horizontal="center"/>
    </xf>
    <xf numFmtId="9" fontId="2" fillId="0" borderId="0" xfId="1" applyNumberFormat="1" applyFont="1" applyFill="1" applyBorder="1" applyAlignment="1" applyProtection="1"/>
    <xf numFmtId="164" fontId="6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0" fontId="2" fillId="4" borderId="3" xfId="1" applyNumberFormat="1" applyFont="1" applyFill="1" applyBorder="1" applyAlignment="1" applyProtection="1"/>
    <xf numFmtId="9" fontId="2" fillId="7" borderId="5" xfId="1" applyNumberFormat="1" applyFont="1" applyFill="1" applyBorder="1" applyAlignment="1" applyProtection="1">
      <alignment horizontal="center"/>
    </xf>
    <xf numFmtId="165" fontId="6" fillId="0" borderId="1" xfId="0" applyNumberFormat="1" applyFont="1" applyBorder="1" applyAlignment="1">
      <alignment vertical="top" wrapText="1"/>
    </xf>
    <xf numFmtId="49" fontId="0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vertical="top" wrapText="1"/>
    </xf>
    <xf numFmtId="9" fontId="2" fillId="5" borderId="1" xfId="1" applyNumberFormat="1" applyFont="1" applyFill="1" applyBorder="1" applyAlignment="1" applyProtection="1">
      <alignment horizontal="center"/>
    </xf>
    <xf numFmtId="9" fontId="2" fillId="8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/>
    <xf numFmtId="49" fontId="6" fillId="0" borderId="0" xfId="0" applyNumberFormat="1" applyFont="1" applyBorder="1" applyAlignment="1">
      <alignment vertical="top" wrapText="1"/>
    </xf>
    <xf numFmtId="0" fontId="1" fillId="0" borderId="1" xfId="1" applyNumberFormat="1" applyFont="1" applyFill="1" applyBorder="1" applyAlignment="1" applyProtection="1">
      <alignment horizontal="right"/>
    </xf>
    <xf numFmtId="9" fontId="1" fillId="0" borderId="1" xfId="1" applyNumberFormat="1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2"/>
  <sheetViews>
    <sheetView tabSelected="1" zoomScale="140" zoomScaleNormal="140" workbookViewId="0">
      <selection activeCell="C20" sqref="C20"/>
    </sheetView>
  </sheetViews>
  <sheetFormatPr defaultColWidth="17.28515625" defaultRowHeight="12.75" x14ac:dyDescent="0.2"/>
  <cols>
    <col min="1" max="1" width="11" style="26" customWidth="1"/>
    <col min="2" max="2" width="15.28515625" style="26" customWidth="1"/>
    <col min="3" max="3" width="12.28515625" style="26" customWidth="1"/>
    <col min="4" max="4" width="13.42578125" style="26" bestFit="1" customWidth="1"/>
    <col min="5" max="5" width="1.42578125" style="26" customWidth="1"/>
    <col min="6" max="6" width="6.5703125" style="27" bestFit="1" customWidth="1"/>
    <col min="7" max="8" width="4.42578125" style="27" customWidth="1"/>
    <col min="9" max="9" width="4.42578125" style="27" bestFit="1" customWidth="1"/>
    <col min="10" max="10" width="3" style="27" bestFit="1" customWidth="1"/>
    <col min="11" max="11" width="4.42578125" style="27" bestFit="1" customWidth="1"/>
    <col min="12" max="12" width="2" style="27" bestFit="1" customWidth="1"/>
    <col min="13" max="13" width="4.42578125" style="27" bestFit="1" customWidth="1"/>
    <col min="14" max="14" width="1.28515625" style="28" customWidth="1"/>
    <col min="15" max="15" width="7" style="27" bestFit="1" customWidth="1"/>
    <col min="16" max="16" width="1.28515625" style="26" customWidth="1"/>
    <col min="17" max="17" width="7.5703125" style="27" bestFit="1" customWidth="1"/>
    <col min="18" max="18" width="2.28515625" style="27" bestFit="1" customWidth="1"/>
    <col min="19" max="19" width="6.5703125" style="27" bestFit="1" customWidth="1"/>
    <col min="20" max="20" width="1.28515625" style="26" customWidth="1"/>
    <col min="21" max="21" width="7.42578125" style="29" bestFit="1" customWidth="1"/>
    <col min="22" max="22" width="8.85546875" style="26" customWidth="1"/>
    <col min="23" max="23" width="27.85546875" style="26" bestFit="1" customWidth="1"/>
    <col min="24" max="24" width="31.5703125" style="26" bestFit="1" customWidth="1"/>
    <col min="25" max="25" width="7.7109375" style="26" bestFit="1" customWidth="1"/>
    <col min="26" max="26" width="3" style="26" bestFit="1" customWidth="1"/>
    <col min="27" max="16384" width="17.28515625" style="26"/>
  </cols>
  <sheetData>
    <row r="1" spans="1:27" s="2" customFormat="1" x14ac:dyDescent="0.2">
      <c r="A1" s="1" t="s">
        <v>2</v>
      </c>
      <c r="B1" s="1" t="s">
        <v>3</v>
      </c>
      <c r="C1" s="1" t="s">
        <v>4</v>
      </c>
      <c r="D1" s="1" t="s">
        <v>5</v>
      </c>
      <c r="F1" s="42" t="s">
        <v>6</v>
      </c>
      <c r="G1" s="42"/>
      <c r="H1" s="42" t="s">
        <v>18</v>
      </c>
      <c r="I1" s="42"/>
      <c r="J1" s="42" t="s">
        <v>19</v>
      </c>
      <c r="K1" s="42"/>
      <c r="L1" s="42" t="s">
        <v>16</v>
      </c>
      <c r="M1" s="42"/>
      <c r="N1" s="4"/>
      <c r="O1" s="5" t="s">
        <v>12</v>
      </c>
      <c r="Q1" s="3" t="s">
        <v>8</v>
      </c>
      <c r="R1" s="6"/>
      <c r="S1" s="5" t="s">
        <v>8</v>
      </c>
      <c r="U1" s="7" t="s">
        <v>10</v>
      </c>
      <c r="V1" s="8" t="s">
        <v>0</v>
      </c>
      <c r="W1" s="1" t="s">
        <v>1</v>
      </c>
      <c r="X1" s="1" t="s">
        <v>15</v>
      </c>
      <c r="Y1" s="1" t="s">
        <v>9</v>
      </c>
      <c r="Z1" s="1" t="s">
        <v>17</v>
      </c>
      <c r="AA1" s="1" t="s">
        <v>20</v>
      </c>
    </row>
    <row r="2" spans="1:27" s="2" customFormat="1" x14ac:dyDescent="0.2">
      <c r="C2" s="9"/>
      <c r="D2" s="10"/>
      <c r="F2" s="11">
        <v>50</v>
      </c>
      <c r="G2" s="12" t="s">
        <v>7</v>
      </c>
      <c r="H2" s="11">
        <v>0</v>
      </c>
      <c r="I2" s="12" t="s">
        <v>7</v>
      </c>
      <c r="J2" s="11">
        <v>0</v>
      </c>
      <c r="K2" s="12" t="s">
        <v>7</v>
      </c>
      <c r="L2" s="11">
        <v>0</v>
      </c>
      <c r="M2" s="12" t="s">
        <v>7</v>
      </c>
      <c r="N2" s="13"/>
      <c r="O2" s="14" t="s">
        <v>13</v>
      </c>
      <c r="P2" s="15"/>
      <c r="Q2" s="11">
        <v>50</v>
      </c>
      <c r="R2" s="6"/>
      <c r="S2" s="16" t="s">
        <v>13</v>
      </c>
      <c r="U2" s="17" t="s">
        <v>11</v>
      </c>
    </row>
    <row r="3" spans="1:27" s="2" customFormat="1" x14ac:dyDescent="0.2">
      <c r="F3" s="6"/>
      <c r="G3" s="6"/>
      <c r="H3" s="6"/>
      <c r="I3" s="6"/>
      <c r="J3" s="6"/>
      <c r="K3" s="6"/>
      <c r="L3" s="6"/>
      <c r="M3" s="6"/>
      <c r="N3" s="4"/>
      <c r="O3" s="6"/>
      <c r="Q3" s="6"/>
      <c r="R3" s="6"/>
      <c r="T3" s="18"/>
    </row>
    <row r="4" spans="1:27" s="2" customFormat="1" x14ac:dyDescent="0.2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"/>
      <c r="O4" s="3">
        <v>0.5</v>
      </c>
      <c r="Q4" s="3">
        <v>0.5</v>
      </c>
      <c r="R4" s="6"/>
      <c r="T4" s="18"/>
    </row>
    <row r="5" spans="1:27" s="2" customFormat="1" x14ac:dyDescent="0.2">
      <c r="F5" s="6"/>
      <c r="G5" s="6"/>
      <c r="H5" s="6"/>
      <c r="I5" s="6"/>
      <c r="J5" s="6"/>
      <c r="K5" s="6"/>
      <c r="L5" s="6"/>
      <c r="M5" s="6"/>
      <c r="N5" s="4"/>
      <c r="O5" s="6"/>
      <c r="Q5" s="6"/>
      <c r="R5" s="6"/>
      <c r="T5" s="18"/>
    </row>
    <row r="6" spans="1:27" hidden="1" x14ac:dyDescent="0.2">
      <c r="A6" s="30">
        <v>6261396</v>
      </c>
      <c r="B6" s="31" t="s">
        <v>23</v>
      </c>
      <c r="C6" s="31" t="s">
        <v>22</v>
      </c>
      <c r="D6" s="35"/>
      <c r="E6" s="32"/>
      <c r="F6" s="19"/>
      <c r="G6" s="20"/>
      <c r="H6" s="19"/>
      <c r="I6" s="20"/>
      <c r="J6" s="19"/>
      <c r="K6" s="20"/>
      <c r="L6" s="19"/>
      <c r="M6" s="20"/>
      <c r="N6" s="21"/>
      <c r="O6" s="22"/>
      <c r="P6" s="23"/>
      <c r="Q6" s="24"/>
      <c r="R6" s="25"/>
      <c r="S6" s="22"/>
      <c r="T6" s="21"/>
      <c r="U6" s="33"/>
      <c r="V6" s="31" t="s">
        <v>28</v>
      </c>
      <c r="W6" s="31" t="s">
        <v>27</v>
      </c>
      <c r="X6" s="31" t="s">
        <v>25</v>
      </c>
      <c r="Y6" s="31" t="s">
        <v>24</v>
      </c>
      <c r="Z6" s="34">
        <v>2</v>
      </c>
      <c r="AA6" s="31" t="s">
        <v>21</v>
      </c>
    </row>
    <row r="7" spans="1:27" x14ac:dyDescent="0.2">
      <c r="A7" s="30"/>
      <c r="B7" s="31" t="s">
        <v>35</v>
      </c>
      <c r="C7" s="31" t="s">
        <v>32</v>
      </c>
      <c r="D7" s="36"/>
      <c r="E7" s="32"/>
      <c r="F7" s="19">
        <v>0.62</v>
      </c>
      <c r="G7" s="20" t="s">
        <v>34</v>
      </c>
      <c r="H7" s="19"/>
      <c r="I7" s="20" t="str">
        <f t="shared" ref="I7:I14" si="0">IF(H7=0,"N"," ")</f>
        <v>N</v>
      </c>
      <c r="J7" s="19"/>
      <c r="K7" s="20" t="str">
        <f t="shared" ref="K7:K14" si="1">IF(J7=0,"N"," ")</f>
        <v>N</v>
      </c>
      <c r="L7" s="19"/>
      <c r="M7" s="20" t="str">
        <f t="shared" ref="M7:M14" si="2">IF(L7=0,"N"," ")</f>
        <v>N</v>
      </c>
      <c r="N7" s="21"/>
      <c r="O7" s="37">
        <f>F7*0.5</f>
        <v>0.31</v>
      </c>
      <c r="P7" s="23"/>
      <c r="Q7" s="19">
        <v>0.63</v>
      </c>
      <c r="R7" s="25" t="s">
        <v>34</v>
      </c>
      <c r="S7" s="37">
        <f>Q7*0.5</f>
        <v>0.315</v>
      </c>
      <c r="T7" s="21"/>
      <c r="U7" s="38">
        <f>S7+O7</f>
        <v>0.625</v>
      </c>
      <c r="V7" s="31" t="s">
        <v>48</v>
      </c>
      <c r="W7" s="31" t="s">
        <v>49</v>
      </c>
      <c r="X7" s="31" t="s">
        <v>29</v>
      </c>
      <c r="Y7" s="31" t="s">
        <v>26</v>
      </c>
      <c r="Z7" s="34">
        <v>1</v>
      </c>
      <c r="AA7" s="31" t="s">
        <v>21</v>
      </c>
    </row>
    <row r="8" spans="1:27" x14ac:dyDescent="0.2">
      <c r="A8" s="30"/>
      <c r="B8" s="39" t="s">
        <v>42</v>
      </c>
      <c r="C8" s="39" t="s">
        <v>43</v>
      </c>
      <c r="D8" s="31"/>
      <c r="E8" s="32"/>
      <c r="F8" s="19">
        <v>0.5</v>
      </c>
      <c r="G8" s="20" t="s">
        <v>34</v>
      </c>
      <c r="H8" s="19"/>
      <c r="I8" s="20" t="str">
        <f t="shared" si="0"/>
        <v>N</v>
      </c>
      <c r="J8" s="19"/>
      <c r="K8" s="20" t="str">
        <f t="shared" si="1"/>
        <v>N</v>
      </c>
      <c r="L8" s="19"/>
      <c r="M8" s="20" t="str">
        <f t="shared" si="2"/>
        <v>N</v>
      </c>
      <c r="N8" s="21"/>
      <c r="O8" s="37">
        <f t="shared" ref="O8:O20" si="3">F8*0.5</f>
        <v>0.25</v>
      </c>
      <c r="P8" s="23"/>
      <c r="Q8" s="19">
        <v>0.74</v>
      </c>
      <c r="R8" s="25" t="s">
        <v>34</v>
      </c>
      <c r="S8" s="37">
        <f t="shared" ref="S8:S20" si="4">Q8*0.5</f>
        <v>0.37</v>
      </c>
      <c r="T8" s="21"/>
      <c r="U8" s="38">
        <f t="shared" ref="U8:U14" si="5">S8+O8</f>
        <v>0.62</v>
      </c>
      <c r="V8" s="31" t="s">
        <v>48</v>
      </c>
      <c r="W8" s="31" t="s">
        <v>49</v>
      </c>
      <c r="X8" s="31" t="s">
        <v>29</v>
      </c>
      <c r="Y8" s="31" t="s">
        <v>26</v>
      </c>
      <c r="Z8" s="34">
        <v>1</v>
      </c>
      <c r="AA8" s="31" t="s">
        <v>21</v>
      </c>
    </row>
    <row r="9" spans="1:27" x14ac:dyDescent="0.2">
      <c r="A9" s="30"/>
      <c r="B9" s="31" t="s">
        <v>33</v>
      </c>
      <c r="C9" s="31" t="s">
        <v>36</v>
      </c>
      <c r="D9" s="36"/>
      <c r="E9" s="32"/>
      <c r="F9" s="19">
        <v>0.56000000000000005</v>
      </c>
      <c r="G9" s="20" t="s">
        <v>34</v>
      </c>
      <c r="H9" s="19"/>
      <c r="I9" s="20" t="str">
        <f t="shared" si="0"/>
        <v>N</v>
      </c>
      <c r="J9" s="19"/>
      <c r="K9" s="20" t="str">
        <f t="shared" si="1"/>
        <v>N</v>
      </c>
      <c r="L9" s="19"/>
      <c r="M9" s="20" t="str">
        <f t="shared" si="2"/>
        <v>N</v>
      </c>
      <c r="N9" s="21"/>
      <c r="O9" s="37">
        <f t="shared" si="3"/>
        <v>0.28000000000000003</v>
      </c>
      <c r="P9" s="23"/>
      <c r="Q9" s="19">
        <v>0.75</v>
      </c>
      <c r="R9" s="25" t="s">
        <v>34</v>
      </c>
      <c r="S9" s="37">
        <f t="shared" si="4"/>
        <v>0.375</v>
      </c>
      <c r="T9" s="21"/>
      <c r="U9" s="38">
        <f t="shared" si="5"/>
        <v>0.65500000000000003</v>
      </c>
      <c r="V9" s="31" t="s">
        <v>48</v>
      </c>
      <c r="W9" s="31" t="s">
        <v>49</v>
      </c>
      <c r="X9" s="31" t="s">
        <v>29</v>
      </c>
      <c r="Y9" s="31" t="s">
        <v>26</v>
      </c>
      <c r="Z9" s="34">
        <v>1</v>
      </c>
      <c r="AA9" s="31" t="s">
        <v>21</v>
      </c>
    </row>
    <row r="10" spans="1:27" x14ac:dyDescent="0.2">
      <c r="A10" s="30"/>
      <c r="B10" s="31" t="s">
        <v>37</v>
      </c>
      <c r="C10" s="31" t="s">
        <v>41</v>
      </c>
      <c r="D10" s="31"/>
      <c r="E10" s="32"/>
      <c r="F10" s="19">
        <v>0.74</v>
      </c>
      <c r="G10" s="20" t="s">
        <v>34</v>
      </c>
      <c r="H10" s="19"/>
      <c r="I10" s="20" t="str">
        <f t="shared" si="0"/>
        <v>N</v>
      </c>
      <c r="J10" s="19"/>
      <c r="K10" s="20" t="str">
        <f t="shared" si="1"/>
        <v>N</v>
      </c>
      <c r="L10" s="19"/>
      <c r="M10" s="20" t="str">
        <f t="shared" si="2"/>
        <v>N</v>
      </c>
      <c r="N10" s="21"/>
      <c r="O10" s="37">
        <f t="shared" si="3"/>
        <v>0.37</v>
      </c>
      <c r="P10" s="23"/>
      <c r="Q10" s="19">
        <v>0.57999999999999996</v>
      </c>
      <c r="R10" s="25" t="s">
        <v>34</v>
      </c>
      <c r="S10" s="37">
        <f t="shared" si="4"/>
        <v>0.28999999999999998</v>
      </c>
      <c r="T10" s="21"/>
      <c r="U10" s="38">
        <f t="shared" si="5"/>
        <v>0.65999999999999992</v>
      </c>
      <c r="V10" s="31" t="s">
        <v>48</v>
      </c>
      <c r="W10" s="31" t="s">
        <v>49</v>
      </c>
      <c r="X10" s="31" t="s">
        <v>29</v>
      </c>
      <c r="Y10" s="31" t="s">
        <v>26</v>
      </c>
      <c r="Z10" s="34">
        <v>1</v>
      </c>
      <c r="AA10" s="31" t="s">
        <v>21</v>
      </c>
    </row>
    <row r="11" spans="1:27" x14ac:dyDescent="0.2">
      <c r="A11" s="30"/>
      <c r="B11" s="31" t="s">
        <v>46</v>
      </c>
      <c r="C11" s="31" t="s">
        <v>47</v>
      </c>
      <c r="D11" s="31"/>
      <c r="E11" s="32">
        <v>0</v>
      </c>
      <c r="F11" s="19">
        <v>0</v>
      </c>
      <c r="G11" s="20" t="s">
        <v>34</v>
      </c>
      <c r="H11" s="19"/>
      <c r="I11" s="20" t="str">
        <f t="shared" si="0"/>
        <v>N</v>
      </c>
      <c r="J11" s="19"/>
      <c r="K11" s="20" t="str">
        <f t="shared" si="1"/>
        <v>N</v>
      </c>
      <c r="L11" s="19"/>
      <c r="M11" s="20" t="str">
        <f t="shared" si="2"/>
        <v>N</v>
      </c>
      <c r="N11" s="21"/>
      <c r="O11" s="37">
        <f t="shared" si="3"/>
        <v>0</v>
      </c>
      <c r="P11" s="23"/>
      <c r="Q11" s="19">
        <v>0</v>
      </c>
      <c r="R11" s="25" t="str">
        <f t="shared" ref="R11" si="6">IF(Q11=0,"N"," ")</f>
        <v>N</v>
      </c>
      <c r="S11" s="37">
        <f t="shared" si="4"/>
        <v>0</v>
      </c>
      <c r="T11" s="21"/>
      <c r="U11" s="38">
        <f t="shared" si="5"/>
        <v>0</v>
      </c>
      <c r="V11" s="31" t="s">
        <v>48</v>
      </c>
      <c r="W11" s="31" t="s">
        <v>49</v>
      </c>
      <c r="X11" s="31" t="s">
        <v>29</v>
      </c>
      <c r="Y11" s="31" t="s">
        <v>26</v>
      </c>
      <c r="Z11" s="34">
        <v>1</v>
      </c>
      <c r="AA11" s="31" t="s">
        <v>21</v>
      </c>
    </row>
    <row r="12" spans="1:27" ht="11.25" customHeight="1" x14ac:dyDescent="0.2">
      <c r="A12" s="30"/>
      <c r="B12" s="31" t="s">
        <v>38</v>
      </c>
      <c r="C12" s="40" t="s">
        <v>39</v>
      </c>
      <c r="D12" s="36"/>
      <c r="E12" s="32"/>
      <c r="F12" s="19">
        <v>0.63</v>
      </c>
      <c r="G12" s="20" t="s">
        <v>34</v>
      </c>
      <c r="H12" s="19"/>
      <c r="I12" s="20" t="str">
        <f t="shared" si="0"/>
        <v>N</v>
      </c>
      <c r="J12" s="19"/>
      <c r="K12" s="20" t="str">
        <f t="shared" si="1"/>
        <v>N</v>
      </c>
      <c r="L12" s="19"/>
      <c r="M12" s="20" t="str">
        <f t="shared" si="2"/>
        <v>N</v>
      </c>
      <c r="N12" s="21"/>
      <c r="O12" s="37">
        <f t="shared" si="3"/>
        <v>0.315</v>
      </c>
      <c r="P12" s="23"/>
      <c r="Q12" s="19">
        <v>0.57999999999999996</v>
      </c>
      <c r="R12" s="25" t="s">
        <v>34</v>
      </c>
      <c r="S12" s="37">
        <f t="shared" si="4"/>
        <v>0.28999999999999998</v>
      </c>
      <c r="T12" s="21"/>
      <c r="U12" s="38">
        <f t="shared" si="5"/>
        <v>0.60499999999999998</v>
      </c>
      <c r="V12" s="31" t="s">
        <v>48</v>
      </c>
      <c r="W12" s="31" t="s">
        <v>49</v>
      </c>
      <c r="X12" s="31" t="s">
        <v>29</v>
      </c>
      <c r="Y12" s="31" t="s">
        <v>26</v>
      </c>
      <c r="Z12" s="34">
        <v>1</v>
      </c>
      <c r="AA12" s="31" t="s">
        <v>21</v>
      </c>
    </row>
    <row r="13" spans="1:27" ht="11.25" customHeight="1" x14ac:dyDescent="0.2">
      <c r="A13" s="30"/>
      <c r="B13" s="31" t="s">
        <v>44</v>
      </c>
      <c r="C13" s="31" t="s">
        <v>45</v>
      </c>
      <c r="D13" s="36"/>
      <c r="E13" s="32"/>
      <c r="F13" s="19">
        <v>0.52</v>
      </c>
      <c r="G13" s="20" t="s">
        <v>34</v>
      </c>
      <c r="H13" s="19"/>
      <c r="I13" s="20" t="str">
        <f t="shared" si="0"/>
        <v>N</v>
      </c>
      <c r="J13" s="19"/>
      <c r="K13" s="20" t="str">
        <f t="shared" si="1"/>
        <v>N</v>
      </c>
      <c r="L13" s="19"/>
      <c r="M13" s="20" t="str">
        <f t="shared" si="2"/>
        <v>N</v>
      </c>
      <c r="N13" s="21"/>
      <c r="O13" s="37">
        <f t="shared" si="3"/>
        <v>0.26</v>
      </c>
      <c r="P13" s="23"/>
      <c r="Q13" s="19">
        <v>0.59</v>
      </c>
      <c r="R13" s="25" t="s">
        <v>34</v>
      </c>
      <c r="S13" s="37">
        <f t="shared" si="4"/>
        <v>0.29499999999999998</v>
      </c>
      <c r="T13" s="21"/>
      <c r="U13" s="38">
        <f t="shared" si="5"/>
        <v>0.55499999999999994</v>
      </c>
      <c r="V13" s="31" t="s">
        <v>48</v>
      </c>
      <c r="W13" s="31" t="s">
        <v>49</v>
      </c>
      <c r="X13" s="31" t="s">
        <v>29</v>
      </c>
      <c r="Y13" s="31" t="s">
        <v>26</v>
      </c>
      <c r="Z13" s="34">
        <v>1</v>
      </c>
      <c r="AA13" s="31" t="s">
        <v>21</v>
      </c>
    </row>
    <row r="14" spans="1:27" x14ac:dyDescent="0.2">
      <c r="A14" s="30"/>
      <c r="B14" s="31" t="s">
        <v>40</v>
      </c>
      <c r="C14" s="31" t="s">
        <v>41</v>
      </c>
      <c r="D14" s="31"/>
      <c r="E14" s="32"/>
      <c r="F14" s="19">
        <v>0.59</v>
      </c>
      <c r="G14" s="20" t="s">
        <v>34</v>
      </c>
      <c r="H14" s="19"/>
      <c r="I14" s="20" t="str">
        <f t="shared" si="0"/>
        <v>N</v>
      </c>
      <c r="J14" s="19"/>
      <c r="K14" s="20" t="str">
        <f t="shared" si="1"/>
        <v>N</v>
      </c>
      <c r="L14" s="19"/>
      <c r="M14" s="20" t="str">
        <f t="shared" si="2"/>
        <v>N</v>
      </c>
      <c r="N14" s="21"/>
      <c r="O14" s="37">
        <f t="shared" si="3"/>
        <v>0.29499999999999998</v>
      </c>
      <c r="P14" s="23"/>
      <c r="Q14" s="19">
        <v>0.35</v>
      </c>
      <c r="R14" s="25" t="s">
        <v>34</v>
      </c>
      <c r="S14" s="37">
        <f t="shared" si="4"/>
        <v>0.17499999999999999</v>
      </c>
      <c r="T14" s="21"/>
      <c r="U14" s="38">
        <f t="shared" si="5"/>
        <v>0.47</v>
      </c>
      <c r="V14" s="31" t="s">
        <v>48</v>
      </c>
      <c r="W14" s="31" t="s">
        <v>49</v>
      </c>
      <c r="X14" s="31" t="s">
        <v>29</v>
      </c>
      <c r="Y14" s="31" t="s">
        <v>26</v>
      </c>
      <c r="Z14" s="34">
        <v>1</v>
      </c>
      <c r="AA14" s="31" t="s">
        <v>21</v>
      </c>
    </row>
    <row r="15" spans="1:27" x14ac:dyDescent="0.2">
      <c r="A15" s="30"/>
      <c r="B15" s="31"/>
      <c r="C15" s="31"/>
      <c r="D15" s="31"/>
      <c r="E15" s="32"/>
      <c r="F15" s="19"/>
      <c r="G15" s="20" t="s">
        <v>34</v>
      </c>
      <c r="H15" s="19"/>
      <c r="I15" s="20" t="str">
        <f t="shared" ref="I15:I16" si="7">IF(H15=0,"N"," ")</f>
        <v>N</v>
      </c>
      <c r="J15" s="19"/>
      <c r="K15" s="20" t="str">
        <f t="shared" ref="K15:K16" si="8">IF(J15=0,"N"," ")</f>
        <v>N</v>
      </c>
      <c r="L15" s="19"/>
      <c r="M15" s="20" t="str">
        <f t="shared" ref="M15:M16" si="9">IF(L15=0,"N"," ")</f>
        <v>N</v>
      </c>
      <c r="N15" s="21"/>
      <c r="O15" s="37">
        <f t="shared" si="3"/>
        <v>0</v>
      </c>
      <c r="P15" s="23"/>
      <c r="Q15" s="19"/>
      <c r="R15" s="25" t="str">
        <f t="shared" ref="R15:R16" si="10">IF(Q15=0,"N"," ")</f>
        <v>N</v>
      </c>
      <c r="S15" s="37">
        <f t="shared" si="4"/>
        <v>0</v>
      </c>
      <c r="T15" s="21"/>
      <c r="U15" s="38">
        <f t="shared" ref="U15:U16" si="11">S15+O15</f>
        <v>0</v>
      </c>
      <c r="V15" s="31" t="s">
        <v>48</v>
      </c>
      <c r="W15" s="31" t="s">
        <v>49</v>
      </c>
      <c r="X15" s="31" t="s">
        <v>29</v>
      </c>
      <c r="Y15" s="31" t="s">
        <v>26</v>
      </c>
      <c r="Z15" s="34">
        <v>1</v>
      </c>
      <c r="AA15" s="31" t="s">
        <v>21</v>
      </c>
    </row>
    <row r="16" spans="1:27" x14ac:dyDescent="0.2">
      <c r="A16" s="30"/>
      <c r="B16" s="31"/>
      <c r="C16" s="31"/>
      <c r="D16" s="31"/>
      <c r="E16" s="32"/>
      <c r="F16" s="19"/>
      <c r="G16" s="20" t="s">
        <v>34</v>
      </c>
      <c r="H16" s="19"/>
      <c r="I16" s="20" t="str">
        <f t="shared" si="7"/>
        <v>N</v>
      </c>
      <c r="J16" s="19"/>
      <c r="K16" s="20" t="str">
        <f t="shared" si="8"/>
        <v>N</v>
      </c>
      <c r="L16" s="19"/>
      <c r="M16" s="20" t="str">
        <f t="shared" si="9"/>
        <v>N</v>
      </c>
      <c r="N16" s="21"/>
      <c r="O16" s="37">
        <f t="shared" si="3"/>
        <v>0</v>
      </c>
      <c r="P16" s="23"/>
      <c r="Q16" s="19"/>
      <c r="R16" s="25" t="str">
        <f t="shared" si="10"/>
        <v>N</v>
      </c>
      <c r="S16" s="37">
        <f t="shared" si="4"/>
        <v>0</v>
      </c>
      <c r="T16" s="21"/>
      <c r="U16" s="38">
        <f t="shared" si="11"/>
        <v>0</v>
      </c>
      <c r="V16" s="31" t="s">
        <v>48</v>
      </c>
      <c r="W16" s="31" t="s">
        <v>49</v>
      </c>
      <c r="X16" s="31" t="s">
        <v>29</v>
      </c>
      <c r="Y16" s="31" t="s">
        <v>26</v>
      </c>
      <c r="Z16" s="34">
        <v>1</v>
      </c>
      <c r="AA16" s="31" t="s">
        <v>21</v>
      </c>
    </row>
    <row r="17" spans="1:27" x14ac:dyDescent="0.2">
      <c r="A17" s="30"/>
      <c r="B17" s="31"/>
      <c r="C17" s="31"/>
      <c r="D17" s="31"/>
      <c r="E17" s="32"/>
      <c r="F17" s="19"/>
      <c r="G17" s="20" t="s">
        <v>34</v>
      </c>
      <c r="H17" s="19"/>
      <c r="I17" s="20" t="str">
        <f t="shared" ref="I17" si="12">IF(H17=0,"N"," ")</f>
        <v>N</v>
      </c>
      <c r="J17" s="19"/>
      <c r="K17" s="20" t="str">
        <f t="shared" ref="K17" si="13">IF(J17=0,"N"," ")</f>
        <v>N</v>
      </c>
      <c r="L17" s="19"/>
      <c r="M17" s="20" t="str">
        <f t="shared" ref="M17" si="14">IF(L17=0,"N"," ")</f>
        <v>N</v>
      </c>
      <c r="N17" s="21"/>
      <c r="O17" s="37">
        <f t="shared" si="3"/>
        <v>0</v>
      </c>
      <c r="P17" s="23"/>
      <c r="Q17" s="19"/>
      <c r="R17" s="25" t="str">
        <f t="shared" ref="R17" si="15">IF(Q17=0,"N"," ")</f>
        <v>N</v>
      </c>
      <c r="S17" s="37">
        <f t="shared" si="4"/>
        <v>0</v>
      </c>
      <c r="T17" s="21"/>
      <c r="U17" s="38">
        <f t="shared" ref="U17" si="16">S17+O17</f>
        <v>0</v>
      </c>
      <c r="V17" s="31" t="s">
        <v>48</v>
      </c>
      <c r="W17" s="31" t="s">
        <v>49</v>
      </c>
      <c r="X17" s="31" t="s">
        <v>29</v>
      </c>
      <c r="Y17" s="31" t="s">
        <v>26</v>
      </c>
      <c r="Z17" s="34">
        <v>1</v>
      </c>
      <c r="AA17" s="31" t="s">
        <v>21</v>
      </c>
    </row>
    <row r="18" spans="1:27" x14ac:dyDescent="0.2">
      <c r="A18" s="30"/>
      <c r="B18" s="31"/>
      <c r="C18" s="31"/>
      <c r="D18" s="31"/>
      <c r="E18" s="32"/>
      <c r="F18" s="19"/>
      <c r="G18" s="20" t="str">
        <f t="shared" ref="G18:G20" si="17">IF(F18=0,"N"," ")</f>
        <v>N</v>
      </c>
      <c r="H18" s="19"/>
      <c r="I18" s="20" t="str">
        <f t="shared" ref="I18:I20" si="18">IF(H18=0,"N"," ")</f>
        <v>N</v>
      </c>
      <c r="J18" s="19"/>
      <c r="K18" s="20" t="str">
        <f t="shared" ref="K18:K20" si="19">IF(J18=0,"N"," ")</f>
        <v>N</v>
      </c>
      <c r="L18" s="19"/>
      <c r="M18" s="20" t="str">
        <f t="shared" ref="M18:M20" si="20">IF(L18=0,"N"," ")</f>
        <v>N</v>
      </c>
      <c r="N18" s="21"/>
      <c r="O18" s="37">
        <f t="shared" si="3"/>
        <v>0</v>
      </c>
      <c r="P18" s="23"/>
      <c r="Q18" s="19"/>
      <c r="R18" s="25" t="str">
        <f t="shared" ref="R18:R20" si="21">IF(Q18=0,"N"," ")</f>
        <v>N</v>
      </c>
      <c r="S18" s="37">
        <f t="shared" si="4"/>
        <v>0</v>
      </c>
      <c r="T18" s="21"/>
      <c r="U18" s="38">
        <f t="shared" ref="U18:U20" si="22">S18+O18</f>
        <v>0</v>
      </c>
      <c r="V18" s="31" t="s">
        <v>48</v>
      </c>
      <c r="W18" s="31" t="s">
        <v>49</v>
      </c>
      <c r="X18" s="31" t="s">
        <v>29</v>
      </c>
      <c r="Y18" s="31" t="s">
        <v>26</v>
      </c>
      <c r="Z18" s="34">
        <v>1</v>
      </c>
      <c r="AA18" s="31" t="s">
        <v>21</v>
      </c>
    </row>
    <row r="19" spans="1:27" x14ac:dyDescent="0.2">
      <c r="A19" s="30"/>
      <c r="B19" s="31"/>
      <c r="C19" s="31"/>
      <c r="D19" s="31"/>
      <c r="E19" s="32"/>
      <c r="F19" s="19"/>
      <c r="G19" s="20" t="str">
        <f t="shared" si="17"/>
        <v>N</v>
      </c>
      <c r="H19" s="19"/>
      <c r="I19" s="20" t="str">
        <f t="shared" si="18"/>
        <v>N</v>
      </c>
      <c r="J19" s="19"/>
      <c r="K19" s="20" t="str">
        <f t="shared" si="19"/>
        <v>N</v>
      </c>
      <c r="L19" s="19"/>
      <c r="M19" s="20" t="str">
        <f t="shared" si="20"/>
        <v>N</v>
      </c>
      <c r="N19" s="21"/>
      <c r="O19" s="37">
        <f t="shared" si="3"/>
        <v>0</v>
      </c>
      <c r="P19" s="23"/>
      <c r="Q19" s="19"/>
      <c r="R19" s="25" t="str">
        <f t="shared" si="21"/>
        <v>N</v>
      </c>
      <c r="S19" s="37">
        <f t="shared" si="4"/>
        <v>0</v>
      </c>
      <c r="T19" s="21"/>
      <c r="U19" s="38">
        <f t="shared" si="22"/>
        <v>0</v>
      </c>
      <c r="V19" s="31" t="s">
        <v>48</v>
      </c>
      <c r="W19" s="31" t="s">
        <v>49</v>
      </c>
      <c r="X19" s="31" t="s">
        <v>29</v>
      </c>
      <c r="Y19" s="31" t="s">
        <v>26</v>
      </c>
      <c r="Z19" s="34">
        <v>1</v>
      </c>
      <c r="AA19" s="31" t="s">
        <v>21</v>
      </c>
    </row>
    <row r="20" spans="1:27" x14ac:dyDescent="0.2">
      <c r="A20" s="30"/>
      <c r="B20" s="31"/>
      <c r="C20" s="31"/>
      <c r="D20" s="31"/>
      <c r="E20" s="32"/>
      <c r="F20" s="19"/>
      <c r="G20" s="20" t="str">
        <f t="shared" si="17"/>
        <v>N</v>
      </c>
      <c r="H20" s="19"/>
      <c r="I20" s="20" t="str">
        <f t="shared" si="18"/>
        <v>N</v>
      </c>
      <c r="J20" s="19"/>
      <c r="K20" s="20" t="str">
        <f t="shared" si="19"/>
        <v>N</v>
      </c>
      <c r="L20" s="19"/>
      <c r="M20" s="20" t="str">
        <f t="shared" si="20"/>
        <v>N</v>
      </c>
      <c r="N20" s="21"/>
      <c r="O20" s="37">
        <f t="shared" si="3"/>
        <v>0</v>
      </c>
      <c r="P20" s="23"/>
      <c r="Q20" s="19"/>
      <c r="R20" s="25" t="str">
        <f t="shared" si="21"/>
        <v>N</v>
      </c>
      <c r="S20" s="37">
        <f t="shared" si="4"/>
        <v>0</v>
      </c>
      <c r="T20" s="21"/>
      <c r="U20" s="38">
        <f t="shared" si="22"/>
        <v>0</v>
      </c>
      <c r="V20" s="31" t="s">
        <v>48</v>
      </c>
      <c r="W20" s="31" t="s">
        <v>49</v>
      </c>
      <c r="X20" s="31" t="s">
        <v>29</v>
      </c>
      <c r="Y20" s="31" t="s">
        <v>26</v>
      </c>
      <c r="Z20" s="34">
        <v>1</v>
      </c>
      <c r="AA20" s="31" t="s">
        <v>21</v>
      </c>
    </row>
    <row r="21" spans="1:27" x14ac:dyDescent="0.2">
      <c r="Q21" s="27" t="s">
        <v>30</v>
      </c>
      <c r="U21" s="29">
        <f>AVERAGE(U7:U12)</f>
        <v>0.52749999999999997</v>
      </c>
    </row>
    <row r="22" spans="1:27" x14ac:dyDescent="0.2">
      <c r="Q22" s="27" t="s">
        <v>31</v>
      </c>
      <c r="U22" s="29">
        <f>STDEV(U7:U12)</f>
        <v>0.25928266428745295</v>
      </c>
    </row>
  </sheetData>
  <sortState ref="B7:C14">
    <sortCondition ref="B7"/>
  </sortState>
  <mergeCells count="5">
    <mergeCell ref="A4:M4"/>
    <mergeCell ref="F1:G1"/>
    <mergeCell ref="H1:I1"/>
    <mergeCell ref="J1:K1"/>
    <mergeCell ref="L1:M1"/>
  </mergeCells>
  <phoneticPr fontId="0" type="noConversion"/>
  <printOptions horizontalCentered="1"/>
  <pageMargins left="0.19685039370078741" right="0.19685039370078741" top="0.78740157480314965" bottom="0.78740157480314965" header="0.39370078740157483" footer="0.39370078740157483"/>
  <pageSetup paperSize="9" scale="67" fitToHeight="23" orientation="landscape" horizontalDpi="4294967292" verticalDpi="4294967292" r:id="rId1"/>
  <headerFooter alignWithMargins="0">
    <oddHeader>&amp;C&amp;"Comic Sans MS,Regular"&amp;12PSDM5008 - Colegsirgar</oddHeader>
    <oddFooter>&amp;CPage &amp;P of &amp;N&amp;R&amp;T  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CS2S05</vt:lpstr>
      <vt:lpstr>CS2S05!Print_Titles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Davies</dc:creator>
  <cp:lastModifiedBy>LauraH Davies</cp:lastModifiedBy>
  <cp:lastPrinted>2018-05-21T08:09:11Z</cp:lastPrinted>
  <dcterms:created xsi:type="dcterms:W3CDTF">2005-11-28T01:52:23Z</dcterms:created>
  <dcterms:modified xsi:type="dcterms:W3CDTF">2020-05-19T17:09:47Z</dcterms:modified>
</cp:coreProperties>
</file>