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Jacob Files\Jacob\University Work\Year 1\Motorsport Technology\Engine\"/>
    </mc:Choice>
  </mc:AlternateContent>
  <xr:revisionPtr revIDLastSave="0" documentId="13_ncr:1_{279C64FB-DD3F-4DFE-A30C-CD92FDA0B0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J3" i="1"/>
  <c r="F3" i="1"/>
  <c r="F6" i="1"/>
  <c r="E7" i="1"/>
  <c r="E8" i="1"/>
  <c r="F8" i="1" s="1"/>
  <c r="E9" i="1"/>
  <c r="E10" i="1"/>
  <c r="E11" i="1"/>
  <c r="F11" i="1" s="1"/>
  <c r="E12" i="1"/>
  <c r="E13" i="1"/>
  <c r="E14" i="1"/>
  <c r="F14" i="1" s="1"/>
  <c r="E15" i="1"/>
  <c r="E16" i="1"/>
  <c r="E17" i="1"/>
  <c r="E18" i="1"/>
  <c r="E19" i="1"/>
  <c r="F19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F7" i="1"/>
  <c r="F9" i="1"/>
  <c r="F10" i="1"/>
  <c r="F12" i="1"/>
  <c r="F13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<sst xmlns="http://schemas.openxmlformats.org/spreadsheetml/2006/main" count="42" uniqueCount="36">
  <si>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</si>
  <si>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</si>
  <si>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</si>
  <si>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</si>
  <si>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</si>
  <si>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</si>
  <si>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</si>
  <si>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</si>
  <si>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</si>
  <si>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</si>
  <si>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</si>
  <si>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</si>
  <si>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</si>
  <si>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Torque </t>
  </si>
  <si>
    <t>NM</t>
  </si>
  <si>
    <t xml:space="preserve">Diameter of Load arm </t>
  </si>
  <si>
    <t>mm</t>
  </si>
  <si>
    <t>radius</t>
  </si>
  <si>
    <t xml:space="preserve">radius </t>
  </si>
  <si>
    <t>m</t>
  </si>
  <si>
    <t>Power</t>
  </si>
  <si>
    <t>KW</t>
  </si>
  <si>
    <t>BMEP</t>
  </si>
  <si>
    <t>SFC</t>
  </si>
  <si>
    <t>Corrected power</t>
  </si>
  <si>
    <t xml:space="preserve">Baro </t>
  </si>
  <si>
    <t>Bar</t>
  </si>
  <si>
    <t>Kelvin</t>
  </si>
  <si>
    <t>KG/KWH</t>
  </si>
  <si>
    <t xml:space="preserve">Thermal Efficency </t>
  </si>
  <si>
    <t xml:space="preserve">Calorific value of fuel </t>
  </si>
  <si>
    <t>KJ/kg</t>
  </si>
  <si>
    <t>Stroke</t>
  </si>
  <si>
    <t xml:space="preserve">Area </t>
  </si>
  <si>
    <t>m^2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</si>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</sst>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vs Engine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BsC'!$H$4:$H$5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0.28530555769184274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0.29331927155358761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0.29900241769767283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0.3093249192039198</c:v>
                </c:pt>
                <c:pt idx="60">
                  <c:v>0.31031586562787822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0.32302670716152077</c:v>
                </c:pt>
                <c:pt idx="68">
                  <c:v>0.32305374378307938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0.35097039683292375</c:v>
                </c:pt>
                <c:pt idx="84">
                  <c:v>0.35445461720197302</c:v>
                </c:pt>
                <c:pt idx="85">
                  <c:v>0.35483361136689345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1B-497E-BB67-58D51D4DA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502008"/>
        <c:axId val="631146056"/>
      </c:scatterChart>
      <c:valAx>
        <c:axId val="96502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146056"/>
        <c:crosses val="autoZero"/>
        <c:crossBetween val="midCat"/>
      </c:valAx>
      <c:valAx>
        <c:axId val="6311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KG/KWH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02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Engine Speed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BsC'!$E$4:$E$5</c:f>
              <c:strCache>
                <c:ptCount val="2"/>
                <c:pt idx="0">
                  <c:v>Torque 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36-4EE2-9D9E-B1F486A40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2900792"/>
        <c:axId val="722900072"/>
      </c:scatterChart>
      <c:valAx>
        <c:axId val="722900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900072"/>
        <c:crosses val="autoZero"/>
        <c:crossBetween val="midCat"/>
      </c:valAx>
      <c:valAx>
        <c:axId val="722900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900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vs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BsC'!$F$4:$F$5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16.741622928679774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22.920902167981517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27.500036377713226</c:v>
                </c:pt>
                <c:pt idx="32">
                  <c:v>28.021928006669462</c:v>
                </c:pt>
                <c:pt idx="33">
                  <c:v>28.489726712804178</c:v>
                </c:pt>
                <c:pt idx="34">
                  <c:v>28.811375430999767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30.041446958259606</c:v>
                </c:pt>
                <c:pt idx="38">
                  <c:v>30.352955389122727</c:v>
                </c:pt>
                <c:pt idx="39">
                  <c:v>30.704409888702443</c:v>
                </c:pt>
                <c:pt idx="40">
                  <c:v>31.192019316255845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34.966166773386178</c:v>
                </c:pt>
                <c:pt idx="48">
                  <c:v>35.706471819553073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39.649313677655684</c:v>
                </c:pt>
                <c:pt idx="56">
                  <c:v>40.09421771651914</c:v>
                </c:pt>
                <c:pt idx="57">
                  <c:v>40.34648619581786</c:v>
                </c:pt>
                <c:pt idx="58">
                  <c:v>40.698884673283196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42.369623017404045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44.155364350631537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41.753927323532821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EE-4D61-AE79-AD23DAC126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5596696"/>
        <c:axId val="645601376"/>
      </c:scatterChart>
      <c:valAx>
        <c:axId val="645596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5601376"/>
        <c:crosses val="autoZero"/>
        <c:crossBetween val="midCat"/>
      </c:valAx>
      <c:valAx>
        <c:axId val="64560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Power</a:t>
                </a:r>
                <a:r>
                  <a:rPr lang="en-GB" baseline="0"/>
                  <a:t> Kw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5596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102</xdr:row>
      <xdr:rowOff>26670</xdr:rowOff>
    </xdr:from>
    <xdr:to>
      <xdr:col>6</xdr:col>
      <xdr:colOff>259080</xdr:colOff>
      <xdr:row>117</xdr:row>
      <xdr:rowOff>26670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89E4008-9374-FD2C-BBD4-94A8A9027D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487680</xdr:colOff>
      <xdr:row>102</xdr:row>
      <xdr:rowOff>87630</xdr:rowOff>
    </xdr:from>
    <xdr:to>
      <xdr:col>10</xdr:col>
      <xdr:colOff>1066800</xdr:colOff>
      <xdr:row>117</xdr:row>
      <xdr:rowOff>87630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0E08B73-63CA-1C9F-FCDA-0AB3B83621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129540</xdr:colOff>
      <xdr:row>120</xdr:row>
      <xdr:rowOff>72390</xdr:rowOff>
    </xdr:from>
    <xdr:to>
      <xdr:col>6</xdr:col>
      <xdr:colOff>106680</xdr:colOff>
      <xdr:row>135</xdr:row>
      <xdr:rowOff>72390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18F8D46-C9A5-13AB-0C51-84C56A1689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topLeftCell="A112" workbookViewId="0">
      <selection activeCell="H120" sqref="H120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8" style="1" bestFit="1" customWidth="1"/>
    <col min="5" max="5" width="9.88671875" customWidth="1"/>
    <col min="6" max="6" width="12" bestFit="1" customWidth="1"/>
    <col min="7" max="7" width="15.109375" style="1" bestFit="1" customWidth="1"/>
    <col min="8" max="8" width="13.77734375" style="1" bestFit="1" customWidth="1"/>
    <col min="9" max="9" width="16.109375" style="1" bestFit="1" customWidth="1"/>
    <col min="10" max="10" width="13.21875" bestFit="1" customWidth="1"/>
    <col min="11" max="11" width="19.88671875" bestFit="1" customWidth="1"/>
    <col min="14" max="14" width="19.33203125" bestFit="1" customWidth="1"/>
  </cols>
  <sheetData>
    <row r="1" spans="1:16" x14ac:dyDescent="0.3">
      <c r="A1"/>
      <c r="B1"/>
      <c r="F1" s="2" t="s">
        <v>25</v>
      </c>
      <c r="G1" s="2" t="s">
        <v>0</v>
      </c>
      <c r="H1" s="2" t="s">
        <v>1</v>
      </c>
      <c r="I1" s="2" t="s">
        <v>2</v>
      </c>
      <c r="J1" s="2" t="s">
        <v>2</v>
      </c>
      <c r="K1" s="2" t="s">
        <v>15</v>
      </c>
      <c r="L1" s="2" t="s">
        <v>17</v>
      </c>
      <c r="M1" s="2" t="s">
        <v>18</v>
      </c>
      <c r="N1" s="2" t="s">
        <v>30</v>
      </c>
      <c r="O1" s="2" t="s">
        <v>32</v>
      </c>
      <c r="P1" s="2" t="s">
        <v>33</v>
      </c>
    </row>
    <row r="2" spans="1:16" x14ac:dyDescent="0.3">
      <c r="C2" s="1"/>
      <c r="F2" s="2" t="s">
        <v>26</v>
      </c>
      <c r="G2" s="2" t="s">
        <v>3</v>
      </c>
      <c r="H2" s="2" t="s">
        <v>4</v>
      </c>
      <c r="I2" s="2" t="s">
        <v>5</v>
      </c>
      <c r="J2" s="2" t="s">
        <v>27</v>
      </c>
      <c r="K2" s="2" t="s">
        <v>16</v>
      </c>
      <c r="L2" s="2" t="s">
        <v>16</v>
      </c>
      <c r="M2" s="2" t="s">
        <v>19</v>
      </c>
      <c r="N2" s="2" t="s">
        <v>31</v>
      </c>
      <c r="O2" s="2" t="s">
        <v>19</v>
      </c>
      <c r="P2" s="2" t="s">
        <v>34</v>
      </c>
    </row>
    <row r="3" spans="1:16" x14ac:dyDescent="0.3">
      <c r="C3" s="1"/>
      <c r="F3" s="3">
        <f>G3/1000</f>
        <v>1.0188999999999999</v>
      </c>
      <c r="G3" s="3">
        <v>1018.9</v>
      </c>
      <c r="H3" s="3">
        <v>46</v>
      </c>
      <c r="I3" s="3">
        <v>27</v>
      </c>
      <c r="J3" s="4">
        <f>I3+273</f>
        <v>300</v>
      </c>
      <c r="K3" s="3">
        <v>815.77599999999995</v>
      </c>
      <c r="L3" s="3">
        <v>815.77599999999995</v>
      </c>
      <c r="M3" s="3">
        <v>0.81577599999999995</v>
      </c>
      <c r="N3" s="3">
        <v>45800</v>
      </c>
      <c r="O3" s="3">
        <v>0.09</v>
      </c>
      <c r="P3" s="3">
        <v>4.4180000000000001E-3</v>
      </c>
    </row>
    <row r="4" spans="1:16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13</v>
      </c>
      <c r="F4" s="2" t="s">
        <v>20</v>
      </c>
      <c r="G4" s="2" t="s">
        <v>24</v>
      </c>
      <c r="H4" s="2" t="s">
        <v>23</v>
      </c>
      <c r="I4" s="2" t="s">
        <v>29</v>
      </c>
      <c r="J4" s="2" t="s">
        <v>22</v>
      </c>
    </row>
    <row r="5" spans="1:16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14</v>
      </c>
      <c r="F5" s="2" t="s">
        <v>21</v>
      </c>
      <c r="G5" s="2" t="s">
        <v>21</v>
      </c>
      <c r="H5" s="2" t="s">
        <v>28</v>
      </c>
      <c r="I5" s="2" t="s">
        <v>4</v>
      </c>
      <c r="J5" s="2" t="s">
        <v>35</v>
      </c>
    </row>
    <row r="6" spans="1:16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A6*0.815776</f>
        <v>83.433490399999997</v>
      </c>
      <c r="F6">
        <f>(((2*PI())*E6*B6)/60)/1000</f>
        <v>8.7371346834664845</v>
      </c>
      <c r="G6" s="1">
        <f>((1.01325/$F$3)*(SQRT($J$3/293))*F6)</f>
        <v>8.7918627117276724</v>
      </c>
      <c r="H6" s="1">
        <f>(C6*0.75*60)/G6</f>
        <v>0.36033319717039375</v>
      </c>
      <c r="I6" s="1">
        <f>SUM((G6))/(((C6*0.75/60)*$N$3))*100</f>
        <v>21.813871357005933</v>
      </c>
      <c r="J6">
        <f>SUM((G6*60)/($O$3*$P$3*B6))</f>
        <v>1326.6731117742072</v>
      </c>
    </row>
    <row r="7" spans="1:16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A7*0.815776</f>
        <v>83.825878656</v>
      </c>
      <c r="F7">
        <f t="shared" ref="F7:F70" si="2">(((2*PI())*E7*B7)/60)/1000</f>
        <v>9.2171367598239673</v>
      </c>
      <c r="G7" s="1">
        <f t="shared" ref="G7:G70" si="3">((1.01325/$F$3)*(SQRT($J$3/293))*F7)</f>
        <v>9.2748714450902305</v>
      </c>
      <c r="H7" s="1">
        <f t="shared" ref="H7:H70" si="4">(C7*0.75*60)/G7</f>
        <v>0.35127171511629557</v>
      </c>
      <c r="I7" s="1">
        <f t="shared" ref="I7:I70" si="5">SUM((G7))/(((C7*0.75/60)*$N$3))*100</f>
        <v>22.376586757437408</v>
      </c>
      <c r="J7">
        <f t="shared" ref="J7:J70" si="6">SUM((G7*60)/($O$3*$P$3*B7))</f>
        <v>1332.9124641747296</v>
      </c>
    </row>
    <row r="8" spans="1:16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84.586997663999995</v>
      </c>
      <c r="F8">
        <f t="shared" si="2"/>
        <v>9.7437226498494436</v>
      </c>
      <c r="G8" s="1">
        <f t="shared" si="3"/>
        <v>9.8047557857537395</v>
      </c>
      <c r="H8" s="1">
        <f t="shared" si="4"/>
        <v>0.33825421789891574</v>
      </c>
      <c r="I8" s="1">
        <f t="shared" si="5"/>
        <v>23.237735386000693</v>
      </c>
      <c r="J8">
        <f t="shared" si="6"/>
        <v>1345.0149918040165</v>
      </c>
    </row>
    <row r="9" spans="1:16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85.011201184000001</v>
      </c>
      <c r="F9">
        <f t="shared" si="2"/>
        <v>10.237704995979103</v>
      </c>
      <c r="G9" s="1">
        <f t="shared" si="3"/>
        <v>10.301832359084756</v>
      </c>
      <c r="H9" s="1">
        <f t="shared" si="4"/>
        <v>0.31800168026526199</v>
      </c>
      <c r="I9" s="1">
        <f t="shared" si="5"/>
        <v>24.717674454351833</v>
      </c>
      <c r="J9">
        <f t="shared" si="6"/>
        <v>1351.7602376424188</v>
      </c>
    </row>
    <row r="10" spans="1:16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86.318074335999995</v>
      </c>
      <c r="F10">
        <f t="shared" si="2"/>
        <v>10.847049128239808</v>
      </c>
      <c r="G10" s="1">
        <f t="shared" si="3"/>
        <v>10.914993326509313</v>
      </c>
      <c r="H10" s="1">
        <f t="shared" si="4"/>
        <v>0.30673404003543375</v>
      </c>
      <c r="I10" s="1">
        <f t="shared" si="5"/>
        <v>25.625659310018584</v>
      </c>
      <c r="J10">
        <f t="shared" si="6"/>
        <v>1372.5407834753423</v>
      </c>
    </row>
    <row r="11" spans="1:16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87.704077760000004</v>
      </c>
      <c r="F11">
        <f t="shared" si="2"/>
        <v>11.480436932528498</v>
      </c>
      <c r="G11" s="1">
        <f t="shared" si="3"/>
        <v>11.552348571716477</v>
      </c>
      <c r="H11" s="1">
        <f t="shared" si="4"/>
        <v>0.30753486859790308</v>
      </c>
      <c r="I11" s="1">
        <f t="shared" si="5"/>
        <v>25.558929446178642</v>
      </c>
      <c r="J11">
        <f t="shared" si="6"/>
        <v>1394.5795770896609</v>
      </c>
    </row>
    <row r="12" spans="1:16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89.317682687999991</v>
      </c>
      <c r="F12">
        <f t="shared" si="2"/>
        <v>12.159323616625684</v>
      </c>
      <c r="G12" s="1">
        <f t="shared" si="3"/>
        <v>12.235487694511184</v>
      </c>
      <c r="H12" s="1">
        <f t="shared" si="4"/>
        <v>0.29054828779687841</v>
      </c>
      <c r="I12" s="1">
        <f t="shared" si="5"/>
        <v>27.053203680307746</v>
      </c>
      <c r="J12">
        <f t="shared" si="6"/>
        <v>1420.2374545288137</v>
      </c>
    </row>
    <row r="13" spans="1:16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91.201309471999991</v>
      </c>
      <c r="F13">
        <f t="shared" si="2"/>
        <v>12.893281372575199</v>
      </c>
      <c r="G13" s="1">
        <f t="shared" si="3"/>
        <v>12.97404284563261</v>
      </c>
      <c r="H13" s="1">
        <f t="shared" si="4"/>
        <v>0.27608973105910406</v>
      </c>
      <c r="I13" s="1">
        <f t="shared" si="5"/>
        <v>28.469954237634919</v>
      </c>
      <c r="J13">
        <f t="shared" si="6"/>
        <v>1450.1889403766422</v>
      </c>
    </row>
    <row r="14" spans="1:16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93.217091967999991</v>
      </c>
      <c r="F14">
        <f t="shared" si="2"/>
        <v>13.666339461398067</v>
      </c>
      <c r="G14" s="1">
        <f t="shared" si="3"/>
        <v>13.751943247921551</v>
      </c>
      <c r="H14" s="1">
        <f t="shared" si="4"/>
        <v>0.27323411188218094</v>
      </c>
      <c r="I14" s="1">
        <f t="shared" si="5"/>
        <v>28.767498884337634</v>
      </c>
      <c r="J14">
        <f t="shared" si="6"/>
        <v>1482.2418297356646</v>
      </c>
    </row>
    <row r="15" spans="1:16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94.452992607999988</v>
      </c>
      <c r="F15">
        <f t="shared" si="2"/>
        <v>14.342086671531749</v>
      </c>
      <c r="G15" s="1">
        <f t="shared" si="3"/>
        <v>14.431923231584936</v>
      </c>
      <c r="H15" s="1">
        <f t="shared" si="4"/>
        <v>0.26410201459902133</v>
      </c>
      <c r="I15" s="1">
        <f t="shared" si="5"/>
        <v>29.762219045044542</v>
      </c>
      <c r="J15">
        <f t="shared" si="6"/>
        <v>1501.8938440533175</v>
      </c>
    </row>
    <row r="16" spans="1:16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95.43355536</v>
      </c>
      <c r="F16">
        <f t="shared" si="2"/>
        <v>14.990667821246541</v>
      </c>
      <c r="G16" s="1">
        <f t="shared" si="3"/>
        <v>15.084566990928309</v>
      </c>
      <c r="H16" s="1">
        <f t="shared" si="4"/>
        <v>0.26445903302355916</v>
      </c>
      <c r="I16" s="1">
        <f t="shared" si="5"/>
        <v>29.722040192264476</v>
      </c>
      <c r="J16">
        <f t="shared" si="6"/>
        <v>1517.4857392413169</v>
      </c>
    </row>
    <row r="17" spans="1:10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96.088623487999996</v>
      </c>
      <c r="F17">
        <f t="shared" si="2"/>
        <v>15.596684538245249</v>
      </c>
      <c r="G17" s="1">
        <f t="shared" si="3"/>
        <v>15.694379700688513</v>
      </c>
      <c r="H17" s="1">
        <f t="shared" si="4"/>
        <v>0.26722942097647917</v>
      </c>
      <c r="I17" s="1">
        <f t="shared" si="5"/>
        <v>29.413909516443042</v>
      </c>
      <c r="J17">
        <f t="shared" si="6"/>
        <v>1527.9019554110032</v>
      </c>
    </row>
    <row r="18" spans="1:10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96.645798495999998</v>
      </c>
      <c r="F18">
        <f t="shared" si="2"/>
        <v>16.193158962952165</v>
      </c>
      <c r="G18" s="1">
        <f t="shared" si="3"/>
        <v>16.29459034674889</v>
      </c>
      <c r="H18" s="1">
        <f t="shared" si="4"/>
        <v>0.26484249730531162</v>
      </c>
      <c r="I18" s="1">
        <f t="shared" si="5"/>
        <v>29.679005781584511</v>
      </c>
      <c r="J18">
        <f t="shared" si="6"/>
        <v>1536.7615763872125</v>
      </c>
    </row>
    <row r="19" spans="1:10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96.891347072000002</v>
      </c>
      <c r="F19">
        <f t="shared" si="2"/>
        <v>16.741622928679774</v>
      </c>
      <c r="G19" s="1">
        <f t="shared" si="3"/>
        <v>16.846489803916661</v>
      </c>
      <c r="H19" s="1">
        <f t="shared" si="4"/>
        <v>0.26377898611061801</v>
      </c>
      <c r="I19" s="1">
        <f t="shared" si="5"/>
        <v>29.798666393529004</v>
      </c>
      <c r="J19">
        <f t="shared" si="6"/>
        <v>1540.6660359975181</v>
      </c>
    </row>
    <row r="20" spans="1:10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96.796717055999991</v>
      </c>
      <c r="F20">
        <f t="shared" si="2"/>
        <v>17.232098461035232</v>
      </c>
      <c r="G20" s="1">
        <f t="shared" si="3"/>
        <v>17.340037597347248</v>
      </c>
      <c r="H20" s="1">
        <f t="shared" si="4"/>
        <v>0.2596447657465733</v>
      </c>
      <c r="I20" s="1">
        <f t="shared" si="5"/>
        <v>30.27313870985423</v>
      </c>
      <c r="J20">
        <f t="shared" si="6"/>
        <v>1539.1613273104897</v>
      </c>
    </row>
    <row r="21" spans="1:10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96.963951135999991</v>
      </c>
      <c r="F21">
        <f t="shared" si="2"/>
        <v>17.769572132194007</v>
      </c>
      <c r="G21" s="1">
        <f t="shared" si="3"/>
        <v>17.880877918481154</v>
      </c>
      <c r="H21" s="1">
        <f t="shared" si="4"/>
        <v>0.25934129303612519</v>
      </c>
      <c r="I21" s="1">
        <f t="shared" si="5"/>
        <v>30.308563347984553</v>
      </c>
      <c r="J21">
        <f t="shared" si="6"/>
        <v>1541.820510766014</v>
      </c>
    </row>
    <row r="22" spans="1:10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97.553757183999991</v>
      </c>
      <c r="F22">
        <f t="shared" si="2"/>
        <v>18.38845001396021</v>
      </c>
      <c r="G22" s="1">
        <f t="shared" si="3"/>
        <v>18.503632353308582</v>
      </c>
      <c r="H22" s="1">
        <f t="shared" si="4"/>
        <v>0.26581267429476013</v>
      </c>
      <c r="I22" s="1">
        <f t="shared" si="5"/>
        <v>29.57068179532089</v>
      </c>
      <c r="J22">
        <f t="shared" si="6"/>
        <v>1551.1989968067151</v>
      </c>
    </row>
    <row r="23" spans="1:10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97.839278783999987</v>
      </c>
      <c r="F23">
        <f t="shared" si="2"/>
        <v>18.954554833387512</v>
      </c>
      <c r="G23" s="1">
        <f t="shared" si="3"/>
        <v>19.073283163690451</v>
      </c>
      <c r="H23" s="1">
        <f t="shared" si="4"/>
        <v>0.26931650706988719</v>
      </c>
      <c r="I23" s="1">
        <f t="shared" si="5"/>
        <v>29.185964478196276</v>
      </c>
      <c r="J23">
        <f t="shared" si="6"/>
        <v>1555.7390661210241</v>
      </c>
    </row>
    <row r="24" spans="1:10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98.036696575999997</v>
      </c>
      <c r="F24">
        <f t="shared" si="2"/>
        <v>19.506119830540307</v>
      </c>
      <c r="G24" s="1">
        <f t="shared" si="3"/>
        <v>19.628303076653253</v>
      </c>
      <c r="H24" s="1">
        <f t="shared" si="4"/>
        <v>0.26926678171616897</v>
      </c>
      <c r="I24" s="1">
        <f t="shared" si="5"/>
        <v>29.191354234771648</v>
      </c>
      <c r="J24">
        <f t="shared" si="6"/>
        <v>1558.8781997612045</v>
      </c>
    </row>
    <row r="25" spans="1:10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98.666475647999988</v>
      </c>
      <c r="F25">
        <f t="shared" si="2"/>
        <v>20.148041878337946</v>
      </c>
      <c r="G25" s="1">
        <f t="shared" si="3"/>
        <v>20.274246022519435</v>
      </c>
      <c r="H25" s="1">
        <f t="shared" si="4"/>
        <v>0.26756851988352653</v>
      </c>
      <c r="I25" s="1">
        <f t="shared" si="5"/>
        <v>29.376632244163936</v>
      </c>
      <c r="J25">
        <f t="shared" si="6"/>
        <v>1568.892295505909</v>
      </c>
    </row>
    <row r="26" spans="1:10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99.652748831999986</v>
      </c>
      <c r="F26">
        <f t="shared" si="2"/>
        <v>20.871222909375998</v>
      </c>
      <c r="G26" s="1">
        <f t="shared" si="3"/>
        <v>21.001956945030891</v>
      </c>
      <c r="H26" s="1">
        <f t="shared" si="4"/>
        <v>0.26901064575969164</v>
      </c>
      <c r="I26" s="1">
        <f t="shared" si="5"/>
        <v>29.219148508179227</v>
      </c>
      <c r="J26">
        <f t="shared" si="6"/>
        <v>1584.5749920801939</v>
      </c>
    </row>
    <row r="27" spans="1:10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100.21400272</v>
      </c>
      <c r="F27">
        <f t="shared" si="2"/>
        <v>21.513490940018599</v>
      </c>
      <c r="G27" s="1">
        <f t="shared" si="3"/>
        <v>21.648248040923793</v>
      </c>
      <c r="H27" s="1">
        <f t="shared" si="4"/>
        <v>0.26576053586988058</v>
      </c>
      <c r="I27" s="1">
        <f t="shared" si="5"/>
        <v>29.576483141131611</v>
      </c>
      <c r="J27">
        <f t="shared" si="6"/>
        <v>1593.4994711894644</v>
      </c>
    </row>
    <row r="28" spans="1:10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100.989805696</v>
      </c>
      <c r="F28">
        <f t="shared" si="2"/>
        <v>22.208818216340998</v>
      </c>
      <c r="G28" s="1">
        <f t="shared" si="3"/>
        <v>22.347930737210287</v>
      </c>
      <c r="H28" s="1">
        <f t="shared" si="4"/>
        <v>0.26358145052741094</v>
      </c>
      <c r="I28" s="1">
        <f t="shared" si="5"/>
        <v>29.820998378321782</v>
      </c>
      <c r="J28">
        <f t="shared" si="6"/>
        <v>1605.8354880977738</v>
      </c>
    </row>
    <row r="29" spans="1:10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101.80395014399998</v>
      </c>
      <c r="F29">
        <f t="shared" si="2"/>
        <v>22.920902167981517</v>
      </c>
      <c r="G29" s="1">
        <f t="shared" si="3"/>
        <v>23.06447506997592</v>
      </c>
      <c r="H29" s="1">
        <f t="shared" si="4"/>
        <v>0.262123893201889</v>
      </c>
      <c r="I29" s="1">
        <f t="shared" si="5"/>
        <v>29.986820021323329</v>
      </c>
      <c r="J29">
        <f t="shared" si="6"/>
        <v>1618.7811714568604</v>
      </c>
    </row>
    <row r="30" spans="1:10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102.08376131199999</v>
      </c>
      <c r="F30">
        <f t="shared" si="2"/>
        <v>23.518410269830163</v>
      </c>
      <c r="G30" s="1">
        <f t="shared" si="3"/>
        <v>23.665725867967975</v>
      </c>
      <c r="H30" s="1">
        <f t="shared" si="4"/>
        <v>0.26183435211624267</v>
      </c>
      <c r="I30" s="1">
        <f t="shared" si="5"/>
        <v>30.0199799804879</v>
      </c>
      <c r="J30">
        <f t="shared" si="6"/>
        <v>1623.2304393848838</v>
      </c>
    </row>
    <row r="31" spans="1:10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102.810617728</v>
      </c>
      <c r="F31">
        <f t="shared" si="2"/>
        <v>24.2241811023985</v>
      </c>
      <c r="G31" s="1">
        <f t="shared" si="3"/>
        <v>24.375917537283151</v>
      </c>
      <c r="H31" s="1">
        <f t="shared" si="4"/>
        <v>0.26039019824758736</v>
      </c>
      <c r="I31" s="1">
        <f t="shared" si="5"/>
        <v>30.186474228418675</v>
      </c>
      <c r="J31">
        <f t="shared" si="6"/>
        <v>1634.7881586964538</v>
      </c>
    </row>
    <row r="32" spans="1:10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103.32618815999999</v>
      </c>
      <c r="F32">
        <f t="shared" si="2"/>
        <v>24.886674179595097</v>
      </c>
      <c r="G32" s="1">
        <f t="shared" si="3"/>
        <v>25.042560366219327</v>
      </c>
      <c r="H32" s="1">
        <f t="shared" si="4"/>
        <v>0.26046657788229738</v>
      </c>
      <c r="I32" s="1">
        <f t="shared" si="5"/>
        <v>30.177622298572253</v>
      </c>
      <c r="J32">
        <f t="shared" si="6"/>
        <v>1642.9862267154344</v>
      </c>
    </row>
    <row r="33" spans="1:10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103.458343872</v>
      </c>
      <c r="F33">
        <f t="shared" si="2"/>
        <v>25.460211223099275</v>
      </c>
      <c r="G33" s="1">
        <f t="shared" si="3"/>
        <v>25.619689954952907</v>
      </c>
      <c r="H33" s="1">
        <f t="shared" si="4"/>
        <v>0.26320576134436652</v>
      </c>
      <c r="I33" s="1">
        <f t="shared" si="5"/>
        <v>29.863563656760583</v>
      </c>
      <c r="J33">
        <f t="shared" si="6"/>
        <v>1645.0876302266299</v>
      </c>
    </row>
    <row r="34" spans="1:10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103.35066144</v>
      </c>
      <c r="F34">
        <f t="shared" si="2"/>
        <v>25.97485429788399</v>
      </c>
      <c r="G34" s="1">
        <f t="shared" si="3"/>
        <v>26.137556672471955</v>
      </c>
      <c r="H34" s="1">
        <f t="shared" si="4"/>
        <v>0.26461922538017679</v>
      </c>
      <c r="I34" s="1">
        <f t="shared" si="5"/>
        <v>29.704047381443409</v>
      </c>
      <c r="J34">
        <f t="shared" si="6"/>
        <v>1643.3753755138043</v>
      </c>
    </row>
    <row r="35" spans="1:10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103.238084352</v>
      </c>
      <c r="F35">
        <f t="shared" si="2"/>
        <v>26.487113935292339</v>
      </c>
      <c r="G35" s="1">
        <f t="shared" si="3"/>
        <v>26.653025023140291</v>
      </c>
      <c r="H35" s="1">
        <f t="shared" si="4"/>
        <v>0.26279381023050385</v>
      </c>
      <c r="I35" s="1">
        <f t="shared" si="5"/>
        <v>29.910377271972909</v>
      </c>
      <c r="J35">
        <f t="shared" si="6"/>
        <v>1641.5852910413053</v>
      </c>
    </row>
    <row r="36" spans="1:10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103.145085888</v>
      </c>
      <c r="F36">
        <f t="shared" si="2"/>
        <v>27.003320339969083</v>
      </c>
      <c r="G36" s="1">
        <f t="shared" si="3"/>
        <v>27.172464863002283</v>
      </c>
      <c r="H36" s="1">
        <f t="shared" si="4"/>
        <v>0.26431168597365379</v>
      </c>
      <c r="I36" s="1">
        <f t="shared" si="5"/>
        <v>29.73860947456226</v>
      </c>
      <c r="J36">
        <f t="shared" si="6"/>
        <v>1640.1065256075017</v>
      </c>
    </row>
    <row r="37" spans="1:10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102.982746464</v>
      </c>
      <c r="F37">
        <f t="shared" si="2"/>
        <v>27.500036377713226</v>
      </c>
      <c r="G37" s="1">
        <f t="shared" si="3"/>
        <v>27.672292251359217</v>
      </c>
      <c r="H37" s="1">
        <f t="shared" si="4"/>
        <v>0.26441611462962927</v>
      </c>
      <c r="I37" s="1">
        <f t="shared" si="5"/>
        <v>29.726864490629048</v>
      </c>
      <c r="J37">
        <f t="shared" si="6"/>
        <v>1637.5251719116518</v>
      </c>
    </row>
    <row r="38" spans="1:10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102.919115936</v>
      </c>
      <c r="F38">
        <f t="shared" si="2"/>
        <v>28.021928006669462</v>
      </c>
      <c r="G38" s="1">
        <f t="shared" si="3"/>
        <v>28.197452926845415</v>
      </c>
      <c r="H38" s="1">
        <f t="shared" si="4"/>
        <v>0.26818911692553449</v>
      </c>
      <c r="I38" s="1">
        <f t="shared" si="5"/>
        <v>29.308653903790244</v>
      </c>
      <c r="J38">
        <f t="shared" si="6"/>
        <v>1636.5133850358914</v>
      </c>
    </row>
    <row r="39" spans="1:10" x14ac:dyDescent="0.3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f t="shared" si="1"/>
        <v>102.66296227199999</v>
      </c>
      <c r="F39">
        <f t="shared" si="2"/>
        <v>28.489726712804178</v>
      </c>
      <c r="G39" s="1">
        <f t="shared" si="3"/>
        <v>28.668181850006352</v>
      </c>
      <c r="H39" s="1">
        <f t="shared" si="4"/>
        <v>0.26912240337969984</v>
      </c>
      <c r="I39" s="1">
        <f t="shared" si="5"/>
        <v>29.207014763626816</v>
      </c>
      <c r="J39">
        <f t="shared" si="6"/>
        <v>1632.4402942796253</v>
      </c>
    </row>
    <row r="40" spans="1:10" x14ac:dyDescent="0.3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f t="shared" si="1"/>
        <v>101.89939593599999</v>
      </c>
      <c r="F40">
        <f t="shared" si="2"/>
        <v>28.811375430999767</v>
      </c>
      <c r="G40" s="1">
        <f t="shared" si="3"/>
        <v>28.991845324844402</v>
      </c>
      <c r="H40" s="1">
        <f t="shared" si="4"/>
        <v>0.27108484858206178</v>
      </c>
      <c r="I40" s="1">
        <f t="shared" si="5"/>
        <v>28.99557850557699</v>
      </c>
      <c r="J40">
        <f t="shared" si="6"/>
        <v>1620.2988517705012</v>
      </c>
    </row>
    <row r="41" spans="1:10" x14ac:dyDescent="0.3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f t="shared" si="1"/>
        <v>101.096672352</v>
      </c>
      <c r="F41">
        <f t="shared" si="2"/>
        <v>29.113751623313274</v>
      </c>
      <c r="G41" s="1">
        <f t="shared" si="3"/>
        <v>29.296115553749765</v>
      </c>
      <c r="H41" s="1">
        <f t="shared" si="4"/>
        <v>0.274029503511173</v>
      </c>
      <c r="I41" s="1">
        <f t="shared" si="5"/>
        <v>28.683999014774475</v>
      </c>
      <c r="J41">
        <f t="shared" si="6"/>
        <v>1607.5347711839863</v>
      </c>
    </row>
    <row r="42" spans="1:10" x14ac:dyDescent="0.3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f t="shared" si="1"/>
        <v>100.90251766399999</v>
      </c>
      <c r="F42">
        <f t="shared" si="2"/>
        <v>29.586163434047425</v>
      </c>
      <c r="G42" s="1">
        <f t="shared" si="3"/>
        <v>29.771486477266929</v>
      </c>
      <c r="H42" s="1">
        <f t="shared" si="4"/>
        <v>0.27214798314443445</v>
      </c>
      <c r="I42" s="1">
        <f t="shared" si="5"/>
        <v>28.882308506993503</v>
      </c>
      <c r="J42">
        <f t="shared" si="6"/>
        <v>1604.4475240502559</v>
      </c>
    </row>
    <row r="43" spans="1:10" x14ac:dyDescent="0.3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f t="shared" si="1"/>
        <v>100.65778486399999</v>
      </c>
      <c r="F43">
        <f t="shared" si="2"/>
        <v>30.041446958259606</v>
      </c>
      <c r="G43" s="1">
        <f t="shared" si="3"/>
        <v>30.229621825387365</v>
      </c>
      <c r="H43" s="1">
        <f t="shared" si="4"/>
        <v>0.27256378024154848</v>
      </c>
      <c r="I43" s="1">
        <f t="shared" si="5"/>
        <v>28.838248434064823</v>
      </c>
      <c r="J43">
        <f t="shared" si="6"/>
        <v>1600.5560360665627</v>
      </c>
    </row>
    <row r="44" spans="1:10" x14ac:dyDescent="0.3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f t="shared" si="1"/>
        <v>99.948059743999991</v>
      </c>
      <c r="F44">
        <f t="shared" si="2"/>
        <v>30.352955389122727</v>
      </c>
      <c r="G44" s="1">
        <f t="shared" si="3"/>
        <v>30.543081495738658</v>
      </c>
      <c r="H44" s="1">
        <f t="shared" si="4"/>
        <v>0.27683847162506192</v>
      </c>
      <c r="I44" s="1">
        <f t="shared" si="5"/>
        <v>28.39295406665596</v>
      </c>
      <c r="J44">
        <f t="shared" si="6"/>
        <v>1589.2707209138509</v>
      </c>
    </row>
    <row r="45" spans="1:10" x14ac:dyDescent="0.3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f t="shared" si="1"/>
        <v>99.391700512</v>
      </c>
      <c r="F45">
        <f t="shared" si="2"/>
        <v>30.704409888702443</v>
      </c>
      <c r="G45" s="1">
        <f t="shared" si="3"/>
        <v>30.896737450656122</v>
      </c>
      <c r="H45" s="1">
        <f t="shared" si="4"/>
        <v>0.28044223160578385</v>
      </c>
      <c r="I45" s="1">
        <f t="shared" si="5"/>
        <v>28.028096780312151</v>
      </c>
      <c r="J45">
        <f t="shared" si="6"/>
        <v>1580.4240715642541</v>
      </c>
    </row>
    <row r="46" spans="1:10" x14ac:dyDescent="0.3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f t="shared" si="1"/>
        <v>99.287281183999994</v>
      </c>
      <c r="F46">
        <f t="shared" si="2"/>
        <v>31.192019316255845</v>
      </c>
      <c r="G46" s="1">
        <f t="shared" si="3"/>
        <v>31.387401186457978</v>
      </c>
      <c r="H46" s="1">
        <f t="shared" si="4"/>
        <v>0.28530555769184274</v>
      </c>
      <c r="I46" s="1">
        <f t="shared" si="5"/>
        <v>27.550329100926451</v>
      </c>
      <c r="J46">
        <f t="shared" si="6"/>
        <v>1578.7637033578783</v>
      </c>
    </row>
    <row r="47" spans="1:10" x14ac:dyDescent="0.3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f t="shared" si="1"/>
        <v>98.809236447999993</v>
      </c>
      <c r="F47">
        <f t="shared" si="2"/>
        <v>31.559201085405117</v>
      </c>
      <c r="G47" s="1">
        <f t="shared" si="3"/>
        <v>31.756882924071398</v>
      </c>
      <c r="H47" s="1">
        <f t="shared" si="4"/>
        <v>0.2919760740425732</v>
      </c>
      <c r="I47" s="1">
        <f t="shared" si="5"/>
        <v>26.920911360660032</v>
      </c>
      <c r="J47">
        <f t="shared" si="6"/>
        <v>1571.1623301630634</v>
      </c>
    </row>
    <row r="48" spans="1:10" x14ac:dyDescent="0.3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f t="shared" si="1"/>
        <v>98.810052223999989</v>
      </c>
      <c r="F48">
        <f t="shared" si="2"/>
        <v>32.076829864000025</v>
      </c>
      <c r="G48" s="1">
        <f t="shared" si="3"/>
        <v>32.277754047376561</v>
      </c>
      <c r="H48" s="1">
        <f t="shared" si="4"/>
        <v>0.29284100703308535</v>
      </c>
      <c r="I48" s="1">
        <f t="shared" si="5"/>
        <v>26.841397959834111</v>
      </c>
      <c r="J48">
        <f t="shared" si="6"/>
        <v>1571.1753017896756</v>
      </c>
    </row>
    <row r="49" spans="1:10" x14ac:dyDescent="0.3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f t="shared" si="1"/>
        <v>98.587345375999988</v>
      </c>
      <c r="F49">
        <f t="shared" si="2"/>
        <v>32.520734396866928</v>
      </c>
      <c r="G49" s="1">
        <f t="shared" si="3"/>
        <v>32.724439127951626</v>
      </c>
      <c r="H49" s="1">
        <f t="shared" si="4"/>
        <v>0.29709447309352743</v>
      </c>
      <c r="I49" s="1">
        <f t="shared" si="5"/>
        <v>26.457112873517367</v>
      </c>
      <c r="J49">
        <f t="shared" si="6"/>
        <v>1567.6340477245144</v>
      </c>
    </row>
    <row r="50" spans="1:10" x14ac:dyDescent="0.3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f t="shared" si="1"/>
        <v>98.379322496</v>
      </c>
      <c r="F50">
        <f t="shared" si="2"/>
        <v>32.967227393981297</v>
      </c>
      <c r="G50" s="1">
        <f t="shared" si="3"/>
        <v>33.173728886504357</v>
      </c>
      <c r="H50" s="1">
        <f t="shared" si="4"/>
        <v>0.29564810255593432</v>
      </c>
      <c r="I50" s="1">
        <f t="shared" si="5"/>
        <v>26.586546440786048</v>
      </c>
      <c r="J50">
        <f t="shared" si="6"/>
        <v>1564.326282938375</v>
      </c>
    </row>
    <row r="51" spans="1:10" x14ac:dyDescent="0.3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f t="shared" si="1"/>
        <v>98.578371840000003</v>
      </c>
      <c r="F51">
        <f t="shared" si="2"/>
        <v>33.550084617333589</v>
      </c>
      <c r="G51" s="1">
        <f t="shared" si="3"/>
        <v>33.76023703521691</v>
      </c>
      <c r="H51" s="1">
        <f t="shared" si="4"/>
        <v>0.29730982011558943</v>
      </c>
      <c r="I51" s="1">
        <f t="shared" si="5"/>
        <v>26.437949495504981</v>
      </c>
      <c r="J51">
        <f t="shared" si="6"/>
        <v>1567.4913598317796</v>
      </c>
    </row>
    <row r="52" spans="1:10" x14ac:dyDescent="0.3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f t="shared" si="1"/>
        <v>99.225282207999996</v>
      </c>
      <c r="F52">
        <f t="shared" si="2"/>
        <v>34.289795939852951</v>
      </c>
      <c r="G52" s="1">
        <f t="shared" si="3"/>
        <v>34.504581792338186</v>
      </c>
      <c r="H52" s="1">
        <f t="shared" si="4"/>
        <v>0.29409137780807049</v>
      </c>
      <c r="I52" s="1">
        <f t="shared" si="5"/>
        <v>26.727277988623584</v>
      </c>
      <c r="J52">
        <f t="shared" si="6"/>
        <v>1577.7778597353429</v>
      </c>
    </row>
    <row r="53" spans="1:10" x14ac:dyDescent="0.3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f t="shared" si="1"/>
        <v>99.672327455999991</v>
      </c>
      <c r="F53">
        <f t="shared" si="2"/>
        <v>34.966166773386178</v>
      </c>
      <c r="G53" s="1">
        <f t="shared" si="3"/>
        <v>35.185189305679351</v>
      </c>
      <c r="H53" s="1">
        <f t="shared" si="4"/>
        <v>0.29223943946040587</v>
      </c>
      <c r="I53" s="1">
        <f t="shared" si="5"/>
        <v>26.896650305813957</v>
      </c>
      <c r="J53">
        <f t="shared" si="6"/>
        <v>1584.8863111188894</v>
      </c>
    </row>
    <row r="54" spans="1:10" x14ac:dyDescent="0.3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f t="shared" si="1"/>
        <v>100.285791008</v>
      </c>
      <c r="F54">
        <f t="shared" si="2"/>
        <v>35.706471819553073</v>
      </c>
      <c r="G54" s="1">
        <f t="shared" si="3"/>
        <v>35.930131505439078</v>
      </c>
      <c r="H54" s="1">
        <f t="shared" si="4"/>
        <v>0.29331927155358761</v>
      </c>
      <c r="I54" s="1">
        <f t="shared" si="5"/>
        <v>26.797632378879012</v>
      </c>
      <c r="J54">
        <f t="shared" si="6"/>
        <v>1594.6409743313486</v>
      </c>
    </row>
    <row r="55" spans="1:10" x14ac:dyDescent="0.3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f t="shared" si="1"/>
        <v>100.72794159999999</v>
      </c>
      <c r="F55">
        <f t="shared" si="2"/>
        <v>36.391308554304892</v>
      </c>
      <c r="G55" s="1">
        <f t="shared" si="3"/>
        <v>36.619257949063616</v>
      </c>
      <c r="H55" s="1">
        <f t="shared" si="4"/>
        <v>0.29007278123372299</v>
      </c>
      <c r="I55" s="1">
        <f t="shared" si="5"/>
        <v>27.097551088050224</v>
      </c>
      <c r="J55">
        <f t="shared" si="6"/>
        <v>1601.6715959552214</v>
      </c>
    </row>
    <row r="56" spans="1:10" x14ac:dyDescent="0.3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f t="shared" si="1"/>
        <v>100.689600128</v>
      </c>
      <c r="F56">
        <f t="shared" si="2"/>
        <v>36.904665939752171</v>
      </c>
      <c r="G56" s="1">
        <f t="shared" si="3"/>
        <v>37.135830923890786</v>
      </c>
      <c r="H56" s="1">
        <f t="shared" si="4"/>
        <v>0.29318719223798295</v>
      </c>
      <c r="I56" s="1">
        <f t="shared" si="5"/>
        <v>26.809704573838854</v>
      </c>
      <c r="J56">
        <f t="shared" si="6"/>
        <v>1601.0619295044423</v>
      </c>
    </row>
    <row r="57" spans="1:10" x14ac:dyDescent="0.3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f t="shared" si="1"/>
        <v>101.32345807999999</v>
      </c>
      <c r="F57">
        <f t="shared" si="2"/>
        <v>37.667515398952226</v>
      </c>
      <c r="G57" s="1">
        <f t="shared" si="3"/>
        <v>37.903458751317345</v>
      </c>
      <c r="H57" s="1">
        <f t="shared" si="4"/>
        <v>0.29140480483502368</v>
      </c>
      <c r="I57" s="1">
        <f t="shared" si="5"/>
        <v>26.973687043985578</v>
      </c>
      <c r="J57">
        <f t="shared" si="6"/>
        <v>1611.1408833822093</v>
      </c>
    </row>
    <row r="58" spans="1:10" x14ac:dyDescent="0.3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f t="shared" si="1"/>
        <v>101.21006521599999</v>
      </c>
      <c r="F58">
        <f t="shared" si="2"/>
        <v>38.155295682231532</v>
      </c>
      <c r="G58" s="1">
        <f t="shared" si="3"/>
        <v>38.394294413058319</v>
      </c>
      <c r="H58" s="1">
        <f t="shared" si="4"/>
        <v>0.29893113483279593</v>
      </c>
      <c r="I58" s="1">
        <f t="shared" si="5"/>
        <v>26.294557818910974</v>
      </c>
      <c r="J58">
        <f t="shared" si="6"/>
        <v>1609.3378272830976</v>
      </c>
    </row>
    <row r="59" spans="1:10" x14ac:dyDescent="0.3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f t="shared" si="1"/>
        <v>101.129303392</v>
      </c>
      <c r="F59">
        <f t="shared" si="2"/>
        <v>38.654360986206868</v>
      </c>
      <c r="G59" s="1">
        <f t="shared" si="3"/>
        <v>38.896485783078148</v>
      </c>
      <c r="H59" s="1">
        <f t="shared" si="4"/>
        <v>0.29796393598729942</v>
      </c>
      <c r="I59" s="1">
        <f t="shared" si="5"/>
        <v>26.379910651565101</v>
      </c>
      <c r="J59">
        <f t="shared" si="6"/>
        <v>1608.0536362484791</v>
      </c>
    </row>
    <row r="60" spans="1:10" x14ac:dyDescent="0.3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f t="shared" si="1"/>
        <v>101.00530543999999</v>
      </c>
      <c r="F60">
        <f t="shared" si="2"/>
        <v>39.135828150413978</v>
      </c>
      <c r="G60" s="1">
        <f t="shared" si="3"/>
        <v>39.380968781368644</v>
      </c>
      <c r="H60" s="1">
        <f t="shared" si="4"/>
        <v>0.30218276411803446</v>
      </c>
      <c r="I60" s="1">
        <f t="shared" si="5"/>
        <v>26.011615955909907</v>
      </c>
      <c r="J60">
        <f t="shared" si="6"/>
        <v>1606.0819490034071</v>
      </c>
    </row>
    <row r="61" spans="1:10" x14ac:dyDescent="0.3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f t="shared" si="1"/>
        <v>100.96614819199999</v>
      </c>
      <c r="F61">
        <f t="shared" si="2"/>
        <v>39.649313677655684</v>
      </c>
      <c r="G61" s="1">
        <f t="shared" si="3"/>
        <v>39.897670700650153</v>
      </c>
      <c r="H61" s="1">
        <f t="shared" si="4"/>
        <v>0.29900241769767283</v>
      </c>
      <c r="I61" s="1">
        <f t="shared" si="5"/>
        <v>26.288289135779795</v>
      </c>
      <c r="J61">
        <f t="shared" si="6"/>
        <v>1605.4593109260161</v>
      </c>
    </row>
    <row r="62" spans="1:10" x14ac:dyDescent="0.3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f t="shared" si="1"/>
        <v>100.75567798399999</v>
      </c>
      <c r="F62">
        <f t="shared" si="2"/>
        <v>40.09421771651914</v>
      </c>
      <c r="G62" s="1">
        <f t="shared" si="3"/>
        <v>40.345361547969077</v>
      </c>
      <c r="H62" s="1">
        <f t="shared" si="4"/>
        <v>0.30036910155313817</v>
      </c>
      <c r="I62" s="1">
        <f t="shared" si="5"/>
        <v>26.16867703132597</v>
      </c>
      <c r="J62">
        <f t="shared" si="6"/>
        <v>1602.1126312600397</v>
      </c>
    </row>
    <row r="63" spans="1:10" x14ac:dyDescent="0.3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f t="shared" si="1"/>
        <v>100.072873472</v>
      </c>
      <c r="F63">
        <f t="shared" si="2"/>
        <v>40.34648619581786</v>
      </c>
      <c r="G63" s="1">
        <f t="shared" si="3"/>
        <v>40.599210197079145</v>
      </c>
      <c r="H63" s="1">
        <f t="shared" si="4"/>
        <v>0.30342339026305137</v>
      </c>
      <c r="I63" s="1">
        <f t="shared" si="5"/>
        <v>25.905260639000872</v>
      </c>
      <c r="J63">
        <f t="shared" si="6"/>
        <v>1591.2553797855346</v>
      </c>
    </row>
    <row r="64" spans="1:10" x14ac:dyDescent="0.3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f t="shared" si="1"/>
        <v>99.652748831999986</v>
      </c>
      <c r="F64">
        <f t="shared" si="2"/>
        <v>40.698884673283196</v>
      </c>
      <c r="G64" s="1">
        <f t="shared" si="3"/>
        <v>40.953816042810239</v>
      </c>
      <c r="H64" s="1">
        <f t="shared" si="4"/>
        <v>0.30315856248955425</v>
      </c>
      <c r="I64" s="1">
        <f t="shared" si="5"/>
        <v>25.927890488016349</v>
      </c>
      <c r="J64">
        <f t="shared" si="6"/>
        <v>1584.5749920801941</v>
      </c>
    </row>
    <row r="65" spans="1:10" x14ac:dyDescent="0.3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f t="shared" si="1"/>
        <v>98.858998783999994</v>
      </c>
      <c r="F65">
        <f t="shared" si="2"/>
        <v>40.892336068939137</v>
      </c>
      <c r="G65" s="1">
        <f t="shared" si="3"/>
        <v>41.148479187378399</v>
      </c>
      <c r="H65" s="1">
        <f t="shared" si="4"/>
        <v>0.3093249192039198</v>
      </c>
      <c r="I65" s="1">
        <f t="shared" si="5"/>
        <v>25.411020970967467</v>
      </c>
      <c r="J65">
        <f t="shared" si="6"/>
        <v>1571.9535993864149</v>
      </c>
    </row>
    <row r="66" spans="1:10" x14ac:dyDescent="0.3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f t="shared" si="1"/>
        <v>97.896383103999995</v>
      </c>
      <c r="F66">
        <f t="shared" si="2"/>
        <v>41.006741063005109</v>
      </c>
      <c r="G66" s="1">
        <f t="shared" si="3"/>
        <v>41.263600796212863</v>
      </c>
      <c r="H66" s="1">
        <f t="shared" si="4"/>
        <v>0.31031586562787822</v>
      </c>
      <c r="I66" s="1">
        <f t="shared" si="5"/>
        <v>25.329874748200666</v>
      </c>
      <c r="J66">
        <f t="shared" si="6"/>
        <v>1556.6470799838864</v>
      </c>
    </row>
    <row r="67" spans="1:10" x14ac:dyDescent="0.3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f t="shared" si="1"/>
        <v>96.860347583999996</v>
      </c>
      <c r="F67">
        <f t="shared" si="2"/>
        <v>41.079927113196504</v>
      </c>
      <c r="G67" s="1">
        <f t="shared" si="3"/>
        <v>41.337245272234725</v>
      </c>
      <c r="H67" s="1">
        <f t="shared" si="4"/>
        <v>0.31253896854800173</v>
      </c>
      <c r="I67" s="1">
        <f t="shared" si="5"/>
        <v>25.14970227633037</v>
      </c>
      <c r="J67">
        <f t="shared" si="6"/>
        <v>1540.1731141862501</v>
      </c>
    </row>
    <row r="68" spans="1:10" x14ac:dyDescent="0.3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f t="shared" si="1"/>
        <v>95.806364991999985</v>
      </c>
      <c r="F68">
        <f t="shared" si="2"/>
        <v>41.134558231554628</v>
      </c>
      <c r="G68" s="1">
        <f t="shared" si="3"/>
        <v>41.392218591268218</v>
      </c>
      <c r="H68" s="1">
        <f t="shared" si="4"/>
        <v>0.31413513076931227</v>
      </c>
      <c r="I68" s="1">
        <f t="shared" si="5"/>
        <v>25.021913306811499</v>
      </c>
      <c r="J68">
        <f t="shared" si="6"/>
        <v>1523.4137726031429</v>
      </c>
    </row>
    <row r="69" spans="1:10" x14ac:dyDescent="0.3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f t="shared" si="1"/>
        <v>95.037903999999997</v>
      </c>
      <c r="F69">
        <f t="shared" si="2"/>
        <v>41.302236040957787</v>
      </c>
      <c r="G69" s="1">
        <f t="shared" si="3"/>
        <v>41.560946707920174</v>
      </c>
      <c r="H69" s="1">
        <f t="shared" si="4"/>
        <v>0.31729907628612647</v>
      </c>
      <c r="I69" s="1">
        <f t="shared" si="5"/>
        <v>24.772407473526918</v>
      </c>
      <c r="J69">
        <f t="shared" si="6"/>
        <v>1511.1945003343451</v>
      </c>
    </row>
    <row r="70" spans="1:10" x14ac:dyDescent="0.3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f t="shared" si="1"/>
        <v>94.573727455999986</v>
      </c>
      <c r="F70">
        <f t="shared" si="2"/>
        <v>41.595697835772206</v>
      </c>
      <c r="G70" s="1">
        <f t="shared" si="3"/>
        <v>41.856246700951978</v>
      </c>
      <c r="H70" s="1">
        <f t="shared" si="4"/>
        <v>0.3170494501050945</v>
      </c>
      <c r="I70" s="1">
        <f t="shared" si="5"/>
        <v>24.791911817314716</v>
      </c>
      <c r="J70">
        <f t="shared" si="6"/>
        <v>1503.8136447919399</v>
      </c>
    </row>
    <row r="71" spans="1:10" x14ac:dyDescent="0.3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f t="shared" ref="E71:E96" si="9">A71*0.815776</f>
        <v>93.841976383999992</v>
      </c>
      <c r="F71">
        <f t="shared" ref="F71:F96" si="10">(((2*PI())*E71*B71)/60)/1000</f>
        <v>41.765212344228843</v>
      </c>
      <c r="G71" s="1">
        <f t="shared" ref="G71:G96" si="11">((1.01325/$F$3)*(SQRT($J$3/293))*F71)</f>
        <v>42.026823021449474</v>
      </c>
      <c r="H71" s="1">
        <f t="shared" ref="H71:H96" si="12">(C71*0.75*60)/G71</f>
        <v>0.31817180168901615</v>
      </c>
      <c r="I71" s="1">
        <f t="shared" ref="I71:I96" si="13">SUM((G71))/(((C71*0.75/60)*$N$3))*100</f>
        <v>24.704458305253311</v>
      </c>
      <c r="J71">
        <f t="shared" ref="J71:J96" si="14">SUM((G71*60)/($O$3*$P$3*B71))</f>
        <v>1492.1780957206961</v>
      </c>
    </row>
    <row r="72" spans="1:10" x14ac:dyDescent="0.3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f t="shared" si="9"/>
        <v>93.317432416000003</v>
      </c>
      <c r="F72">
        <f t="shared" si="10"/>
        <v>42.020368285295355</v>
      </c>
      <c r="G72" s="1">
        <f t="shared" si="11"/>
        <v>42.283577218930652</v>
      </c>
      <c r="H72" s="1">
        <f t="shared" si="12"/>
        <v>0.32161422695125313</v>
      </c>
      <c r="I72" s="1">
        <f t="shared" si="13"/>
        <v>24.440032032304956</v>
      </c>
      <c r="J72">
        <f t="shared" si="14"/>
        <v>1483.8373398089791</v>
      </c>
    </row>
    <row r="73" spans="1:10" x14ac:dyDescent="0.3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f t="shared" si="9"/>
        <v>93.011516415999992</v>
      </c>
      <c r="F73">
        <f t="shared" si="10"/>
        <v>42.369623017404045</v>
      </c>
      <c r="G73" s="1">
        <f t="shared" si="11"/>
        <v>42.635019627381951</v>
      </c>
      <c r="H73" s="1">
        <f t="shared" si="12"/>
        <v>0.32302670716152077</v>
      </c>
      <c r="I73" s="1">
        <f t="shared" si="13"/>
        <v>24.333164516961482</v>
      </c>
      <c r="J73">
        <f t="shared" si="14"/>
        <v>1478.9729798293622</v>
      </c>
    </row>
    <row r="74" spans="1:10" x14ac:dyDescent="0.3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f t="shared" si="9"/>
        <v>92.893228895999997</v>
      </c>
      <c r="F74">
        <f t="shared" si="10"/>
        <v>42.802127201959941</v>
      </c>
      <c r="G74" s="1">
        <f t="shared" si="11"/>
        <v>43.070232949669268</v>
      </c>
      <c r="H74" s="1">
        <f t="shared" si="12"/>
        <v>0.32305374378307938</v>
      </c>
      <c r="I74" s="1">
        <f t="shared" si="13"/>
        <v>24.331128055310657</v>
      </c>
      <c r="J74">
        <f t="shared" si="14"/>
        <v>1477.0920939705773</v>
      </c>
    </row>
    <row r="75" spans="1:10" x14ac:dyDescent="0.3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f t="shared" si="9"/>
        <v>92.986227359999987</v>
      </c>
      <c r="F75">
        <f t="shared" si="10"/>
        <v>43.331852565948921</v>
      </c>
      <c r="G75" s="1">
        <f t="shared" si="11"/>
        <v>43.603276429464096</v>
      </c>
      <c r="H75" s="1">
        <f t="shared" si="12"/>
        <v>0.31982688325175007</v>
      </c>
      <c r="I75" s="1">
        <f t="shared" si="13"/>
        <v>24.57661447598343</v>
      </c>
      <c r="J75">
        <f t="shared" si="14"/>
        <v>1478.5708594043806</v>
      </c>
    </row>
    <row r="76" spans="1:10" x14ac:dyDescent="0.3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f t="shared" si="9"/>
        <v>92.432315455999998</v>
      </c>
      <c r="F76">
        <f t="shared" si="10"/>
        <v>43.557702478629579</v>
      </c>
      <c r="G76" s="1">
        <f t="shared" si="11"/>
        <v>43.830541030237796</v>
      </c>
      <c r="H76" s="1">
        <f t="shared" si="12"/>
        <v>0.32283995742233779</v>
      </c>
      <c r="I76" s="1">
        <f t="shared" si="13"/>
        <v>24.347240259516155</v>
      </c>
      <c r="J76">
        <f t="shared" si="14"/>
        <v>1469.7631249346209</v>
      </c>
    </row>
    <row r="77" spans="1:10" x14ac:dyDescent="0.3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f t="shared" si="9"/>
        <v>92.243055423999991</v>
      </c>
      <c r="F77">
        <f t="shared" si="10"/>
        <v>43.9514992984817</v>
      </c>
      <c r="G77" s="1">
        <f t="shared" si="11"/>
        <v>44.226804531017564</v>
      </c>
      <c r="H77" s="1">
        <f t="shared" si="12"/>
        <v>0.32264370332232301</v>
      </c>
      <c r="I77" s="1">
        <f t="shared" si="13"/>
        <v>24.362049926265495</v>
      </c>
      <c r="J77">
        <f t="shared" si="14"/>
        <v>1466.7537075605642</v>
      </c>
    </row>
    <row r="78" spans="1:10" x14ac:dyDescent="0.3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f t="shared" si="9"/>
        <v>91.525988319999982</v>
      </c>
      <c r="F78">
        <f t="shared" si="10"/>
        <v>44.089063786194089</v>
      </c>
      <c r="G78" s="1">
        <f t="shared" si="11"/>
        <v>44.365230700899687</v>
      </c>
      <c r="H78" s="1">
        <f t="shared" si="12"/>
        <v>0.32396991456889979</v>
      </c>
      <c r="I78" s="1">
        <f t="shared" si="13"/>
        <v>24.262320836776208</v>
      </c>
      <c r="J78">
        <f t="shared" si="14"/>
        <v>1455.3516477683418</v>
      </c>
    </row>
    <row r="79" spans="1:10" x14ac:dyDescent="0.3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f t="shared" si="9"/>
        <v>90.600898336</v>
      </c>
      <c r="F79">
        <f t="shared" si="10"/>
        <v>44.117823076257061</v>
      </c>
      <c r="G79" s="1">
        <f t="shared" si="11"/>
        <v>44.394170134602</v>
      </c>
      <c r="H79" s="1">
        <f t="shared" si="12"/>
        <v>0.32492442039719455</v>
      </c>
      <c r="I79" s="1">
        <f t="shared" si="13"/>
        <v>24.191047256851522</v>
      </c>
      <c r="J79">
        <f t="shared" si="14"/>
        <v>1440.6418231899806</v>
      </c>
    </row>
    <row r="80" spans="1:10" x14ac:dyDescent="0.3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f t="shared" si="9"/>
        <v>89.713334047999993</v>
      </c>
      <c r="F80">
        <f t="shared" si="10"/>
        <v>44.155364350631537</v>
      </c>
      <c r="G80" s="1">
        <f t="shared" si="11"/>
        <v>44.431946561575053</v>
      </c>
      <c r="H80" s="1">
        <f t="shared" si="12"/>
        <v>0.32480008455178566</v>
      </c>
      <c r="I80" s="1">
        <f t="shared" si="13"/>
        <v>24.200307766485189</v>
      </c>
      <c r="J80">
        <f t="shared" si="14"/>
        <v>1426.528693435785</v>
      </c>
    </row>
    <row r="81" spans="1:10" x14ac:dyDescent="0.3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f t="shared" si="9"/>
        <v>88.637325503999989</v>
      </c>
      <c r="F81">
        <f t="shared" si="10"/>
        <v>44.08987535089215</v>
      </c>
      <c r="G81" s="1">
        <f t="shared" si="11"/>
        <v>44.366047349110517</v>
      </c>
      <c r="H81" s="1">
        <f t="shared" si="12"/>
        <v>0.32949182704898045</v>
      </c>
      <c r="I81" s="1">
        <f t="shared" si="13"/>
        <v>23.855711624571374</v>
      </c>
      <c r="J81">
        <f t="shared" si="14"/>
        <v>1409.4191179341456</v>
      </c>
    </row>
    <row r="82" spans="1:10" x14ac:dyDescent="0.3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f t="shared" si="9"/>
        <v>87.350030975999985</v>
      </c>
      <c r="F82">
        <f t="shared" si="10"/>
        <v>43.906914496806785</v>
      </c>
      <c r="G82" s="1">
        <f t="shared" si="11"/>
        <v>44.181940457204306</v>
      </c>
      <c r="H82" s="1">
        <f t="shared" si="12"/>
        <v>0.33055927034591237</v>
      </c>
      <c r="I82" s="1">
        <f t="shared" si="13"/>
        <v>23.778676666693656</v>
      </c>
      <c r="J82">
        <f t="shared" si="14"/>
        <v>1388.9498911399171</v>
      </c>
    </row>
    <row r="83" spans="1:10" x14ac:dyDescent="0.3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f t="shared" si="9"/>
        <v>85.852266239999992</v>
      </c>
      <c r="F83">
        <f t="shared" si="10"/>
        <v>43.603577241035069</v>
      </c>
      <c r="G83" s="1">
        <f t="shared" si="11"/>
        <v>43.876703144891401</v>
      </c>
      <c r="H83" s="1">
        <f t="shared" si="12"/>
        <v>0.33403831531281464</v>
      </c>
      <c r="I83" s="1">
        <f t="shared" si="13"/>
        <v>23.531019192731755</v>
      </c>
      <c r="J83">
        <f t="shared" si="14"/>
        <v>1365.1339846797123</v>
      </c>
    </row>
    <row r="84" spans="1:10" x14ac:dyDescent="0.3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f t="shared" si="9"/>
        <v>84.540498431999993</v>
      </c>
      <c r="F84">
        <f t="shared" si="10"/>
        <v>43.379995438115799</v>
      </c>
      <c r="G84" s="1">
        <f t="shared" si="11"/>
        <v>43.651720860959514</v>
      </c>
      <c r="H84" s="1">
        <f t="shared" si="12"/>
        <v>0.33782173323638026</v>
      </c>
      <c r="I84" s="1">
        <f t="shared" si="13"/>
        <v>23.267484698012755</v>
      </c>
      <c r="J84">
        <f t="shared" si="14"/>
        <v>1344.2756090871146</v>
      </c>
    </row>
    <row r="85" spans="1:10" x14ac:dyDescent="0.3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f t="shared" si="9"/>
        <v>83.482436959999987</v>
      </c>
      <c r="F85">
        <f t="shared" si="10"/>
        <v>43.274188758455985</v>
      </c>
      <c r="G85" s="1">
        <f t="shared" si="11"/>
        <v>43.545251425011237</v>
      </c>
      <c r="H85" s="1">
        <f t="shared" si="12"/>
        <v>0.33942277323746528</v>
      </c>
      <c r="I85" s="1">
        <f t="shared" si="13"/>
        <v>23.157733153144878</v>
      </c>
      <c r="J85">
        <f t="shared" si="14"/>
        <v>1327.4514093709463</v>
      </c>
    </row>
    <row r="86" spans="1:10" x14ac:dyDescent="0.3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f t="shared" si="9"/>
        <v>82.479848255999997</v>
      </c>
      <c r="F86">
        <f t="shared" si="10"/>
        <v>43.186347558375083</v>
      </c>
      <c r="G86" s="1">
        <f t="shared" si="11"/>
        <v>43.456860001561381</v>
      </c>
      <c r="H86" s="1">
        <f t="shared" si="12"/>
        <v>0.34037203791227783</v>
      </c>
      <c r="I86" s="1">
        <f t="shared" si="13"/>
        <v>23.093148476430976</v>
      </c>
      <c r="J86">
        <f t="shared" si="14"/>
        <v>1311.5092802644147</v>
      </c>
    </row>
    <row r="87" spans="1:10" x14ac:dyDescent="0.3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f t="shared" si="9"/>
        <v>81.018711862399996</v>
      </c>
      <c r="F87">
        <f t="shared" si="10"/>
        <v>42.845511315021049</v>
      </c>
      <c r="G87" s="1">
        <f t="shared" si="11"/>
        <v>43.113888813945358</v>
      </c>
      <c r="H87" s="1">
        <f t="shared" si="12"/>
        <v>0.34428000832991179</v>
      </c>
      <c r="I87" s="1">
        <f t="shared" si="13"/>
        <v>22.831014925506228</v>
      </c>
      <c r="J87">
        <f t="shared" si="14"/>
        <v>1288.2757998391028</v>
      </c>
    </row>
    <row r="88" spans="1:10" x14ac:dyDescent="0.3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f t="shared" si="9"/>
        <v>79.604645743999995</v>
      </c>
      <c r="F88">
        <f t="shared" si="10"/>
        <v>42.514512944364625</v>
      </c>
      <c r="G88" s="1">
        <f t="shared" si="11"/>
        <v>42.780817121903837</v>
      </c>
      <c r="H88" s="1">
        <f t="shared" si="12"/>
        <v>0.34680263253792998</v>
      </c>
      <c r="I88" s="1">
        <f t="shared" si="13"/>
        <v>22.664943317216437</v>
      </c>
      <c r="J88">
        <f t="shared" si="14"/>
        <v>1265.7907822693212</v>
      </c>
    </row>
    <row r="89" spans="1:10" x14ac:dyDescent="0.3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f t="shared" si="9"/>
        <v>78.190987513599993</v>
      </c>
      <c r="F89">
        <f t="shared" si="10"/>
        <v>42.16892648469112</v>
      </c>
      <c r="G89" s="1">
        <f t="shared" si="11"/>
        <v>42.433065963365443</v>
      </c>
      <c r="H89" s="1">
        <f t="shared" si="12"/>
        <v>0.35097039683292375</v>
      </c>
      <c r="I89" s="1">
        <f t="shared" si="13"/>
        <v>22.395797707336072</v>
      </c>
      <c r="J89">
        <f t="shared" si="14"/>
        <v>1243.3122505128458</v>
      </c>
    </row>
    <row r="90" spans="1:10" x14ac:dyDescent="0.3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f t="shared" si="9"/>
        <v>77.338256860799987</v>
      </c>
      <c r="F90">
        <f t="shared" si="10"/>
        <v>42.113985263190472</v>
      </c>
      <c r="G90" s="1">
        <f t="shared" si="11"/>
        <v>42.377780598752445</v>
      </c>
      <c r="H90" s="1">
        <f t="shared" si="12"/>
        <v>0.35445461720197302</v>
      </c>
      <c r="I90" s="1">
        <f t="shared" si="13"/>
        <v>22.175651345105038</v>
      </c>
      <c r="J90">
        <f t="shared" si="14"/>
        <v>1229.7530092149959</v>
      </c>
    </row>
    <row r="91" spans="1:10" x14ac:dyDescent="0.3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f t="shared" si="9"/>
        <v>75.94678773759999</v>
      </c>
      <c r="F91">
        <f t="shared" si="10"/>
        <v>41.753927323532821</v>
      </c>
      <c r="G91" s="1">
        <f t="shared" si="11"/>
        <v>42.015467313170625</v>
      </c>
      <c r="H91" s="1">
        <f t="shared" si="12"/>
        <v>0.35483361136689345</v>
      </c>
      <c r="I91" s="1">
        <f t="shared" si="13"/>
        <v>22.151965757849847</v>
      </c>
      <c r="J91">
        <f t="shared" si="14"/>
        <v>1207.6273057023755</v>
      </c>
    </row>
    <row r="92" spans="1:10" x14ac:dyDescent="0.3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f t="shared" si="9"/>
        <v>74.878936953600004</v>
      </c>
      <c r="F92">
        <f t="shared" si="10"/>
        <v>41.558910889427608</v>
      </c>
      <c r="G92" s="1">
        <f t="shared" si="11"/>
        <v>41.819229327000144</v>
      </c>
      <c r="H92" s="1">
        <f t="shared" si="12"/>
        <v>0.35768234471845045</v>
      </c>
      <c r="I92" s="1">
        <f t="shared" si="13"/>
        <v>21.975538141030768</v>
      </c>
      <c r="J92">
        <f t="shared" si="14"/>
        <v>1190.6474464668593</v>
      </c>
    </row>
    <row r="93" spans="1:10" x14ac:dyDescent="0.3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f t="shared" si="9"/>
        <v>73.904247788799992</v>
      </c>
      <c r="F93">
        <f t="shared" si="10"/>
        <v>41.404905809489989</v>
      </c>
      <c r="G93" s="1">
        <f t="shared" si="11"/>
        <v>41.664259583626226</v>
      </c>
      <c r="H93" s="1">
        <f t="shared" si="12"/>
        <v>0.35728464033116042</v>
      </c>
      <c r="I93" s="1">
        <f t="shared" si="13"/>
        <v>21.999999780141952</v>
      </c>
      <c r="J93">
        <f t="shared" si="14"/>
        <v>1175.1489469904686</v>
      </c>
    </row>
    <row r="94" spans="1:10" x14ac:dyDescent="0.3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f t="shared" si="9"/>
        <v>73.124039622399991</v>
      </c>
      <c r="F94">
        <f t="shared" si="10"/>
        <v>41.350670222137339</v>
      </c>
      <c r="G94" s="1">
        <f t="shared" si="11"/>
        <v>41.609684273141802</v>
      </c>
      <c r="H94" s="1">
        <f t="shared" si="12"/>
        <v>0.36640508733302213</v>
      </c>
      <c r="I94" s="1">
        <f t="shared" si="13"/>
        <v>21.452382296181131</v>
      </c>
      <c r="J94">
        <f t="shared" si="14"/>
        <v>1162.7428832984535</v>
      </c>
    </row>
    <row r="95" spans="1:10" x14ac:dyDescent="0.3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f t="shared" si="9"/>
        <v>72.543370265600004</v>
      </c>
      <c r="F95">
        <f t="shared" si="10"/>
        <v>41.402145635238</v>
      </c>
      <c r="G95" s="1">
        <f t="shared" si="11"/>
        <v>41.661482120079754</v>
      </c>
      <c r="H95" s="1">
        <f t="shared" si="12"/>
        <v>0.37135020677873054</v>
      </c>
      <c r="I95" s="1">
        <f t="shared" si="13"/>
        <v>21.166709659104004</v>
      </c>
      <c r="J95">
        <f t="shared" si="14"/>
        <v>1153.5096794758101</v>
      </c>
    </row>
    <row r="96" spans="1:10" x14ac:dyDescent="0.3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f t="shared" si="9"/>
        <v>72.316421382399994</v>
      </c>
      <c r="F96">
        <f t="shared" si="10"/>
        <v>41.651268660622804</v>
      </c>
      <c r="G96" s="1">
        <f t="shared" si="11"/>
        <v>41.912165612650618</v>
      </c>
      <c r="H96" s="1">
        <f t="shared" si="12"/>
        <v>0.37449747037796527</v>
      </c>
      <c r="I96" s="1">
        <f t="shared" si="13"/>
        <v>20.988825373908604</v>
      </c>
      <c r="J96">
        <f t="shared" si="14"/>
        <v>1149.9009729522645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D73D7E4C-58FB-4836-9CAE-3CB7A0FC873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'GrE HnD BsC'!H4:H96</xm:f>
              <xm:sqref>K84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Jacob Ling (2019)</cp:lastModifiedBy>
  <cp:revision/>
  <dcterms:created xsi:type="dcterms:W3CDTF">2019-10-18T15:00:30Z</dcterms:created>
  <dcterms:modified xsi:type="dcterms:W3CDTF">2024-03-15T17:41:25Z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