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S_5yr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<sst xmlns="http://schemas.openxmlformats.org/spreadsheetml/2006/main" count="93" uniqueCount="71">
  <si>
    <t xml:space="preserve">SSE plc – Consolidated Income Statement, five financial years (FY2020–FY2024)</t>
  </si>
  <si>
    <t xml:space="preserve">£ million unless stated. Figures are the statutory 'Total' column as originally reported in each year's own Annual Report. Financial year ends 31 March. Blue = figures typed in from the reports; black = formulas.</t>
  </si>
  <si>
    <t xml:space="preserve">A. STATUTORY INCOME STATEMENT (Total, £m)</t>
  </si>
  <si>
    <t xml:space="preserve">FY2020</t>
  </si>
  <si>
    <t xml:space="preserve">FY2021</t>
  </si>
  <si>
    <t xml:space="preserve">FY2022</t>
  </si>
  <si>
    <t xml:space="preserve">FY2023</t>
  </si>
  <si>
    <t xml:space="preserve">FY2024</t>
  </si>
  <si>
    <t xml:space="preserve">Period</t>
  </si>
  <si>
    <t xml:space="preserve">Year ended 31 Mar 2020</t>
  </si>
  <si>
    <t xml:space="preserve">Year ended 31 Mar 2021</t>
  </si>
  <si>
    <t xml:space="preserve">Year ended 31 Mar 2022</t>
  </si>
  <si>
    <t xml:space="preserve">Year ended 31 Mar 2023</t>
  </si>
  <si>
    <t xml:space="preserve">Year ended 31 Mar 2024</t>
  </si>
  <si>
    <t xml:space="preserve">Continuing operations</t>
  </si>
  <si>
    <t xml:space="preserve">Revenue</t>
  </si>
  <si>
    <t xml:space="preserve">Cost of sales (COGS)</t>
  </si>
  <si>
    <t xml:space="preserve">Gross profit / (loss)</t>
  </si>
  <si>
    <t xml:space="preserve">Operating costs</t>
  </si>
  <si>
    <t xml:space="preserve">Debt impairment charges</t>
  </si>
  <si>
    <t xml:space="preserve">Other operating income</t>
  </si>
  <si>
    <t xml:space="preserve">Operating profit / (loss) before joint ventures and associates</t>
  </si>
  <si>
    <t xml:space="preserve">  JV &amp; associates: share of operating profit</t>
  </si>
  <si>
    <t xml:space="preserve">  JV &amp; associates: share of interest</t>
  </si>
  <si>
    <t xml:space="preserve">  JV &amp; associates: share of movement in derivatives</t>
  </si>
  <si>
    <t xml:space="preserve">  JV &amp; associates: share of tax</t>
  </si>
  <si>
    <t xml:space="preserve">Share of profit on joint ventures and associates</t>
  </si>
  <si>
    <t xml:space="preserve">Operating profit / (loss) from continuing operations</t>
  </si>
  <si>
    <t xml:space="preserve">Finance income</t>
  </si>
  <si>
    <t xml:space="preserve">Finance costs</t>
  </si>
  <si>
    <t xml:space="preserve">Profit / (loss) before taxation</t>
  </si>
  <si>
    <t xml:space="preserve">Taxation</t>
  </si>
  <si>
    <t xml:space="preserve">Profit / (loss) for the year from continuing operations</t>
  </si>
  <si>
    <t xml:space="preserve">Discontinued operations</t>
  </si>
  <si>
    <t xml:space="preserve">Profit / (loss) from discontinued operations, net of tax</t>
  </si>
  <si>
    <t xml:space="preserve">NET INCOME: Profit / (loss) for the year</t>
  </si>
  <si>
    <t xml:space="preserve">Profit attributable to:</t>
  </si>
  <si>
    <t xml:space="preserve">Ordinary shareholders of the parent</t>
  </si>
  <si>
    <t xml:space="preserve">Non-controlling interests</t>
  </si>
  <si>
    <t xml:space="preserve">Other equity holders</t>
  </si>
  <si>
    <t xml:space="preserve">Earnings per share (pence)</t>
  </si>
  <si>
    <t xml:space="preserve">Basic EPS (pence)</t>
  </si>
  <si>
    <t xml:space="preserve">Diluted EPS (pence)</t>
  </si>
  <si>
    <t xml:space="preserve">Basic EPS – continuing operations (pence)</t>
  </si>
  <si>
    <t xml:space="preserve">Diluted EPS – continuing operations (pence)</t>
  </si>
  <si>
    <t xml:space="preserve">B. BEFORE EXCEPTIONAL ITEMS AND CERTAIN RE-MEASUREMENTS (£m)</t>
  </si>
  <si>
    <t xml:space="preserve">Gross profit</t>
  </si>
  <si>
    <t xml:space="preserve">Operating profit before joint ventures and associates</t>
  </si>
  <si>
    <t xml:space="preserve">Operating profit from continuing operations</t>
  </si>
  <si>
    <t xml:space="preserve">Profit before taxation</t>
  </si>
  <si>
    <t xml:space="preserve">Profit for the year from continuing operations</t>
  </si>
  <si>
    <t xml:space="preserve">Profit for the year (incl. discontinued)</t>
  </si>
  <si>
    <t xml:space="preserve">C. KEY RATIOS (formulas)</t>
  </si>
  <si>
    <t xml:space="preserve">Revenue growth (YoY, statutory)</t>
  </si>
  <si>
    <t xml:space="preserve">n/a</t>
  </si>
  <si>
    <t xml:space="preserve">Gross margin (statutory)</t>
  </si>
  <si>
    <t xml:space="preserve">Gross margin (before exceptional items)</t>
  </si>
  <si>
    <t xml:space="preserve">Operating margin (continuing, statutory)</t>
  </si>
  <si>
    <t xml:space="preserve">Net profit margin (statutory)</t>
  </si>
  <si>
    <t xml:space="preserve">Net profit margin (before exceptional items)</t>
  </si>
  <si>
    <t xml:space="preserve">D. INTEGRITY CHECKS (should be ~0; ±0.1 = rounding)</t>
  </si>
  <si>
    <t xml:space="preserve">Revenue + COGS – Gross profit</t>
  </si>
  <si>
    <t xml:space="preserve">Continuing profit + discontinued – Net income</t>
  </si>
  <si>
    <t xml:space="preserve">Attributable profit total – Net income</t>
  </si>
  <si>
    <t xml:space="preserve">PBT + Taxation – Continuing profit</t>
  </si>
  <si>
    <t xml:space="preserve">SOURCES: SSE plc Annual Reports 2020–2024, 'Consolidated income statement' – AR2020 p.171; AR2021 p.179; AR2022 p.214; AR2023 p.203; AR2024 p.199.</t>
  </si>
  <si>
    <t xml:space="preserve">BASIS: each year uses the current-year column of its own report (as originally reported), so later restatements of prior years are not applied.</t>
  </si>
  <si>
    <t xml:space="preserve">NOTE 1: 'Debt impairment charges' is shown as a separate line only from the FY2023 report; in FY2020–FY2022 such costs sit within operating costs (shown as 0 here).</t>
  </si>
  <si>
    <t xml:space="preserve">NOTE 2: SSE does not report a 'COGS' label; 'Cost of sales' is used as COGS. FY2023 cost of sales includes £2,717.2m of exceptional items and certain re-measurements.</t>
  </si>
  <si>
    <t xml:space="preserve">NOTE 3: 'Non-controlling interests' appear as a separate attributable line from FY2023 onwards (0 earlier = not separately reported).</t>
  </si>
  <si>
    <t xml:space="preserve">NOTE 4: FY2020–FY2023 net income includes profit/(loss) from discontinued operations (e.g. the Gas Production business in FY2020); FY2024 has none.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</si>
</sst>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;\(#,##0.0\);\-"/>
    <numFmt numFmtId="166" formatCode="0.0;\(0.0\);\-"/>
    <numFmt numFmtId="167" formatCode="0.0%;\(0.0%\);\-"/>
    <numFmt numFmtId="168" formatCode="0.0;\(0.0\);&quot;OK&quot;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8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2"/>
    <col collapsed="false" customWidth="true" hidden="false" outlineLevel="0" max="6" min="2" style="0" width="15"/>
  </cols>
  <sheetData>
    <row r="1" customFormat="false" ht="16.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24" hidden="false" customHeight="true" outlineLevel="0" collapsed="false">
      <c r="A5" s="2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</row>
    <row r="6" customFormat="false" ht="15" hidden="false" customHeight="false" outlineLevel="0" collapsed="false">
      <c r="A6" s="6" t="s">
        <v>14</v>
      </c>
      <c r="B6" s="6"/>
      <c r="C6" s="6"/>
      <c r="D6" s="6"/>
      <c r="E6" s="6"/>
      <c r="F6" s="6"/>
    </row>
    <row r="7" customFormat="false" ht="15" hidden="false" customHeight="false" outlineLevel="0" collapsed="false">
      <c r="A7" s="7" t="s">
        <v>15</v>
      </c>
      <c r="B7" s="8" t="n">
        <v>6800.6</v>
      </c>
      <c r="C7" s="8" t="n">
        <v>6826.4</v>
      </c>
      <c r="D7" s="8" t="n">
        <v>8608.2</v>
      </c>
      <c r="E7" s="8" t="n">
        <v>12490.7</v>
      </c>
      <c r="F7" s="8" t="n">
        <v>10457.2</v>
      </c>
    </row>
    <row r="8" customFormat="false" ht="15" hidden="false" customHeight="false" outlineLevel="0" collapsed="false">
      <c r="A8" s="7" t="s">
        <v>16</v>
      </c>
      <c r="B8" s="8" t="n">
        <v>-4784.3</v>
      </c>
      <c r="C8" s="8" t="n">
        <v>-4134.1</v>
      </c>
      <c r="D8" s="8" t="n">
        <v>-4213</v>
      </c>
      <c r="E8" s="8" t="n">
        <v>-12650.4</v>
      </c>
      <c r="F8" s="8" t="n">
        <v>-6107</v>
      </c>
    </row>
    <row r="9" customFormat="false" ht="15" hidden="false" customHeight="false" outlineLevel="0" collapsed="false">
      <c r="A9" s="9" t="s">
        <v>17</v>
      </c>
      <c r="B9" s="10" t="n">
        <v>2016.3</v>
      </c>
      <c r="C9" s="10" t="n">
        <v>2692.3</v>
      </c>
      <c r="D9" s="10" t="n">
        <v>4395.2</v>
      </c>
      <c r="E9" s="10" t="n">
        <v>-159.7</v>
      </c>
      <c r="F9" s="10" t="n">
        <v>4350.2</v>
      </c>
    </row>
    <row r="10" customFormat="false" ht="15" hidden="false" customHeight="false" outlineLevel="0" collapsed="false">
      <c r="A10" s="11" t="s">
        <v>18</v>
      </c>
      <c r="B10" s="12" t="n">
        <v>-1259.4</v>
      </c>
      <c r="C10" s="12" t="n">
        <v>-1325.5</v>
      </c>
      <c r="D10" s="12" t="n">
        <v>-821</v>
      </c>
      <c r="E10" s="12" t="n">
        <v>-1662</v>
      </c>
      <c r="F10" s="12" t="n">
        <v>-1848.6</v>
      </c>
    </row>
    <row r="11" customFormat="false" ht="15" hidden="false" customHeight="false" outlineLevel="0" collapsed="false">
      <c r="A11" s="11" t="s">
        <v>19</v>
      </c>
      <c r="B11" s="12" t="n">
        <v>0</v>
      </c>
      <c r="C11" s="12" t="n">
        <v>0</v>
      </c>
      <c r="D11" s="12" t="n">
        <v>0</v>
      </c>
      <c r="E11" s="12" t="n">
        <v>-91</v>
      </c>
      <c r="F11" s="12" t="n">
        <v>-128.8</v>
      </c>
    </row>
    <row r="12" customFormat="false" ht="15" hidden="false" customHeight="false" outlineLevel="0" collapsed="false">
      <c r="A12" s="11" t="s">
        <v>20</v>
      </c>
      <c r="B12" s="12" t="n">
        <v>52.6</v>
      </c>
      <c r="C12" s="12" t="n">
        <v>1244.7</v>
      </c>
      <c r="D12" s="12" t="n">
        <v>71.4</v>
      </c>
      <c r="E12" s="12" t="n">
        <v>1104.1</v>
      </c>
      <c r="F12" s="12" t="n">
        <v>121.3</v>
      </c>
    </row>
    <row r="13" customFormat="false" ht="15" hidden="false" customHeight="false" outlineLevel="0" collapsed="false">
      <c r="A13" s="13" t="s">
        <v>21</v>
      </c>
      <c r="B13" s="14" t="n">
        <v>809.5</v>
      </c>
      <c r="C13" s="14" t="n">
        <v>2611.5</v>
      </c>
      <c r="D13" s="14" t="n">
        <v>3645.6</v>
      </c>
      <c r="E13" s="14" t="n">
        <v>-808.6</v>
      </c>
      <c r="F13" s="14" t="n">
        <v>2494.1</v>
      </c>
    </row>
    <row r="14" customFormat="false" ht="15" hidden="false" customHeight="false" outlineLevel="0" collapsed="false">
      <c r="A14" s="11" t="s">
        <v>22</v>
      </c>
      <c r="B14" s="12" t="n">
        <v>406.8</v>
      </c>
      <c r="C14" s="12" t="n">
        <v>322</v>
      </c>
      <c r="D14" s="12" t="n">
        <v>257.1</v>
      </c>
      <c r="E14" s="12" t="n">
        <v>672.6</v>
      </c>
      <c r="F14" s="12" t="n">
        <v>237.5</v>
      </c>
    </row>
    <row r="15" customFormat="false" ht="15" hidden="false" customHeight="false" outlineLevel="0" collapsed="false">
      <c r="A15" s="11" t="s">
        <v>23</v>
      </c>
      <c r="B15" s="12" t="n">
        <v>-173.8</v>
      </c>
      <c r="C15" s="12" t="n">
        <v>-146.5</v>
      </c>
      <c r="D15" s="12" t="n">
        <v>-67.8</v>
      </c>
      <c r="E15" s="12" t="n">
        <v>-70.1</v>
      </c>
      <c r="F15" s="12" t="n">
        <v>-110.7</v>
      </c>
    </row>
    <row r="16" customFormat="false" ht="15" hidden="false" customHeight="false" outlineLevel="0" collapsed="false">
      <c r="A16" s="11" t="s">
        <v>24</v>
      </c>
      <c r="B16" s="12" t="n">
        <v>3.2</v>
      </c>
      <c r="C16" s="12" t="n">
        <v>1</v>
      </c>
      <c r="D16" s="12" t="n">
        <v>0</v>
      </c>
      <c r="E16" s="12" t="n">
        <v>202.9</v>
      </c>
      <c r="F16" s="12" t="n">
        <v>61.4</v>
      </c>
    </row>
    <row r="17" customFormat="false" ht="15" hidden="false" customHeight="false" outlineLevel="0" collapsed="false">
      <c r="A17" s="11" t="s">
        <v>25</v>
      </c>
      <c r="B17" s="12" t="n">
        <v>-82.3</v>
      </c>
      <c r="C17" s="12" t="n">
        <v>-44.5</v>
      </c>
      <c r="D17" s="12" t="n">
        <v>-79.5</v>
      </c>
      <c r="E17" s="12" t="n">
        <v>-143.1</v>
      </c>
      <c r="F17" s="12" t="n">
        <v>-74.1</v>
      </c>
    </row>
    <row r="18" customFormat="false" ht="15" hidden="false" customHeight="false" outlineLevel="0" collapsed="false">
      <c r="A18" s="11" t="s">
        <v>26</v>
      </c>
      <c r="B18" s="12" t="n">
        <v>153.9</v>
      </c>
      <c r="C18" s="12" t="n">
        <v>132</v>
      </c>
      <c r="D18" s="12" t="n">
        <v>109.8</v>
      </c>
      <c r="E18" s="12" t="n">
        <v>662.3</v>
      </c>
      <c r="F18" s="12" t="n">
        <v>114.1</v>
      </c>
    </row>
    <row r="19" customFormat="false" ht="15" hidden="false" customHeight="false" outlineLevel="0" collapsed="false">
      <c r="A19" s="13" t="s">
        <v>27</v>
      </c>
      <c r="B19" s="14" t="n">
        <v>963.4</v>
      </c>
      <c r="C19" s="14" t="n">
        <v>2743.5</v>
      </c>
      <c r="D19" s="14" t="n">
        <v>3755.4</v>
      </c>
      <c r="E19" s="14" t="n">
        <v>-146.3</v>
      </c>
      <c r="F19" s="14" t="n">
        <v>2608.2</v>
      </c>
    </row>
    <row r="20" customFormat="false" ht="15" hidden="false" customHeight="false" outlineLevel="0" collapsed="false">
      <c r="A20" s="11" t="s">
        <v>28</v>
      </c>
      <c r="B20" s="12" t="n">
        <v>81.6</v>
      </c>
      <c r="C20" s="12" t="n">
        <v>145</v>
      </c>
      <c r="D20" s="12" t="n">
        <v>103.2</v>
      </c>
      <c r="E20" s="12" t="n">
        <v>337.4</v>
      </c>
      <c r="F20" s="12" t="n">
        <v>205.2</v>
      </c>
    </row>
    <row r="21" customFormat="false" ht="15" hidden="false" customHeight="false" outlineLevel="0" collapsed="false">
      <c r="A21" s="11" t="s">
        <v>29</v>
      </c>
      <c r="B21" s="12" t="n">
        <v>-457.4</v>
      </c>
      <c r="C21" s="12" t="n">
        <v>-372.1</v>
      </c>
      <c r="D21" s="12" t="n">
        <v>-376.4</v>
      </c>
      <c r="E21" s="12" t="n">
        <v>-396.7</v>
      </c>
      <c r="F21" s="12" t="n">
        <v>-318.3</v>
      </c>
    </row>
    <row r="22" customFormat="false" ht="15" hidden="false" customHeight="false" outlineLevel="0" collapsed="false">
      <c r="A22" s="13" t="s">
        <v>30</v>
      </c>
      <c r="B22" s="14" t="n">
        <v>587.6</v>
      </c>
      <c r="C22" s="14" t="n">
        <v>2516.4</v>
      </c>
      <c r="D22" s="14" t="n">
        <v>3482.2</v>
      </c>
      <c r="E22" s="14" t="n">
        <v>-205.6</v>
      </c>
      <c r="F22" s="14" t="n">
        <v>2495.1</v>
      </c>
    </row>
    <row r="23" customFormat="false" ht="15" hidden="false" customHeight="false" outlineLevel="0" collapsed="false">
      <c r="A23" s="11" t="s">
        <v>31</v>
      </c>
      <c r="B23" s="12" t="n">
        <v>-121.5</v>
      </c>
      <c r="C23" s="12" t="n">
        <v>-224.3</v>
      </c>
      <c r="D23" s="12" t="n">
        <v>-882.8</v>
      </c>
      <c r="E23" s="12" t="n">
        <v>110</v>
      </c>
      <c r="F23" s="12" t="n">
        <v>-610.7</v>
      </c>
    </row>
    <row r="24" customFormat="false" ht="15" hidden="false" customHeight="false" outlineLevel="0" collapsed="false">
      <c r="A24" s="13" t="s">
        <v>32</v>
      </c>
      <c r="B24" s="14" t="n">
        <v>466.1</v>
      </c>
      <c r="C24" s="14" t="n">
        <v>2292.1</v>
      </c>
      <c r="D24" s="14" t="n">
        <v>2599.4</v>
      </c>
      <c r="E24" s="14" t="n">
        <v>-95.6</v>
      </c>
      <c r="F24" s="14" t="n">
        <v>1884.4</v>
      </c>
    </row>
    <row r="25" customFormat="false" ht="15" hidden="false" customHeight="false" outlineLevel="0" collapsed="false">
      <c r="A25" s="6" t="s">
        <v>33</v>
      </c>
      <c r="B25" s="6"/>
      <c r="C25" s="6"/>
      <c r="D25" s="6"/>
      <c r="E25" s="6"/>
      <c r="F25" s="6"/>
    </row>
    <row r="26" customFormat="false" ht="15" hidden="false" customHeight="false" outlineLevel="0" collapsed="false">
      <c r="A26" s="11" t="s">
        <v>34</v>
      </c>
      <c r="B26" s="12" t="n">
        <v>-478.6</v>
      </c>
      <c r="C26" s="12" t="n">
        <v>30.7</v>
      </c>
      <c r="D26" s="12" t="n">
        <v>482.7</v>
      </c>
      <c r="E26" s="12" t="n">
        <v>35</v>
      </c>
      <c r="F26" s="12" t="n">
        <v>0</v>
      </c>
    </row>
    <row r="27" customFormat="false" ht="15" hidden="false" customHeight="false" outlineLevel="0" collapsed="false">
      <c r="A27" s="9" t="s">
        <v>35</v>
      </c>
      <c r="B27" s="10" t="n">
        <v>-12.5</v>
      </c>
      <c r="C27" s="10" t="n">
        <v>2322.8</v>
      </c>
      <c r="D27" s="10" t="n">
        <v>3082.1</v>
      </c>
      <c r="E27" s="10" t="n">
        <v>-60.6</v>
      </c>
      <c r="F27" s="10" t="n">
        <v>1884.4</v>
      </c>
    </row>
    <row r="29" customFormat="false" ht="15" hidden="false" customHeight="false" outlineLevel="0" collapsed="false">
      <c r="A29" s="6" t="s">
        <v>36</v>
      </c>
      <c r="B29" s="6"/>
      <c r="C29" s="6"/>
      <c r="D29" s="6"/>
      <c r="E29" s="6"/>
      <c r="F29" s="6"/>
    </row>
    <row r="30" customFormat="false" ht="15" hidden="false" customHeight="false" outlineLevel="0" collapsed="false">
      <c r="A30" s="11" t="s">
        <v>37</v>
      </c>
      <c r="B30" s="12" t="n">
        <v>-59</v>
      </c>
      <c r="C30" s="12" t="n">
        <v>2276.2</v>
      </c>
      <c r="D30" s="12" t="n">
        <v>3031.4</v>
      </c>
      <c r="E30" s="12" t="n">
        <v>-123</v>
      </c>
      <c r="F30" s="12" t="n">
        <v>1710.5</v>
      </c>
    </row>
    <row r="31" customFormat="false" ht="15" hidden="false" customHeight="false" outlineLevel="0" collapsed="false">
      <c r="A31" s="11" t="s">
        <v>38</v>
      </c>
      <c r="B31" s="12" t="n">
        <v>0</v>
      </c>
      <c r="C31" s="12" t="n">
        <v>0</v>
      </c>
      <c r="D31" s="12" t="n">
        <v>0</v>
      </c>
      <c r="E31" s="12" t="n">
        <v>23.6</v>
      </c>
      <c r="F31" s="12" t="n">
        <v>100.8</v>
      </c>
    </row>
    <row r="32" customFormat="false" ht="15" hidden="false" customHeight="false" outlineLevel="0" collapsed="false">
      <c r="A32" s="11" t="s">
        <v>39</v>
      </c>
      <c r="B32" s="12" t="n">
        <v>46.5</v>
      </c>
      <c r="C32" s="12" t="n">
        <v>46.6</v>
      </c>
      <c r="D32" s="12" t="n">
        <v>50.7</v>
      </c>
      <c r="E32" s="12" t="n">
        <v>38.8</v>
      </c>
      <c r="F32" s="12" t="n">
        <v>73.1</v>
      </c>
    </row>
    <row r="34" customFormat="false" ht="15" hidden="false" customHeight="false" outlineLevel="0" collapsed="false">
      <c r="A34" s="6" t="s">
        <v>40</v>
      </c>
      <c r="B34" s="6"/>
      <c r="C34" s="6"/>
      <c r="D34" s="6"/>
      <c r="E34" s="6"/>
      <c r="F34" s="6"/>
    </row>
    <row r="35" customFormat="false" ht="15" hidden="false" customHeight="false" outlineLevel="0" collapsed="false">
      <c r="A35" s="11" t="s">
        <v>41</v>
      </c>
      <c r="B35" s="15" t="n">
        <v>-5.7</v>
      </c>
      <c r="C35" s="15" t="n">
        <v>218.7</v>
      </c>
      <c r="D35" s="15" t="n">
        <v>287.3</v>
      </c>
      <c r="E35" s="15" t="n">
        <v>-11.4</v>
      </c>
      <c r="F35" s="15" t="n">
        <v>156.7</v>
      </c>
    </row>
    <row r="36" customFormat="false" ht="15" hidden="false" customHeight="false" outlineLevel="0" collapsed="false">
      <c r="A36" s="11" t="s">
        <v>42</v>
      </c>
      <c r="B36" s="15" t="n">
        <v>-5.7</v>
      </c>
      <c r="C36" s="15" t="n">
        <v>218.3</v>
      </c>
      <c r="D36" s="15" t="n">
        <v>286.8</v>
      </c>
      <c r="E36" s="15" t="n">
        <v>-11.4</v>
      </c>
      <c r="F36" s="15" t="n">
        <v>156.5</v>
      </c>
    </row>
    <row r="37" customFormat="false" ht="15" hidden="false" customHeight="false" outlineLevel="0" collapsed="false">
      <c r="A37" s="11" t="s">
        <v>43</v>
      </c>
      <c r="B37" s="15" t="n">
        <v>40.6</v>
      </c>
      <c r="C37" s="15" t="n">
        <v>215.7</v>
      </c>
      <c r="D37" s="15" t="n">
        <v>241.6</v>
      </c>
      <c r="E37" s="15" t="n">
        <v>-14.7</v>
      </c>
      <c r="F37" s="15" t="n">
        <v>156.7</v>
      </c>
    </row>
    <row r="38" customFormat="false" ht="15" hidden="false" customHeight="false" outlineLevel="0" collapsed="false">
      <c r="A38" s="11" t="s">
        <v>44</v>
      </c>
      <c r="B38" s="15" t="n">
        <v>40.6</v>
      </c>
      <c r="C38" s="15" t="n">
        <v>215.4</v>
      </c>
      <c r="D38" s="15" t="n">
        <v>241.1</v>
      </c>
      <c r="E38" s="15" t="n">
        <v>-14.7</v>
      </c>
      <c r="F38" s="15" t="n">
        <v>156.5</v>
      </c>
    </row>
    <row r="40" customFormat="false" ht="15" hidden="false" customHeight="false" outlineLevel="0" collapsed="false">
      <c r="A40" s="3" t="s">
        <v>45</v>
      </c>
      <c r="B40" s="4" t="s">
        <v>3</v>
      </c>
      <c r="C40" s="4" t="s">
        <v>4</v>
      </c>
      <c r="D40" s="4" t="s">
        <v>5</v>
      </c>
      <c r="E40" s="4" t="s">
        <v>6</v>
      </c>
      <c r="F40" s="4" t="s">
        <v>7</v>
      </c>
    </row>
    <row r="41" customFormat="false" ht="15" hidden="false" customHeight="false" outlineLevel="0" collapsed="false">
      <c r="A41" s="11" t="s">
        <v>15</v>
      </c>
      <c r="B41" s="12" t="n">
        <v>6800.6</v>
      </c>
      <c r="C41" s="12" t="n">
        <v>6826.4</v>
      </c>
      <c r="D41" s="12" t="n">
        <v>8608.2</v>
      </c>
      <c r="E41" s="12" t="n">
        <v>12490.7</v>
      </c>
      <c r="F41" s="12" t="n">
        <v>10457.2</v>
      </c>
    </row>
    <row r="42" customFormat="false" ht="15" hidden="false" customHeight="false" outlineLevel="0" collapsed="false">
      <c r="A42" s="11" t="s">
        <v>16</v>
      </c>
      <c r="B42" s="12" t="n">
        <v>-4745</v>
      </c>
      <c r="C42" s="12" t="n">
        <v>-4732.7</v>
      </c>
      <c r="D42" s="12" t="n">
        <v>-6310.8</v>
      </c>
      <c r="E42" s="12" t="n">
        <v>-9933.2</v>
      </c>
      <c r="F42" s="12" t="n">
        <v>-6568.3</v>
      </c>
    </row>
    <row r="43" customFormat="false" ht="15" hidden="false" customHeight="false" outlineLevel="0" collapsed="false">
      <c r="A43" s="13" t="s">
        <v>46</v>
      </c>
      <c r="B43" s="14" t="n">
        <v>2055.6</v>
      </c>
      <c r="C43" s="14" t="n">
        <v>2093.7</v>
      </c>
      <c r="D43" s="14" t="n">
        <v>2297.4</v>
      </c>
      <c r="E43" s="14" t="n">
        <v>2557.5</v>
      </c>
      <c r="F43" s="14" t="n">
        <v>3888.9</v>
      </c>
    </row>
    <row r="44" customFormat="false" ht="15" hidden="false" customHeight="false" outlineLevel="0" collapsed="false">
      <c r="A44" s="11" t="s">
        <v>18</v>
      </c>
      <c r="B44" s="12" t="n">
        <v>-1019.1</v>
      </c>
      <c r="C44" s="12" t="n">
        <v>-1198.4</v>
      </c>
      <c r="D44" s="12" t="n">
        <v>-1118.5</v>
      </c>
      <c r="E44" s="12" t="n">
        <v>-1431.6</v>
      </c>
      <c r="F44" s="12" t="n">
        <v>-1577.7</v>
      </c>
    </row>
    <row r="45" customFormat="false" ht="15" hidden="false" customHeight="false" outlineLevel="0" collapsed="false">
      <c r="A45" s="11" t="s">
        <v>19</v>
      </c>
      <c r="B45" s="12" t="n">
        <v>0</v>
      </c>
      <c r="C45" s="12" t="n">
        <v>0</v>
      </c>
      <c r="D45" s="12" t="n">
        <v>0</v>
      </c>
      <c r="E45" s="12" t="n">
        <v>-91</v>
      </c>
      <c r="F45" s="12" t="n">
        <v>-128.8</v>
      </c>
    </row>
    <row r="46" customFormat="false" ht="15" hidden="false" customHeight="false" outlineLevel="0" collapsed="false">
      <c r="A46" s="11" t="s">
        <v>20</v>
      </c>
      <c r="B46" s="12" t="n">
        <v>24.4</v>
      </c>
      <c r="C46" s="12" t="n">
        <v>268.7</v>
      </c>
      <c r="D46" s="12" t="n">
        <v>67.1</v>
      </c>
      <c r="E46" s="12" t="n">
        <v>1015</v>
      </c>
      <c r="F46" s="12" t="n">
        <v>116.7</v>
      </c>
    </row>
    <row r="47" customFormat="false" ht="15" hidden="false" customHeight="false" outlineLevel="0" collapsed="false">
      <c r="A47" s="13" t="s">
        <v>47</v>
      </c>
      <c r="B47" s="14" t="n">
        <v>1060.9</v>
      </c>
      <c r="C47" s="14" t="n">
        <v>1164</v>
      </c>
      <c r="D47" s="14" t="n">
        <v>1246</v>
      </c>
      <c r="E47" s="14" t="n">
        <v>2049.9</v>
      </c>
      <c r="F47" s="14" t="n">
        <v>2299.1</v>
      </c>
    </row>
    <row r="48" customFormat="false" ht="15" hidden="false" customHeight="false" outlineLevel="0" collapsed="false">
      <c r="A48" s="11" t="s">
        <v>26</v>
      </c>
      <c r="B48" s="12" t="n">
        <v>151.3</v>
      </c>
      <c r="C48" s="12" t="n">
        <v>131.2</v>
      </c>
      <c r="D48" s="12" t="n">
        <v>143</v>
      </c>
      <c r="E48" s="12" t="n">
        <v>357.8</v>
      </c>
      <c r="F48" s="12" t="n">
        <v>68</v>
      </c>
    </row>
    <row r="49" customFormat="false" ht="15" hidden="false" customHeight="false" outlineLevel="0" collapsed="false">
      <c r="A49" s="13" t="s">
        <v>48</v>
      </c>
      <c r="B49" s="14" t="n">
        <v>1212.2</v>
      </c>
      <c r="C49" s="14" t="n">
        <v>1295.2</v>
      </c>
      <c r="D49" s="14" t="n">
        <v>1389</v>
      </c>
      <c r="E49" s="14" t="n">
        <v>2407.7</v>
      </c>
      <c r="F49" s="14" t="n">
        <v>2367.1</v>
      </c>
    </row>
    <row r="50" customFormat="false" ht="15" hidden="false" customHeight="false" outlineLevel="0" collapsed="false">
      <c r="A50" s="13" t="s">
        <v>49</v>
      </c>
      <c r="B50" s="14" t="n">
        <v>917</v>
      </c>
      <c r="C50" s="14" t="n">
        <v>1011.1</v>
      </c>
      <c r="D50" s="14" t="n">
        <v>1091.6</v>
      </c>
      <c r="E50" s="14" t="n">
        <v>2146.3</v>
      </c>
      <c r="F50" s="14" t="n">
        <v>2247.6</v>
      </c>
    </row>
    <row r="51" customFormat="false" ht="15" hidden="false" customHeight="false" outlineLevel="0" collapsed="false">
      <c r="A51" s="11" t="s">
        <v>31</v>
      </c>
      <c r="B51" s="12" t="n">
        <v>-123.8</v>
      </c>
      <c r="C51" s="12" t="n">
        <v>-101.5</v>
      </c>
      <c r="D51" s="12" t="n">
        <v>-151.1</v>
      </c>
      <c r="E51" s="12" t="n">
        <v>-355.5</v>
      </c>
      <c r="F51" s="12" t="n">
        <v>-519</v>
      </c>
    </row>
    <row r="52" customFormat="false" ht="15" hidden="false" customHeight="false" outlineLevel="0" collapsed="false">
      <c r="A52" s="13" t="s">
        <v>50</v>
      </c>
      <c r="B52" s="14" t="n">
        <v>793.2</v>
      </c>
      <c r="C52" s="14" t="n">
        <v>909.6</v>
      </c>
      <c r="D52" s="14" t="n">
        <v>940.5</v>
      </c>
      <c r="E52" s="14" t="n">
        <v>1790.8</v>
      </c>
      <c r="F52" s="14" t="n">
        <v>1728.6</v>
      </c>
    </row>
    <row r="53" customFormat="false" ht="15" hidden="false" customHeight="false" outlineLevel="0" collapsed="false">
      <c r="A53" s="13" t="s">
        <v>51</v>
      </c>
      <c r="B53" s="14" t="n">
        <v>837.4</v>
      </c>
      <c r="C53" s="14" t="n">
        <v>940.3</v>
      </c>
      <c r="D53" s="14" t="n">
        <v>1056.8</v>
      </c>
      <c r="E53" s="14" t="n">
        <v>1790.8</v>
      </c>
      <c r="F53" s="14" t="n">
        <v>1728.6</v>
      </c>
    </row>
    <row r="55" customFormat="false" ht="15" hidden="false" customHeight="false" outlineLevel="0" collapsed="false">
      <c r="A55" s="3" t="s">
        <v>52</v>
      </c>
      <c r="B55" s="4" t="s">
        <v>3</v>
      </c>
      <c r="C55" s="4" t="s">
        <v>4</v>
      </c>
      <c r="D55" s="4" t="s">
        <v>5</v>
      </c>
      <c r="E55" s="4" t="s">
        <v>6</v>
      </c>
      <c r="F55" s="4" t="s">
        <v>7</v>
      </c>
    </row>
    <row r="56" customFormat="false" ht="15" hidden="false" customHeight="false" outlineLevel="0" collapsed="false">
      <c r="A56" s="11" t="s">
        <v>53</v>
      </c>
      <c r="B56" s="16" t="s">
        <v>54</v>
      </c>
      <c r="C56" s="17" t="n">
        <f aca="false">IF(B7=0,0,C7/B7-1)</f>
        <v>0.00379378290150867</v>
      </c>
      <c r="D56" s="17" t="n">
        <f aca="false">IF(C7=0,0,D7/C7-1)</f>
        <v>0.261016055314661</v>
      </c>
      <c r="E56" s="17" t="n">
        <f aca="false">IF(D7=0,0,E7/D7-1)</f>
        <v>0.451023442763876</v>
      </c>
      <c r="F56" s="17" t="n">
        <f aca="false">IF(E7=0,0,F7/E7-1)</f>
        <v>-0.162801124036283</v>
      </c>
    </row>
    <row r="57" customFormat="false" ht="15" hidden="false" customHeight="false" outlineLevel="0" collapsed="false">
      <c r="A57" s="11" t="s">
        <v>55</v>
      </c>
      <c r="B57" s="17" t="n">
        <f aca="false">IF(B7=0,0,B9/B7)</f>
        <v>0.296488545128371</v>
      </c>
      <c r="C57" s="17" t="n">
        <f aca="false">IF(C7=0,0,C9/C7)</f>
        <v>0.394395288878472</v>
      </c>
      <c r="D57" s="17" t="n">
        <f aca="false">IF(D7=0,0,D9/D7)</f>
        <v>0.510582932552682</v>
      </c>
      <c r="E57" s="17" t="n">
        <f aca="false">IF(E7=0,0,E9/E7)</f>
        <v>-0.0127855124212414</v>
      </c>
      <c r="F57" s="17" t="n">
        <f aca="false">IF(F7=0,0,F9/F7)</f>
        <v>0.416000459013885</v>
      </c>
    </row>
    <row r="58" customFormat="false" ht="15" hidden="false" customHeight="false" outlineLevel="0" collapsed="false">
      <c r="A58" s="11" t="s">
        <v>56</v>
      </c>
      <c r="B58" s="17" t="n">
        <f aca="false">IF(B41=0,0,B43/B41)</f>
        <v>0.302267446989971</v>
      </c>
      <c r="C58" s="17" t="n">
        <f aca="false">IF(C41=0,0,C43/C41)</f>
        <v>0.306706316652994</v>
      </c>
      <c r="D58" s="17" t="n">
        <f aca="false">IF(D41=0,0,D43/D41)</f>
        <v>0.266885063079389</v>
      </c>
      <c r="E58" s="17" t="n">
        <f aca="false">IF(E41=0,0,E43/E41)</f>
        <v>0.204752335737789</v>
      </c>
      <c r="F58" s="17" t="n">
        <f aca="false">IF(F41=0,0,F43/F41)</f>
        <v>0.371887312091191</v>
      </c>
    </row>
    <row r="59" customFormat="false" ht="15" hidden="false" customHeight="false" outlineLevel="0" collapsed="false">
      <c r="A59" s="11" t="s">
        <v>57</v>
      </c>
      <c r="B59" s="17" t="n">
        <f aca="false">IF(B7=0,0,B19/B7)</f>
        <v>0.141663970826104</v>
      </c>
      <c r="C59" s="17" t="n">
        <f aca="false">IF(C7=0,0,C19/C7)</f>
        <v>0.401895581858666</v>
      </c>
      <c r="D59" s="17" t="n">
        <f aca="false">IF(D7=0,0,D19/D7)</f>
        <v>0.436258451244163</v>
      </c>
      <c r="E59" s="17" t="n">
        <f aca="false">IF(E7=0,0,E19/E7)</f>
        <v>-0.011712714259409</v>
      </c>
      <c r="F59" s="17" t="n">
        <f aca="false">IF(F7=0,0,F19/F7)</f>
        <v>0.249416669854263</v>
      </c>
    </row>
    <row r="60" customFormat="false" ht="15" hidden="false" customHeight="false" outlineLevel="0" collapsed="false">
      <c r="A60" s="11" t="s">
        <v>58</v>
      </c>
      <c r="B60" s="17" t="n">
        <f aca="false">IF(B7=0,0,B27/B7)</f>
        <v>-0.00183807311119607</v>
      </c>
      <c r="C60" s="17" t="n">
        <f aca="false">IF(C7=0,0,C27/C7)</f>
        <v>0.34026719793742</v>
      </c>
      <c r="D60" s="17" t="n">
        <f aca="false">IF(D7=0,0,D27/D7)</f>
        <v>0.358042331730211</v>
      </c>
      <c r="E60" s="17" t="n">
        <f aca="false">IF(E7=0,0,E27/E7)</f>
        <v>-0.00485160959754057</v>
      </c>
      <c r="F60" s="17" t="n">
        <f aca="false">IF(F7=0,0,F27/F7)</f>
        <v>0.180201201086333</v>
      </c>
    </row>
    <row r="61" customFormat="false" ht="15" hidden="false" customHeight="false" outlineLevel="0" collapsed="false">
      <c r="A61" s="11" t="s">
        <v>59</v>
      </c>
      <c r="B61" s="17" t="n">
        <f aca="false">IF(B41=0,0,B53/B41)</f>
        <v>0.123136193865247</v>
      </c>
      <c r="C61" s="17" t="n">
        <f aca="false">IF(C41=0,0,C53/C41)</f>
        <v>0.13774463846244</v>
      </c>
      <c r="D61" s="17" t="n">
        <f aca="false">IF(D41=0,0,D53/D41)</f>
        <v>0.122766664343301</v>
      </c>
      <c r="E61" s="17" t="n">
        <f aca="false">IF(E41=0,0,E53/E41)</f>
        <v>0.143370667776826</v>
      </c>
      <c r="F61" s="17" t="n">
        <f aca="false">IF(F41=0,0,F53/F41)</f>
        <v>0.165302375396856</v>
      </c>
    </row>
    <row r="63" customFormat="false" ht="15" hidden="false" customHeight="false" outlineLevel="0" collapsed="false">
      <c r="A63" s="3" t="s">
        <v>60</v>
      </c>
      <c r="B63" s="4" t="s">
        <v>3</v>
      </c>
      <c r="C63" s="4" t="s">
        <v>4</v>
      </c>
      <c r="D63" s="4" t="s">
        <v>5</v>
      </c>
      <c r="E63" s="4" t="s">
        <v>6</v>
      </c>
      <c r="F63" s="4" t="s">
        <v>7</v>
      </c>
    </row>
    <row r="64" customFormat="false" ht="15" hidden="false" customHeight="false" outlineLevel="0" collapsed="false">
      <c r="A64" s="11" t="s">
        <v>61</v>
      </c>
      <c r="B64" s="18" t="n">
        <f aca="false">ROUND(B7+B8-B9,1)</f>
        <v>0</v>
      </c>
      <c r="C64" s="18" t="n">
        <f aca="false">ROUND(C7+C8-C9,1)</f>
        <v>0</v>
      </c>
      <c r="D64" s="18" t="n">
        <f aca="false">ROUND(D7+D8-D9,1)</f>
        <v>0</v>
      </c>
      <c r="E64" s="18" t="n">
        <f aca="false">ROUND(E7+E8-E9,1)</f>
        <v>0</v>
      </c>
      <c r="F64" s="18" t="n">
        <f aca="false">ROUND(F7+F8-F9,1)</f>
        <v>0</v>
      </c>
    </row>
    <row r="65" customFormat="false" ht="15" hidden="false" customHeight="false" outlineLevel="0" collapsed="false">
      <c r="A65" s="11" t="s">
        <v>62</v>
      </c>
      <c r="B65" s="18" t="n">
        <f aca="false">ROUND(B24+B26-B27,1)</f>
        <v>0</v>
      </c>
      <c r="C65" s="18" t="n">
        <f aca="false">ROUND(C24+C26-C27,1)</f>
        <v>0</v>
      </c>
      <c r="D65" s="18" t="n">
        <f aca="false">ROUND(D24+D26-D27,1)</f>
        <v>0</v>
      </c>
      <c r="E65" s="18" t="n">
        <f aca="false">ROUND(E24+E26-E27,1)</f>
        <v>0</v>
      </c>
      <c r="F65" s="18" t="n">
        <f aca="false">ROUND(F24+F26-F27,1)</f>
        <v>0</v>
      </c>
    </row>
    <row r="66" customFormat="false" ht="15" hidden="false" customHeight="false" outlineLevel="0" collapsed="false">
      <c r="A66" s="11" t="s">
        <v>63</v>
      </c>
      <c r="B66" s="18" t="n">
        <f aca="false">ROUND(SUM(B30:B32)-B27,1)</f>
        <v>0</v>
      </c>
      <c r="C66" s="18" t="n">
        <f aca="false">ROUND(SUM(C30:C32)-C27,1)</f>
        <v>0</v>
      </c>
      <c r="D66" s="18" t="n">
        <f aca="false">ROUND(SUM(D30:D32)-D27,1)</f>
        <v>0</v>
      </c>
      <c r="E66" s="18" t="n">
        <f aca="false">ROUND(SUM(E30:E32)-E27,1)</f>
        <v>0</v>
      </c>
      <c r="F66" s="18" t="n">
        <f aca="false">ROUND(SUM(F30:F32)-F27,1)</f>
        <v>0</v>
      </c>
    </row>
    <row r="67" customFormat="false" ht="15" hidden="false" customHeight="false" outlineLevel="0" collapsed="false">
      <c r="A67" s="11" t="s">
        <v>64</v>
      </c>
      <c r="B67" s="18" t="n">
        <f aca="false">ROUND(B22+B23-B24,1)</f>
        <v>0</v>
      </c>
      <c r="C67" s="18" t="n">
        <f aca="false">ROUND(C22+C23-C24,1)</f>
        <v>0</v>
      </c>
      <c r="D67" s="18" t="n">
        <f aca="false">ROUND(D22+D23-D24,1)</f>
        <v>0</v>
      </c>
      <c r="E67" s="18" t="n">
        <f aca="false">ROUND(E22+E23-E24,1)</f>
        <v>0</v>
      </c>
      <c r="F67" s="18" t="n">
        <f aca="false">ROUND(F22+F23-F24,1)</f>
        <v>0</v>
      </c>
    </row>
    <row r="69" customFormat="false" ht="15" hidden="false" customHeight="false" outlineLevel="0" collapsed="false">
      <c r="A69" s="2" t="s">
        <v>65</v>
      </c>
    </row>
    <row r="70" customFormat="false" ht="15" hidden="false" customHeight="false" outlineLevel="0" collapsed="false">
      <c r="A70" s="2" t="s">
        <v>66</v>
      </c>
    </row>
    <row r="71" customFormat="false" ht="15" hidden="false" customHeight="false" outlineLevel="0" collapsed="false">
      <c r="A71" s="2" t="s">
        <v>67</v>
      </c>
    </row>
    <row r="72" customFormat="false" ht="15" hidden="false" customHeight="false" outlineLevel="0" collapsed="false">
      <c r="A72" s="2" t="s">
        <v>68</v>
      </c>
    </row>
    <row r="73" customFormat="false" ht="15" hidden="false" customHeight="false" outlineLevel="0" collapsed="false">
      <c r="A73" s="2" t="s">
        <v>69</v>
      </c>
    </row>
    <row r="74" customFormat="false" ht="15" hidden="false" customHeight="false" outlineLevel="0" collapsed="false">
      <c r="A74" s="2" t="s">
        <v>70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2026-10-06T16:07:56Z</dcterms:created>
  <dc:creator>openpyxl</dc:creator>
  <dc:description/>
  <dc:language>en-US</dc:language>
  <cp:lastModifiedBy/>
  <dcterms:modified xsi:type="dcterms:W3CDTF">2026-10-06T16:07:56Z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