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xr:revisionPtr revIDLastSave="0" documentId="8_{53B04D8B-A4A0-47D5-92D2-FCD0A83D75F5}" xr6:coauthVersionLast="47" xr6:coauthVersionMax="47" xr10:uidLastSave="{00000000-0000-0000-0000-000000000000}"/>
  <bookViews>
    <workbookView xWindow="21945" yWindow="-16320" windowWidth="29040" windowHeight="15840" xr2:uid="{A6A30DAD-3DE0-4D05-86EF-9AFB544A94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H8" i="1" s="1"/>
  <c r="I8" i="1" s="1"/>
  <c r="G9" i="1"/>
  <c r="G10" i="1"/>
  <c r="G11" i="1"/>
  <c r="H11" i="1" s="1"/>
  <c r="I11" i="1" s="1"/>
  <c r="G12" i="1"/>
  <c r="G13" i="1"/>
  <c r="G14" i="1"/>
  <c r="G15" i="1"/>
  <c r="G16" i="1"/>
  <c r="H16" i="1" s="1"/>
  <c r="I16" i="1" s="1"/>
  <c r="G17" i="1"/>
  <c r="G18" i="1"/>
  <c r="G4" i="1"/>
  <c r="E5" i="1"/>
  <c r="E6" i="1"/>
  <c r="E7" i="1"/>
  <c r="H7" i="1" s="1"/>
  <c r="I7" i="1" s="1"/>
  <c r="E8" i="1"/>
  <c r="E9" i="1"/>
  <c r="E10" i="1"/>
  <c r="H10" i="1" s="1"/>
  <c r="I10" i="1" s="1"/>
  <c r="E11" i="1"/>
  <c r="E12" i="1"/>
  <c r="E13" i="1"/>
  <c r="E14" i="1"/>
  <c r="E15" i="1"/>
  <c r="H15" i="1" s="1"/>
  <c r="I15" i="1" s="1"/>
  <c r="E16" i="1"/>
  <c r="E17" i="1"/>
  <c r="E18" i="1"/>
  <c r="H18" i="1" s="1"/>
  <c r="I18" i="1" s="1"/>
  <c r="E4" i="1"/>
  <c r="F23" i="1"/>
  <c r="D23" i="1"/>
  <c r="F22" i="1"/>
  <c r="D22" i="1"/>
  <c r="F21" i="1"/>
  <c r="D21" i="1"/>
  <c r="F20" i="1"/>
  <c r="D20" i="1"/>
  <c r="H9" i="1" l="1"/>
  <c r="I9" i="1" s="1"/>
  <c r="H6" i="1"/>
  <c r="I6" i="1" s="1"/>
  <c r="H17" i="1"/>
  <c r="I17" i="1" s="1"/>
  <c r="H14" i="1"/>
  <c r="I14" i="1" s="1"/>
  <c r="H12" i="1"/>
  <c r="I12" i="1" s="1"/>
  <c r="H13" i="1"/>
  <c r="I13" i="1" s="1"/>
  <c r="H5" i="1"/>
  <c r="I5" i="1" s="1"/>
  <c r="H4" i="1"/>
  <c r="I4" i="1" s="1"/>
  <c r="H23" i="1" l="1"/>
  <c r="H22" i="1"/>
  <c r="H20" i="1"/>
  <c r="H21" i="1"/>
</calcChain>
</file>

<file path=xl/sharedStrings.xml><?xml version="1.0" encoding="utf-8"?>
<sst xmlns="http://schemas.openxmlformats.org/spreadsheetml/2006/main" count="47" uniqueCount="44">
  <si>
    <t>ACDA6002</t>
  </si>
  <si>
    <t>Electronic Systems Design</t>
  </si>
  <si>
    <t>Assignment 1</t>
  </si>
  <si>
    <t>Assignment 2</t>
  </si>
  <si>
    <t>Number</t>
  </si>
  <si>
    <t>First name</t>
  </si>
  <si>
    <t>Surname</t>
  </si>
  <si>
    <t>graded</t>
  </si>
  <si>
    <t>weighted</t>
  </si>
  <si>
    <t>Total</t>
  </si>
  <si>
    <t>P/F</t>
  </si>
  <si>
    <t>Adam</t>
  </si>
  <si>
    <t>Cross</t>
  </si>
  <si>
    <t>Connor</t>
  </si>
  <si>
    <t>Daniel</t>
  </si>
  <si>
    <t>Curtis James</t>
  </si>
  <si>
    <t>Rees</t>
  </si>
  <si>
    <t>Gareth Rhys</t>
  </si>
  <si>
    <t>Davies</t>
  </si>
  <si>
    <t>Jay</t>
  </si>
  <si>
    <t>Popham</t>
  </si>
  <si>
    <t>Jennifer Sara</t>
  </si>
  <si>
    <t>Hill</t>
  </si>
  <si>
    <t>Matthew David</t>
  </si>
  <si>
    <t>Williams</t>
  </si>
  <si>
    <t>Michael</t>
  </si>
  <si>
    <t>Howells</t>
  </si>
  <si>
    <t>Niall Wyn</t>
  </si>
  <si>
    <t xml:space="preserve">Oliver </t>
  </si>
  <si>
    <t>Bunyan</t>
  </si>
  <si>
    <t>Oliver</t>
  </si>
  <si>
    <t>Kucyj</t>
  </si>
  <si>
    <t>Ryan</t>
  </si>
  <si>
    <t>Stapleton</t>
  </si>
  <si>
    <t>Scott Andrew</t>
  </si>
  <si>
    <t>Thomas</t>
  </si>
  <si>
    <t>Tom</t>
  </si>
  <si>
    <t>Seager</t>
  </si>
  <si>
    <t>Tomos Rhys</t>
  </si>
  <si>
    <t>Hall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</si>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</sst>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9" fontId="0" fillId="0" borderId="0" xfId="0" applyNumberFormat="1"/>
    <xf numFmtId="164" fontId="0" fillId="0" borderId="0" xfId="0" applyNumberFormat="1"/>
    <xf numFmtId="9" fontId="2" fillId="0" borderId="0" xfId="0" applyNumberFormat="1" applyFont="1"/>
    <xf numFmtId="9" fontId="0" fillId="0" borderId="0" xfId="1" applyFont="1"/>
    <xf numFmtId="0" fontId="0" fillId="0" borderId="0" xfId="0" applyAlignment="1"/>
  </cellXfs>
  <cellStyles count="2">
    <cellStyle name="Normal" xfId="0" builtinId="0"/>
    <cellStyle name="Percent" xfId="1" builtinId="5"/>
  </cellStyles>
  <dxfs count="1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20081-4E51-4396-B2B9-D468F174B367}">
  <dimension ref="A1:I23"/>
  <sheetViews>
    <sheetView tabSelected="1" workbookViewId="0">
      <selection activeCell="C30" sqref="C30"/>
    </sheetView>
  </sheetViews>
  <sheetFormatPr defaultRowHeight="14.25" x14ac:dyDescent="0.45"/>
  <cols>
    <col min="1" max="1" width="10.86328125" customWidth="1"/>
    <col min="2" max="2" width="13" bestFit="1" customWidth="1"/>
    <col min="3" max="3" width="11" customWidth="1"/>
    <col min="4" max="9" width="11.19921875" customWidth="1"/>
  </cols>
  <sheetData>
    <row r="1" spans="1:9" x14ac:dyDescent="0.45">
      <c r="A1" t="s">
        <v>0</v>
      </c>
      <c r="B1" s="1" t="s">
        <v>1</v>
      </c>
      <c r="C1" s="1"/>
    </row>
    <row r="2" spans="1:9" x14ac:dyDescent="0.45">
      <c r="D2" s="6" t="s">
        <v>2</v>
      </c>
      <c r="E2" s="2">
        <v>0.5</v>
      </c>
      <c r="F2" s="6" t="s">
        <v>3</v>
      </c>
      <c r="G2" s="2">
        <v>0.5</v>
      </c>
    </row>
    <row r="3" spans="1:9" x14ac:dyDescent="0.45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7</v>
      </c>
      <c r="G3" t="s">
        <v>8</v>
      </c>
      <c r="H3" t="s">
        <v>9</v>
      </c>
      <c r="I3" t="s">
        <v>10</v>
      </c>
    </row>
    <row r="4" spans="1:9" x14ac:dyDescent="0.45">
      <c r="A4">
        <v>2106959</v>
      </c>
      <c r="B4" t="s">
        <v>11</v>
      </c>
      <c r="C4" t="s">
        <v>12</v>
      </c>
      <c r="D4" s="2">
        <v>0.63</v>
      </c>
      <c r="E4" s="3">
        <f>D4*E$2</f>
        <v>0.315</v>
      </c>
      <c r="F4" s="2">
        <v>0.66</v>
      </c>
      <c r="G4" s="3">
        <f>F4*G$2</f>
        <v>0.33</v>
      </c>
      <c r="H4" s="2">
        <f>E4+G4</f>
        <v>0.64500000000000002</v>
      </c>
      <c r="I4" t="str">
        <f t="shared" ref="I4:I18" si="0">IF(_xlfn.CEILING.MATH(H4,0.01)&gt;=40%,"Pass",IF(_xlfn.CEILING.MATH(H4,0.01)&gt;=30%,"Condonable","Fail"))</f>
        <v>Pass</v>
      </c>
    </row>
    <row r="5" spans="1:9" x14ac:dyDescent="0.45">
      <c r="A5">
        <v>1909665</v>
      </c>
      <c r="B5" t="s">
        <v>13</v>
      </c>
      <c r="C5" t="s">
        <v>14</v>
      </c>
      <c r="D5" s="2">
        <v>0.55000000000000004</v>
      </c>
      <c r="E5" s="3">
        <f t="shared" ref="E5:E18" si="1">D5*E$2</f>
        <v>0.27500000000000002</v>
      </c>
      <c r="F5" s="2">
        <v>0.65</v>
      </c>
      <c r="G5" s="3">
        <f t="shared" ref="G5:G18" si="2">F5*G$2</f>
        <v>0.32500000000000001</v>
      </c>
      <c r="H5" s="2">
        <f>E5+G5</f>
        <v>0.60000000000000009</v>
      </c>
      <c r="I5" t="str">
        <f t="shared" si="0"/>
        <v>Pass</v>
      </c>
    </row>
    <row r="6" spans="1:9" x14ac:dyDescent="0.45">
      <c r="A6">
        <v>2003711</v>
      </c>
      <c r="B6" t="s">
        <v>15</v>
      </c>
      <c r="C6" t="s">
        <v>16</v>
      </c>
      <c r="D6" s="2">
        <v>0.46</v>
      </c>
      <c r="E6" s="3">
        <f t="shared" si="1"/>
        <v>0.23</v>
      </c>
      <c r="F6" s="2">
        <v>0.4</v>
      </c>
      <c r="G6" s="3">
        <f t="shared" si="2"/>
        <v>0.2</v>
      </c>
      <c r="H6" s="2">
        <f>E6+G6</f>
        <v>0.43000000000000005</v>
      </c>
      <c r="I6" t="str">
        <f t="shared" si="0"/>
        <v>Pass</v>
      </c>
    </row>
    <row r="7" spans="1:9" x14ac:dyDescent="0.45">
      <c r="A7">
        <v>2218705</v>
      </c>
      <c r="B7" t="s">
        <v>17</v>
      </c>
      <c r="C7" t="s">
        <v>18</v>
      </c>
      <c r="D7" s="2">
        <v>0.61</v>
      </c>
      <c r="E7" s="3">
        <f t="shared" si="1"/>
        <v>0.30499999999999999</v>
      </c>
      <c r="F7" s="2">
        <v>0.59</v>
      </c>
      <c r="G7" s="3">
        <f t="shared" si="2"/>
        <v>0.29499999999999998</v>
      </c>
      <c r="H7" s="2">
        <f>E7+G7</f>
        <v>0.6</v>
      </c>
      <c r="I7" t="str">
        <f t="shared" si="0"/>
        <v>Pass</v>
      </c>
    </row>
    <row r="8" spans="1:9" x14ac:dyDescent="0.45">
      <c r="A8">
        <v>2026771</v>
      </c>
      <c r="B8" t="s">
        <v>19</v>
      </c>
      <c r="C8" t="s">
        <v>20</v>
      </c>
      <c r="D8" s="2">
        <v>0.66</v>
      </c>
      <c r="E8" s="3">
        <f t="shared" si="1"/>
        <v>0.33</v>
      </c>
      <c r="F8" s="2">
        <v>0.6</v>
      </c>
      <c r="G8" s="3">
        <f t="shared" si="2"/>
        <v>0.3</v>
      </c>
      <c r="H8" s="2">
        <f>E8+G8</f>
        <v>0.63</v>
      </c>
      <c r="I8" t="str">
        <f t="shared" si="0"/>
        <v>Pass</v>
      </c>
    </row>
    <row r="9" spans="1:9" x14ac:dyDescent="0.45">
      <c r="A9">
        <v>1450698</v>
      </c>
      <c r="B9" t="s">
        <v>21</v>
      </c>
      <c r="C9" t="s">
        <v>22</v>
      </c>
      <c r="D9" s="2">
        <v>0.57999999999999996</v>
      </c>
      <c r="E9" s="3">
        <f t="shared" si="1"/>
        <v>0.28999999999999998</v>
      </c>
      <c r="F9" s="2">
        <v>0.36</v>
      </c>
      <c r="G9" s="3">
        <f t="shared" si="2"/>
        <v>0.18</v>
      </c>
      <c r="H9" s="2">
        <f>E9+G9</f>
        <v>0.47</v>
      </c>
      <c r="I9" t="str">
        <f t="shared" si="0"/>
        <v>Pass</v>
      </c>
    </row>
    <row r="10" spans="1:9" x14ac:dyDescent="0.45">
      <c r="A10">
        <v>1909674</v>
      </c>
      <c r="B10" t="s">
        <v>23</v>
      </c>
      <c r="C10" t="s">
        <v>24</v>
      </c>
      <c r="D10" s="2">
        <v>0.71</v>
      </c>
      <c r="E10" s="3">
        <f t="shared" si="1"/>
        <v>0.35499999999999998</v>
      </c>
      <c r="F10" s="4">
        <v>0.7</v>
      </c>
      <c r="G10" s="3">
        <f t="shared" si="2"/>
        <v>0.35</v>
      </c>
      <c r="H10" s="2">
        <f>E10+G10</f>
        <v>0.70499999999999996</v>
      </c>
      <c r="I10" t="str">
        <f t="shared" si="0"/>
        <v>Pass</v>
      </c>
    </row>
    <row r="11" spans="1:9" x14ac:dyDescent="0.45">
      <c r="A11">
        <v>2108085</v>
      </c>
      <c r="B11" t="s">
        <v>25</v>
      </c>
      <c r="C11" t="s">
        <v>26</v>
      </c>
      <c r="D11" s="2">
        <v>0.81</v>
      </c>
      <c r="E11" s="3">
        <f t="shared" si="1"/>
        <v>0.40500000000000003</v>
      </c>
      <c r="F11" s="2">
        <v>0.68</v>
      </c>
      <c r="G11" s="3">
        <f t="shared" si="2"/>
        <v>0.34</v>
      </c>
      <c r="H11" s="2">
        <f>E11+G11</f>
        <v>0.74500000000000011</v>
      </c>
      <c r="I11" t="str">
        <f t="shared" si="0"/>
        <v>Pass</v>
      </c>
    </row>
    <row r="12" spans="1:9" x14ac:dyDescent="0.45">
      <c r="A12">
        <v>2220587</v>
      </c>
      <c r="B12" t="s">
        <v>27</v>
      </c>
      <c r="C12" t="s">
        <v>16</v>
      </c>
      <c r="D12" s="2">
        <v>0.72</v>
      </c>
      <c r="E12" s="3">
        <f t="shared" si="1"/>
        <v>0.36</v>
      </c>
      <c r="F12" s="2">
        <v>0.76</v>
      </c>
      <c r="G12" s="3">
        <f t="shared" si="2"/>
        <v>0.38</v>
      </c>
      <c r="H12" s="2">
        <f>E12+G12</f>
        <v>0.74</v>
      </c>
      <c r="I12" t="str">
        <f t="shared" si="0"/>
        <v>Pass</v>
      </c>
    </row>
    <row r="13" spans="1:9" x14ac:dyDescent="0.45">
      <c r="A13">
        <v>2116739</v>
      </c>
      <c r="B13" t="s">
        <v>28</v>
      </c>
      <c r="C13" t="s">
        <v>29</v>
      </c>
      <c r="D13" s="2">
        <v>0.69</v>
      </c>
      <c r="E13" s="3">
        <f t="shared" si="1"/>
        <v>0.34499999999999997</v>
      </c>
      <c r="F13" s="2">
        <v>0.6</v>
      </c>
      <c r="G13" s="3">
        <f t="shared" si="2"/>
        <v>0.3</v>
      </c>
      <c r="H13" s="2">
        <f>E13+G13</f>
        <v>0.64500000000000002</v>
      </c>
      <c r="I13" t="str">
        <f t="shared" si="0"/>
        <v>Pass</v>
      </c>
    </row>
    <row r="14" spans="1:9" x14ac:dyDescent="0.45">
      <c r="A14">
        <v>1910808</v>
      </c>
      <c r="B14" t="s">
        <v>30</v>
      </c>
      <c r="C14" t="s">
        <v>31</v>
      </c>
      <c r="D14" s="2">
        <v>0.59</v>
      </c>
      <c r="E14" s="3">
        <f t="shared" si="1"/>
        <v>0.29499999999999998</v>
      </c>
      <c r="F14" s="2">
        <v>0.66</v>
      </c>
      <c r="G14" s="3">
        <f t="shared" si="2"/>
        <v>0.33</v>
      </c>
      <c r="H14" s="2">
        <f>E14+G14</f>
        <v>0.625</v>
      </c>
      <c r="I14" t="str">
        <f t="shared" si="0"/>
        <v>Pass</v>
      </c>
    </row>
    <row r="15" spans="1:9" x14ac:dyDescent="0.45">
      <c r="A15">
        <v>2108541</v>
      </c>
      <c r="B15" t="s">
        <v>32</v>
      </c>
      <c r="C15" t="s">
        <v>33</v>
      </c>
      <c r="D15" s="2">
        <v>0.48</v>
      </c>
      <c r="E15" s="3">
        <f t="shared" si="1"/>
        <v>0.24</v>
      </c>
      <c r="F15" s="2">
        <v>0.43</v>
      </c>
      <c r="G15" s="3">
        <f t="shared" si="2"/>
        <v>0.215</v>
      </c>
      <c r="H15" s="2">
        <f>E15+G15</f>
        <v>0.45499999999999996</v>
      </c>
      <c r="I15" t="str">
        <f t="shared" si="0"/>
        <v>Pass</v>
      </c>
    </row>
    <row r="16" spans="1:9" x14ac:dyDescent="0.45">
      <c r="A16">
        <v>2315244</v>
      </c>
      <c r="B16" t="s">
        <v>34</v>
      </c>
      <c r="C16" t="s">
        <v>35</v>
      </c>
      <c r="D16" s="2">
        <v>0.64</v>
      </c>
      <c r="E16" s="3">
        <f t="shared" si="1"/>
        <v>0.32</v>
      </c>
      <c r="F16" s="2">
        <v>0.61</v>
      </c>
      <c r="G16" s="3">
        <f t="shared" si="2"/>
        <v>0.30499999999999999</v>
      </c>
      <c r="H16" s="2">
        <f>E16+G16</f>
        <v>0.625</v>
      </c>
      <c r="I16" t="str">
        <f t="shared" si="0"/>
        <v>Pass</v>
      </c>
    </row>
    <row r="17" spans="1:9" x14ac:dyDescent="0.45">
      <c r="A17">
        <v>2100805</v>
      </c>
      <c r="B17" t="s">
        <v>36</v>
      </c>
      <c r="C17" t="s">
        <v>37</v>
      </c>
      <c r="D17" s="2">
        <v>0.55000000000000004</v>
      </c>
      <c r="E17" s="3">
        <f t="shared" si="1"/>
        <v>0.27500000000000002</v>
      </c>
      <c r="F17" s="2">
        <v>0.48</v>
      </c>
      <c r="G17" s="3">
        <f t="shared" si="2"/>
        <v>0.24</v>
      </c>
      <c r="H17" s="2">
        <f>E17+G17</f>
        <v>0.51500000000000001</v>
      </c>
      <c r="I17" t="str">
        <f t="shared" si="0"/>
        <v>Pass</v>
      </c>
    </row>
    <row r="18" spans="1:9" x14ac:dyDescent="0.45">
      <c r="A18">
        <v>2219188</v>
      </c>
      <c r="B18" t="s">
        <v>38</v>
      </c>
      <c r="C18" t="s">
        <v>39</v>
      </c>
      <c r="D18" s="2">
        <v>0.6</v>
      </c>
      <c r="E18" s="3">
        <f t="shared" si="1"/>
        <v>0.3</v>
      </c>
      <c r="F18" s="2">
        <v>0.67</v>
      </c>
      <c r="G18" s="3">
        <f t="shared" si="2"/>
        <v>0.33500000000000002</v>
      </c>
      <c r="H18" s="2">
        <f>E18+G18</f>
        <v>0.63500000000000001</v>
      </c>
      <c r="I18" t="str">
        <f t="shared" si="0"/>
        <v>Pass</v>
      </c>
    </row>
    <row r="20" spans="1:9" x14ac:dyDescent="0.45">
      <c r="C20" t="s">
        <v>40</v>
      </c>
      <c r="D20" s="2">
        <f>MAX(D4:D18)</f>
        <v>0.81</v>
      </c>
      <c r="F20" s="2">
        <f>MAX(F4:F18)</f>
        <v>0.76</v>
      </c>
      <c r="H20" s="2">
        <f>MAX(H4:H18)</f>
        <v>0.74500000000000011</v>
      </c>
    </row>
    <row r="21" spans="1:9" x14ac:dyDescent="0.45">
      <c r="C21" t="s">
        <v>41</v>
      </c>
      <c r="D21" s="2">
        <f>MIN(D4:D18)</f>
        <v>0.46</v>
      </c>
      <c r="F21" s="2">
        <f>MIN(F4:F18)</f>
        <v>0.36</v>
      </c>
      <c r="H21" s="2">
        <f>MIN(H4:H18)</f>
        <v>0.43000000000000005</v>
      </c>
    </row>
    <row r="22" spans="1:9" x14ac:dyDescent="0.45">
      <c r="C22" t="s">
        <v>42</v>
      </c>
      <c r="D22" s="2">
        <f>AVERAGE(D4:D18)</f>
        <v>0.6186666666666667</v>
      </c>
      <c r="F22" s="2">
        <f>AVERAGE(F4:F18)</f>
        <v>0.59</v>
      </c>
      <c r="H22" s="2">
        <f>AVERAGE(H4:H18)</f>
        <v>0.60433333333333339</v>
      </c>
    </row>
    <row r="23" spans="1:9" x14ac:dyDescent="0.45">
      <c r="C23" t="s">
        <v>43</v>
      </c>
      <c r="D23" s="5">
        <f>_xlfn.STDEV.P(D4:D18)</f>
        <v>8.9134106204577027E-2</v>
      </c>
      <c r="F23" s="5">
        <f>_xlfn.STDEV.P(F4:F18)</f>
        <v>0.11436782764396661</v>
      </c>
      <c r="H23" s="5">
        <f>_xlfn.STDEV.P(H4:H18)</f>
        <v>9.4107503538358117E-2</v>
      </c>
    </row>
  </sheetData>
  <mergeCells count="1">
    <mergeCell ref="B1:C1"/>
  </mergeCells>
  <conditionalFormatting sqref="D4:D18 F4:F18">
    <cfRule type="cellIs" dxfId="15" priority="13" operator="greaterThan">
      <formula>0.4</formula>
    </cfRule>
    <cfRule type="cellIs" dxfId="14" priority="14" operator="equal">
      <formula>0.4</formula>
    </cfRule>
    <cfRule type="cellIs" dxfId="13" priority="15" operator="lessThan">
      <formula>0.4</formula>
    </cfRule>
  </conditionalFormatting>
  <conditionalFormatting sqref="I2:I23 H1">
    <cfRule type="cellIs" dxfId="12" priority="11" operator="equal">
      <formula>"Condonable"</formula>
    </cfRule>
  </conditionalFormatting>
  <conditionalFormatting sqref="I4:I18">
    <cfRule type="cellIs" dxfId="11" priority="1" operator="equal">
      <formula>"Pass"</formula>
    </cfRule>
    <cfRule type="containsText" dxfId="10" priority="2" operator="containsText" text="Fail">
      <formula>NOT(ISERROR(SEARCH("Fail",I4)))</formula>
    </cfRule>
    <cfRule type="cellIs" dxfId="9" priority="3" operator="equal">
      <formula>"Pass"</formula>
    </cfRule>
    <cfRule type="containsText" dxfId="8" priority="4" operator="containsText" text="Fail">
      <formula>NOT(ISERROR(SEARCH("Fail",I4)))</formula>
    </cfRule>
    <cfRule type="cellIs" dxfId="7" priority="5" operator="equal">
      <formula>"Pass"</formula>
    </cfRule>
    <cfRule type="containsText" dxfId="6" priority="6" operator="containsText" text="Fail">
      <formula>NOT(ISERROR(SEARCH("Fail",I4)))</formula>
    </cfRule>
    <cfRule type="cellIs" dxfId="5" priority="7" operator="equal">
      <formula>"Pass"</formula>
    </cfRule>
    <cfRule type="containsText" dxfId="4" priority="8" operator="containsText" text="Fail">
      <formula>NOT(ISERROR(SEARCH("Fail",I4)))</formula>
    </cfRule>
    <cfRule type="cellIs" dxfId="3" priority="9" operator="equal">
      <formula>"Pass"</formula>
    </cfRule>
    <cfRule type="containsText" dxfId="2" priority="10" operator="containsText" text="Fail">
      <formula>NOT(ISERROR(SEARCH("Fail",I4)))</formula>
    </cfRule>
    <cfRule type="cellIs" dxfId="1" priority="12" operator="equal">
      <formula>"Pass"</formula>
    </cfRule>
    <cfRule type="containsText" dxfId="0" priority="16" operator="containsText" text="Fail">
      <formula>NOT(ISERROR(SEARCH("Fail",I4)))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2024-05-29T07:52:18Z</dcterms:created>
  <dcterms:modified xsi:type="dcterms:W3CDTF">2024-05-29T07:54:59Z</dcterms:modified>
</cp:coreProperties>
</file>