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ian_simmons_uwtsd_ac_uk/Documents/Desktop/Teaching 2024-25/Business of Illustration/Lessons/Becca Lesson/"/>
    </mc:Choice>
  </mc:AlternateContent>
  <xr:revisionPtr revIDLastSave="0" documentId="8_{A8E4D54D-48D6-4FFC-BB01-02A7CA203A7D}" xr6:coauthVersionLast="47" xr6:coauthVersionMax="47" xr10:uidLastSave="{00000000-0000-0000-0000-000000000000}"/>
  <bookViews>
    <workbookView xWindow="-120" yWindow="-120" windowWidth="23280" windowHeight="14880" activeTab="1" xr2:uid="{00000000-000D-0000-FFFF-FFFF00000000}"/>
  </bookViews>
  <sheets>
    <sheet name="Setup" sheetId="1" r:id="rId1"/>
    <sheet name="Income" sheetId="2" r:id="rId2"/>
    <sheet name="Expenses" sheetId="3" r:id="rId3"/>
    <sheet name="Summary" sheetId="4" r:id="rId4"/>
  </sheets>
  <definedNames>
    <definedName name="Balance">Setup!$C$11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0" i="4" l="1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D41" i="4"/>
  <c r="D40" i="4"/>
  <c r="D39" i="4"/>
  <c r="D38" i="4"/>
  <c r="D37" i="4"/>
  <c r="D36" i="4"/>
  <c r="D35" i="4"/>
  <c r="D34" i="4"/>
  <c r="D33" i="4"/>
  <c r="D32" i="4"/>
  <c r="D29" i="4"/>
  <c r="D28" i="4"/>
  <c r="D27" i="4"/>
  <c r="P23" i="4"/>
  <c r="H23" i="4"/>
  <c r="P22" i="4"/>
  <c r="O22" i="4"/>
  <c r="O23" i="4" s="1"/>
  <c r="N22" i="4"/>
  <c r="M22" i="4"/>
  <c r="L22" i="4"/>
  <c r="K22" i="4"/>
  <c r="J22" i="4"/>
  <c r="I22" i="4"/>
  <c r="H22" i="4"/>
  <c r="G22" i="4"/>
  <c r="G23" i="4" s="1"/>
  <c r="F22" i="4"/>
  <c r="P21" i="4"/>
  <c r="O21" i="4"/>
  <c r="N21" i="4"/>
  <c r="N23" i="4" s="1"/>
  <c r="M21" i="4"/>
  <c r="M23" i="4" s="1"/>
  <c r="L21" i="4"/>
  <c r="L23" i="4" s="1"/>
  <c r="K21" i="4"/>
  <c r="K23" i="4" s="1"/>
  <c r="J21" i="4"/>
  <c r="J23" i="4" s="1"/>
  <c r="I21" i="4"/>
  <c r="I23" i="4" s="1"/>
  <c r="H21" i="4"/>
  <c r="G21" i="4"/>
  <c r="F21" i="4"/>
  <c r="F23" i="4" s="1"/>
  <c r="S64" i="3"/>
  <c r="R64" i="3"/>
  <c r="Q63" i="3"/>
  <c r="P63" i="3"/>
  <c r="O63" i="3"/>
  <c r="N63" i="3"/>
  <c r="M63" i="3"/>
  <c r="L63" i="3"/>
  <c r="K63" i="3"/>
  <c r="J63" i="3"/>
  <c r="R63" i="3" s="1"/>
  <c r="I63" i="3"/>
  <c r="H63" i="3"/>
  <c r="G63" i="3"/>
  <c r="F63" i="3"/>
  <c r="S60" i="3"/>
  <c r="R60" i="3"/>
  <c r="S59" i="3"/>
  <c r="R59" i="3"/>
  <c r="S58" i="3"/>
  <c r="R58" i="3"/>
  <c r="S57" i="3"/>
  <c r="R57" i="3"/>
  <c r="R56" i="3"/>
  <c r="Q56" i="3"/>
  <c r="P56" i="3"/>
  <c r="O56" i="3"/>
  <c r="N56" i="3"/>
  <c r="M56" i="3"/>
  <c r="L56" i="3"/>
  <c r="K56" i="3"/>
  <c r="J56" i="3"/>
  <c r="I56" i="3"/>
  <c r="H56" i="3"/>
  <c r="G56" i="3"/>
  <c r="F56" i="3"/>
  <c r="S53" i="3"/>
  <c r="R53" i="3"/>
  <c r="S52" i="3"/>
  <c r="R52" i="3"/>
  <c r="S51" i="3"/>
  <c r="R51" i="3"/>
  <c r="S50" i="3"/>
  <c r="R50" i="3"/>
  <c r="R49" i="3"/>
  <c r="Q49" i="3"/>
  <c r="P49" i="3"/>
  <c r="O49" i="3"/>
  <c r="N49" i="3"/>
  <c r="M49" i="3"/>
  <c r="L49" i="3"/>
  <c r="K49" i="3"/>
  <c r="J49" i="3"/>
  <c r="I49" i="3"/>
  <c r="H49" i="3"/>
  <c r="G49" i="3"/>
  <c r="F49" i="3"/>
  <c r="S46" i="3"/>
  <c r="R46" i="3"/>
  <c r="R45" i="3" s="1"/>
  <c r="Q45" i="3"/>
  <c r="P45" i="3"/>
  <c r="O45" i="3"/>
  <c r="N45" i="3"/>
  <c r="M45" i="3"/>
  <c r="L45" i="3"/>
  <c r="K45" i="3"/>
  <c r="J45" i="3"/>
  <c r="I45" i="3"/>
  <c r="H45" i="3"/>
  <c r="G45" i="3"/>
  <c r="F45" i="3"/>
  <c r="S42" i="3"/>
  <c r="R42" i="3"/>
  <c r="S41" i="3"/>
  <c r="R41" i="3"/>
  <c r="S40" i="3"/>
  <c r="R40" i="3"/>
  <c r="S39" i="3"/>
  <c r="R39" i="3"/>
  <c r="S38" i="3"/>
  <c r="R38" i="3"/>
  <c r="S37" i="3"/>
  <c r="R37" i="3"/>
  <c r="Q36" i="3"/>
  <c r="P36" i="3"/>
  <c r="O36" i="3"/>
  <c r="N36" i="3"/>
  <c r="M36" i="3"/>
  <c r="L36" i="3"/>
  <c r="K36" i="3"/>
  <c r="J36" i="3"/>
  <c r="R36" i="3" s="1"/>
  <c r="I36" i="3"/>
  <c r="H36" i="3"/>
  <c r="G36" i="3"/>
  <c r="F36" i="3"/>
  <c r="S33" i="3"/>
  <c r="R33" i="3"/>
  <c r="S32" i="3"/>
  <c r="R32" i="3"/>
  <c r="S31" i="3"/>
  <c r="R31" i="3"/>
  <c r="S30" i="3"/>
  <c r="R30" i="3"/>
  <c r="S29" i="3"/>
  <c r="R29" i="3"/>
  <c r="S28" i="3"/>
  <c r="R28" i="3"/>
  <c r="R27" i="3" s="1"/>
  <c r="Q27" i="3"/>
  <c r="P27" i="3"/>
  <c r="O27" i="3"/>
  <c r="N27" i="3"/>
  <c r="M27" i="3"/>
  <c r="L27" i="3"/>
  <c r="K27" i="3"/>
  <c r="J27" i="3"/>
  <c r="I27" i="3"/>
  <c r="H27" i="3"/>
  <c r="G27" i="3"/>
  <c r="F27" i="3"/>
  <c r="S24" i="3"/>
  <c r="R24" i="3"/>
  <c r="S23" i="3"/>
  <c r="R23" i="3"/>
  <c r="S22" i="3"/>
  <c r="R22" i="3"/>
  <c r="S21" i="3"/>
  <c r="R21" i="3"/>
  <c r="S20" i="3"/>
  <c r="R20" i="3"/>
  <c r="S19" i="3"/>
  <c r="R19" i="3"/>
  <c r="S18" i="3"/>
  <c r="R18" i="3"/>
  <c r="S17" i="3"/>
  <c r="R17" i="3"/>
  <c r="Q16" i="3"/>
  <c r="P16" i="3"/>
  <c r="O16" i="3"/>
  <c r="N16" i="3"/>
  <c r="M16" i="3"/>
  <c r="L16" i="3"/>
  <c r="K16" i="3"/>
  <c r="J16" i="3"/>
  <c r="I16" i="3"/>
  <c r="H16" i="3"/>
  <c r="R16" i="3" s="1"/>
  <c r="G16" i="3"/>
  <c r="F16" i="3"/>
  <c r="S13" i="3"/>
  <c r="R13" i="3"/>
  <c r="S12" i="3"/>
  <c r="R12" i="3"/>
  <c r="S11" i="3"/>
  <c r="R11" i="3"/>
  <c r="S10" i="3"/>
  <c r="R10" i="3"/>
  <c r="S9" i="3"/>
  <c r="R9" i="3"/>
  <c r="Q8" i="3"/>
  <c r="P8" i="3"/>
  <c r="O8" i="3"/>
  <c r="N8" i="3"/>
  <c r="M8" i="3"/>
  <c r="L8" i="3"/>
  <c r="K8" i="3"/>
  <c r="J8" i="3"/>
  <c r="I8" i="3"/>
  <c r="H8" i="3"/>
  <c r="G8" i="3"/>
  <c r="R8" i="3" s="1"/>
  <c r="F8" i="3"/>
  <c r="S5" i="3"/>
  <c r="R5" i="3"/>
  <c r="S4" i="3"/>
  <c r="R4" i="3"/>
  <c r="S3" i="3"/>
  <c r="R3" i="3"/>
  <c r="Q2" i="3"/>
  <c r="P2" i="3"/>
  <c r="O2" i="3"/>
  <c r="N2" i="3"/>
  <c r="M2" i="3"/>
  <c r="L2" i="3"/>
  <c r="K2" i="3"/>
  <c r="J2" i="3"/>
  <c r="I2" i="3"/>
  <c r="H2" i="3"/>
  <c r="G2" i="3"/>
  <c r="F2" i="3"/>
  <c r="S15" i="2"/>
  <c r="R15" i="2"/>
  <c r="S14" i="2"/>
  <c r="R14" i="2"/>
  <c r="S13" i="2"/>
  <c r="R13" i="2"/>
  <c r="S12" i="2"/>
  <c r="R12" i="2"/>
  <c r="S11" i="2"/>
  <c r="R11" i="2"/>
  <c r="Q10" i="2"/>
  <c r="P10" i="2"/>
  <c r="O10" i="2"/>
  <c r="N10" i="2"/>
  <c r="M10" i="2"/>
  <c r="L10" i="2"/>
  <c r="K10" i="2"/>
  <c r="J10" i="2"/>
  <c r="I10" i="2"/>
  <c r="H10" i="2"/>
  <c r="R10" i="2" s="1"/>
  <c r="G10" i="2"/>
  <c r="F10" i="2"/>
  <c r="S7" i="2"/>
  <c r="R7" i="2"/>
  <c r="S6" i="2"/>
  <c r="R6" i="2"/>
  <c r="S5" i="2"/>
  <c r="R5" i="2"/>
  <c r="S4" i="2"/>
  <c r="R4" i="2"/>
  <c r="S3" i="2"/>
  <c r="R3" i="2"/>
  <c r="Q2" i="2"/>
  <c r="P2" i="2"/>
  <c r="O2" i="2"/>
  <c r="N2" i="2"/>
  <c r="M2" i="2"/>
  <c r="L2" i="2"/>
  <c r="K2" i="2"/>
  <c r="J2" i="2"/>
  <c r="I2" i="2"/>
  <c r="H2" i="2"/>
  <c r="G2" i="2"/>
  <c r="F2" i="2"/>
  <c r="E28" i="4"/>
  <c r="E38" i="4"/>
  <c r="E34" i="4"/>
  <c r="E41" i="4"/>
  <c r="E37" i="4"/>
  <c r="E33" i="4"/>
  <c r="E40" i="4"/>
  <c r="E36" i="4"/>
  <c r="E29" i="4"/>
  <c r="E39" i="4"/>
  <c r="E35" i="4"/>
  <c r="R2" i="2" l="1"/>
  <c r="E22" i="4"/>
  <c r="Q22" i="4" s="1"/>
  <c r="E21" i="4"/>
  <c r="Q21" i="4" l="1"/>
  <c r="E23" i="4"/>
  <c r="Q23" i="4" s="1"/>
  <c r="E24" i="4"/>
  <c r="F24" i="4" s="1"/>
  <c r="G24" i="4" s="1"/>
  <c r="H24" i="4" s="1"/>
  <c r="I24" i="4" s="1"/>
  <c r="J24" i="4" s="1"/>
  <c r="K24" i="4" s="1"/>
  <c r="L24" i="4" s="1"/>
  <c r="M24" i="4" s="1"/>
  <c r="N24" i="4" s="1"/>
  <c r="O24" i="4" s="1"/>
  <c r="P24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23" authorId="0" shapeId="0" xr:uid="{00000000-0006-0000-0300-000001000000}">
      <text>
        <r>
          <rPr>
            <sz val="10"/>
            <color rgb="FF000000"/>
            <rFont val="Arial"/>
          </rPr>
          <t>Total of Income - Expenses</t>
        </r>
      </text>
    </comment>
    <comment ref="D24" authorId="0" shapeId="0" xr:uid="{00000000-0006-0000-0300-000002000000}">
      <text>
        <r>
          <rPr>
            <sz val="10"/>
            <color rgb="FF000000"/>
            <rFont val="Arial"/>
          </rPr>
          <t>This total includes the 'Starting Balance' from the 'Setup' tab.</t>
        </r>
      </text>
    </comment>
    <comment ref="B28" authorId="0" shapeId="0" xr:uid="{00000000-0006-0000-0300-000003000000}">
      <text>
        <r>
          <rPr>
            <sz val="10"/>
            <color rgb="FF000000"/>
            <rFont val="Arial"/>
          </rPr>
          <t xml:space="preserve">This formula matches the categories in column D with their locations in the 'Income' tab, then displays the resulting row number. The formula in column E uses it to calculate the values in columns E:R. </t>
        </r>
      </text>
    </comment>
    <comment ref="B33" authorId="0" shapeId="0" xr:uid="{00000000-0006-0000-0300-000004000000}">
      <text>
        <r>
          <rPr>
            <sz val="10"/>
            <color rgb="FF000000"/>
            <rFont val="Arial"/>
          </rPr>
          <t xml:space="preserve">This formula matches the categories in column D with their locations in the 'Expenses' tab, then displays the resulting row number. The formula in column E uses it to calculate the values in columns E:R. </t>
        </r>
      </text>
    </comment>
  </commentList>
</comments>
</file>

<file path=xl/sharedStrings.xml><?xml version="1.0" encoding="utf-8"?>
<sst xmlns="http://schemas.openxmlformats.org/spreadsheetml/2006/main" count="148" uniqueCount="94">
  <si>
    <t>Annual budget tracker</t>
  </si>
  <si>
    <t xml:space="preserve">Plan and track your business income and expenses for the entire year. 
</t>
  </si>
  <si>
    <t>How to use this template</t>
  </si>
  <si>
    <t>1.</t>
  </si>
  <si>
    <t>Get started by entering your starting balance below.</t>
  </si>
  <si>
    <t>2.</t>
  </si>
  <si>
    <t xml:space="preserve">Then, fill out the 'Expenses' and 'Income' tabs. </t>
  </si>
  <si>
    <t>3.</t>
  </si>
  <si>
    <t>Feel free to rename or delete categories in these tabs. Your changes will automatically be reflected on the 'Summary' tab, which shows an overview of your projected/actual spending.</t>
  </si>
  <si>
    <t>Configure</t>
  </si>
  <si>
    <t>Starting balance:</t>
  </si>
  <si>
    <t>Income</t>
  </si>
  <si>
    <t>Total</t>
  </si>
  <si>
    <t>Average</t>
  </si>
  <si>
    <t>Sales</t>
  </si>
  <si>
    <t>Monthly totals:</t>
  </si>
  <si>
    <t>Fees Billed</t>
  </si>
  <si>
    <t>Royalty Income</t>
  </si>
  <si>
    <t>Online Sales</t>
  </si>
  <si>
    <t>Service/Commisions</t>
  </si>
  <si>
    <t>Shipping</t>
  </si>
  <si>
    <t>Other</t>
  </si>
  <si>
    <t>Interest Earned</t>
  </si>
  <si>
    <t>Other Portfolio Income</t>
  </si>
  <si>
    <t>Other Ordinary Income</t>
  </si>
  <si>
    <t>Refunds</t>
  </si>
  <si>
    <t>Expenses</t>
  </si>
  <si>
    <t>Customer Acquisition</t>
  </si>
  <si>
    <t>Advertising</t>
  </si>
  <si>
    <t>Promotional</t>
  </si>
  <si>
    <t>Meals &amp; Entertainment</t>
  </si>
  <si>
    <t>Miscellaneous Cost of Service</t>
  </si>
  <si>
    <t>Commissions &amp; Fees</t>
  </si>
  <si>
    <t>Bank Charges</t>
  </si>
  <si>
    <t>Dues &amp; Subscriptions</t>
  </si>
  <si>
    <t>Disposal Fees</t>
  </si>
  <si>
    <t>Miscellaneous</t>
  </si>
  <si>
    <t>Office/General Administrative</t>
  </si>
  <si>
    <t>Office Expenses</t>
  </si>
  <si>
    <t>Rent or Lease</t>
  </si>
  <si>
    <t>Supplies</t>
  </si>
  <si>
    <t>Stationary &amp; Printing</t>
  </si>
  <si>
    <t>Repair &amp; Maintenance</t>
  </si>
  <si>
    <t>Other General &amp; Admin Expenses</t>
  </si>
  <si>
    <t>Utilities</t>
  </si>
  <si>
    <t>Shipping, Freight &amp; Delivery</t>
  </si>
  <si>
    <t>Cost of Goods/Cost of Services</t>
  </si>
  <si>
    <t>Cost of Labor (me)</t>
  </si>
  <si>
    <t>Freight &amp; Delivery - COS</t>
  </si>
  <si>
    <t>Supplies &amp; Materials - COGS</t>
  </si>
  <si>
    <t>Other Costs - COS</t>
  </si>
  <si>
    <t>Purchases - COS</t>
  </si>
  <si>
    <t>Job Materials</t>
  </si>
  <si>
    <t>Travel</t>
  </si>
  <si>
    <t>Airfare</t>
  </si>
  <si>
    <t>Hotels</t>
  </si>
  <si>
    <t>Travel Meals</t>
  </si>
  <si>
    <t>Transportation</t>
  </si>
  <si>
    <t>Entertainment</t>
  </si>
  <si>
    <t>Legal</t>
  </si>
  <si>
    <t>Legal &amp; Professional Fees</t>
  </si>
  <si>
    <t>Insurance</t>
  </si>
  <si>
    <t>Insurance - Disability</t>
  </si>
  <si>
    <t>Insurance - Liability</t>
  </si>
  <si>
    <t>Insurance - Errors &amp; Omissions</t>
  </si>
  <si>
    <t>Other Expenses</t>
  </si>
  <si>
    <t>Penalties &amp; Settlements</t>
  </si>
  <si>
    <t>Bad Debts</t>
  </si>
  <si>
    <t>Interest Expense</t>
  </si>
  <si>
    <t>Taxes</t>
  </si>
  <si>
    <t>Taxes &amp; Licenses</t>
  </si>
  <si>
    <t>About this sheet</t>
  </si>
  <si>
    <t>Note</t>
  </si>
  <si>
    <t>This sheet generates a summary of your spending based on data in the 'Expenses' and 'Income' tabs.</t>
  </si>
  <si>
    <t>Please don't edit this sheet.</t>
  </si>
  <si>
    <t>Make sure you've set a starting balance in the 'Configure' tab before beginning.</t>
  </si>
  <si>
    <t>It contains formulas and will update automatically.</t>
  </si>
  <si>
    <t>Summary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</si>
  <si>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</si>
  <si>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</si>
  <si>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</si>
  <si>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</si>
  <si>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</si>
  <si>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</si>
  <si>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</si>
  <si>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</si>
  <si>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</si>
  <si>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Jan</t>
  </si>
  <si>
    <t>Feb</t>
  </si>
  <si>
    <t>Mar</t>
  </si>
  <si>
    <t>Net savings</t>
  </si>
  <si>
    <t>Ending balance</t>
  </si>
  <si>
    <t>Row #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</si>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</sst>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£-809]#,##0"/>
    <numFmt numFmtId="165" formatCode="&quot;$&quot;#,##0"/>
    <numFmt numFmtId="166" formatCode="mmm"/>
    <numFmt numFmtId="167" formatCode="[$£-809]#,##0.00"/>
    <numFmt numFmtId="168" formatCode="_([$£-809]* #,##0.00_);_([$£-809]* \(#,##0.00\);_([$£-809]* &quot;-&quot;??_);_(@_)"/>
    <numFmt numFmtId="169" formatCode="mmm&quot; '&quot;yy"/>
  </numFmts>
  <fonts count="70">
    <font>
      <sz val="10"/>
      <color rgb="FF000000"/>
      <name val="Arial"/>
    </font>
    <font>
      <b/>
      <sz val="18"/>
      <color rgb="FFFFFFFF"/>
      <name val="Arial"/>
    </font>
    <font>
      <b/>
      <sz val="17"/>
      <color rgb="FFFFFFFF"/>
      <name val="Arial"/>
    </font>
    <font>
      <sz val="10"/>
      <name val="Arial"/>
    </font>
    <font>
      <sz val="18"/>
      <color rgb="FFFFFFFF"/>
      <name val="Arial"/>
    </font>
    <font>
      <b/>
      <sz val="10"/>
      <color rgb="FF6B6C72"/>
      <name val="Arial"/>
    </font>
    <font>
      <sz val="10"/>
      <color rgb="FF6B6C72"/>
      <name val="Arial"/>
    </font>
    <font>
      <sz val="10"/>
      <color rgb="FF576475"/>
      <name val="Arial"/>
    </font>
    <font>
      <b/>
      <sz val="10"/>
      <color rgb="FFFFFFFF"/>
      <name val="Arial"/>
    </font>
    <font>
      <i/>
      <sz val="10"/>
      <color rgb="FFFFFFFF"/>
      <name val="Arial"/>
    </font>
    <font>
      <sz val="10"/>
      <color rgb="FFFFFFFF"/>
      <name val="Arial"/>
    </font>
    <font>
      <b/>
      <sz val="12"/>
      <color rgb="FF6B6C72"/>
      <name val="Arial"/>
    </font>
    <font>
      <b/>
      <sz val="12"/>
      <color rgb="FF666666"/>
      <name val="Arial"/>
    </font>
    <font>
      <b/>
      <sz val="10"/>
      <color rgb="FF556376"/>
      <name val="Arial"/>
    </font>
    <font>
      <sz val="10"/>
      <color rgb="FF556376"/>
      <name val="Arial"/>
    </font>
    <font>
      <b/>
      <sz val="10"/>
      <color rgb="FF556376"/>
      <name val="Arial"/>
    </font>
    <font>
      <b/>
      <sz val="10"/>
      <color rgb="FF576475"/>
      <name val="Arial"/>
    </font>
    <font>
      <b/>
      <sz val="12"/>
      <color rgb="FF666666"/>
      <name val="Arial"/>
    </font>
    <font>
      <sz val="10"/>
      <name val="Arial"/>
    </font>
    <font>
      <sz val="18"/>
      <color rgb="FF556376"/>
      <name val="Arial"/>
    </font>
    <font>
      <b/>
      <i/>
      <sz val="11"/>
      <color rgb="FFFFFFFF"/>
      <name val="Arial"/>
    </font>
    <font>
      <sz val="11"/>
      <color rgb="FFFFFFFF"/>
      <name val="Arial"/>
    </font>
    <font>
      <i/>
      <sz val="11"/>
      <color rgb="FFFFFFFF"/>
      <name val="Arial"/>
    </font>
    <font>
      <b/>
      <i/>
      <sz val="9"/>
      <color rgb="FFFFFFFF"/>
      <name val="Arial"/>
    </font>
    <font>
      <b/>
      <i/>
      <sz val="11"/>
      <color rgb="FF6B6C72"/>
      <name val="Arial"/>
    </font>
    <font>
      <sz val="12"/>
      <color rgb="FF6B6C72"/>
      <name val="Arial"/>
    </font>
    <font>
      <b/>
      <i/>
      <sz val="11"/>
      <color rgb="FF000000"/>
      <name val="Arial"/>
    </font>
    <font>
      <b/>
      <i/>
      <sz val="10"/>
      <color rgb="FF6B6C72"/>
      <name val="Arial"/>
    </font>
    <font>
      <sz val="11"/>
      <color rgb="FF000000"/>
      <name val="Arial"/>
    </font>
    <font>
      <sz val="16"/>
      <color rgb="FF000000"/>
      <name val="Arial"/>
    </font>
    <font>
      <sz val="9"/>
      <color rgb="FF000000"/>
      <name val="Arial"/>
    </font>
    <font>
      <b/>
      <i/>
      <sz val="11"/>
      <color rgb="FF334960"/>
      <name val="Arial"/>
    </font>
    <font>
      <sz val="10"/>
      <color rgb="FF334960"/>
      <name val="Arial"/>
    </font>
    <font>
      <sz val="9"/>
      <color rgb="FF576475"/>
      <name val="Arial"/>
    </font>
    <font>
      <i/>
      <sz val="9"/>
      <color rgb="FF6C7687"/>
      <name val="Arial"/>
    </font>
    <font>
      <i/>
      <sz val="9"/>
      <color rgb="FF334960"/>
      <name val="Arial"/>
    </font>
    <font>
      <i/>
      <sz val="9"/>
      <color rgb="FFA7B0BF"/>
      <name val="Arial"/>
    </font>
    <font>
      <sz val="10"/>
      <color rgb="FF303030"/>
      <name val="Inter"/>
    </font>
    <font>
      <b/>
      <sz val="12"/>
      <color rgb="FF000000"/>
      <name val="Arial"/>
    </font>
    <font>
      <sz val="12"/>
      <color rgb="FFFFFFFF"/>
      <name val="Arial"/>
    </font>
    <font>
      <sz val="9"/>
      <color rgb="FF576475"/>
      <name val="Arial"/>
    </font>
    <font>
      <b/>
      <i/>
      <sz val="11"/>
      <color rgb="FF556376"/>
      <name val="Arial"/>
    </font>
    <font>
      <sz val="9"/>
      <color rgb="FFD9D9D9"/>
      <name val="Arial"/>
    </font>
    <font>
      <sz val="6"/>
      <color rgb="FFFFFFFF"/>
      <name val="Arial"/>
    </font>
    <font>
      <sz val="6"/>
      <color rgb="FFB7B7B7"/>
      <name val="Arial"/>
    </font>
    <font>
      <b/>
      <sz val="9"/>
      <color rgb="FF055393"/>
      <name val="Arial"/>
    </font>
    <font>
      <i/>
      <sz val="10"/>
      <name val="Arial"/>
    </font>
    <font>
      <sz val="10"/>
      <name val="Arial"/>
    </font>
    <font>
      <sz val="9"/>
      <name val="Arial"/>
    </font>
    <font>
      <b/>
      <sz val="9"/>
      <color rgb="FFE60000"/>
      <name val="Arial"/>
    </font>
    <font>
      <sz val="9"/>
      <color rgb="FF434343"/>
      <name val="Arial"/>
    </font>
    <font>
      <sz val="6"/>
      <color rgb="FFB7B7B7"/>
      <name val="Arial"/>
    </font>
    <font>
      <sz val="6"/>
      <color rgb="FFFFFFFF"/>
      <name val="Arial"/>
    </font>
    <font>
      <sz val="6"/>
      <color rgb="FF6C7687"/>
      <name val="Arial"/>
    </font>
    <font>
      <b/>
      <sz val="18"/>
      <color rgb="FF6C7687"/>
      <name val="Arial"/>
    </font>
    <font>
      <sz val="18"/>
      <color rgb="FF6C7687"/>
      <name val="Arial"/>
    </font>
    <font>
      <sz val="10"/>
      <color rgb="FF6C7687"/>
      <name val="Arial"/>
    </font>
    <font>
      <i/>
      <sz val="10"/>
      <color rgb="FF6C7687"/>
      <name val="Arial"/>
    </font>
    <font>
      <b/>
      <sz val="6"/>
      <color rgb="FFFFFFFF"/>
      <name val="Arial"/>
    </font>
    <font>
      <b/>
      <i/>
      <sz val="6"/>
      <color rgb="FFB7B7B7"/>
      <name val="Arial"/>
    </font>
    <font>
      <b/>
      <sz val="10"/>
      <color rgb="FFFFFFFF"/>
      <name val="Arial"/>
    </font>
    <font>
      <b/>
      <sz val="11"/>
      <color rgb="FF334960"/>
      <name val="Arial"/>
    </font>
    <font>
      <b/>
      <sz val="10"/>
      <color rgb="FF334960"/>
      <name val="Arial"/>
    </font>
    <font>
      <i/>
      <sz val="10"/>
      <color rgb="FF6C7687"/>
      <name val="Arial"/>
    </font>
    <font>
      <sz val="10"/>
      <color rgb="FF334960"/>
      <name val="Arial"/>
    </font>
    <font>
      <b/>
      <sz val="10"/>
      <color rgb="FF222222"/>
      <name val="Arial"/>
    </font>
    <font>
      <sz val="10"/>
      <color rgb="FF222222"/>
      <name val="Arial"/>
    </font>
    <font>
      <sz val="11"/>
      <color rgb="FF6C7687"/>
      <name val="Arial"/>
    </font>
    <font>
      <b/>
      <sz val="10"/>
      <color rgb="FF334960"/>
      <name val="Arial"/>
    </font>
    <font>
      <sz val="10"/>
      <color rgb="FF576475"/>
      <name val="Arial"/>
    </font>
  </fonts>
  <fills count="6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FFFFFF"/>
        <bgColor rgb="FFFFFFFF"/>
      </patternFill>
    </fill>
    <fill>
      <patternFill patternType="solid">
        <fgColor rgb="FFECEEF1"/>
        <bgColor rgb="FFECEEF1"/>
      </patternFill>
    </fill>
    <fill>
      <patternFill patternType="solid">
        <fgColor rgb="FFF9F9F9"/>
        <bgColor rgb="FFF9F9F9"/>
      </patternFill>
    </fill>
  </fills>
  <borders count="69">
    <border>
      <left/>
      <right/>
      <top/>
      <bottom/>
      <diagonal/>
    </border>
    <border>
      <left/>
      <right/>
      <top style="thin">
        <color rgb="FFF9F9F9"/>
      </top>
      <bottom/>
      <diagonal/>
    </border>
    <border>
      <left/>
      <right/>
      <top/>
      <bottom style="dotted">
        <color rgb="FFD9D9D9"/>
      </bottom>
      <diagonal/>
    </border>
    <border>
      <left style="thin">
        <color rgb="FF108000"/>
      </left>
      <right style="thin">
        <color rgb="FF108000"/>
      </right>
      <top style="thin">
        <color rgb="FF108000"/>
      </top>
      <bottom style="thin">
        <color rgb="FF108000"/>
      </bottom>
      <diagonal/>
    </border>
    <border>
      <left style="thin">
        <color rgb="FFECEEF1"/>
      </left>
      <right style="thin">
        <color rgb="FFECEEF1"/>
      </right>
      <top/>
      <bottom style="thin">
        <color rgb="FFECEEF1"/>
      </bottom>
      <diagonal/>
    </border>
    <border>
      <left style="thin">
        <color rgb="FFECEEF1"/>
      </left>
      <right style="thin">
        <color rgb="FFD9D9D9"/>
      </right>
      <top/>
      <bottom style="thin">
        <color rgb="FFECEEF1"/>
      </bottom>
      <diagonal/>
    </border>
    <border>
      <left/>
      <right style="thin">
        <color rgb="FFF9F9F9"/>
      </right>
      <top/>
      <bottom style="dotted">
        <color rgb="FFCCCCCC"/>
      </bottom>
      <diagonal/>
    </border>
    <border>
      <left style="thin">
        <color rgb="FFF9F9F9"/>
      </left>
      <right style="thin">
        <color rgb="FFF9F9F9"/>
      </right>
      <top/>
      <bottom style="dotted">
        <color rgb="FFCCCCCC"/>
      </bottom>
      <diagonal/>
    </border>
    <border>
      <left style="thin">
        <color rgb="FFF9F9F9"/>
      </left>
      <right style="thin">
        <color rgb="FFFFFFFF"/>
      </right>
      <top/>
      <bottom style="dotted">
        <color rgb="FFCCCCCC"/>
      </bottom>
      <diagonal/>
    </border>
    <border>
      <left style="thin">
        <color rgb="FFECEEF1"/>
      </left>
      <right style="thin">
        <color rgb="FFECEEF1"/>
      </right>
      <top style="thin">
        <color rgb="FFECEEF1"/>
      </top>
      <bottom style="thin">
        <color rgb="FFECEEF1"/>
      </bottom>
      <diagonal/>
    </border>
    <border>
      <left style="thin">
        <color rgb="FFECEEF1"/>
      </left>
      <right style="thin">
        <color rgb="FFD9D9D9"/>
      </right>
      <top style="thin">
        <color rgb="FFECEEF1"/>
      </top>
      <bottom style="thin">
        <color rgb="FFECEEF1"/>
      </bottom>
      <diagonal/>
    </border>
    <border>
      <left/>
      <right style="thin">
        <color rgb="FFFFFFFF"/>
      </right>
      <top style="dotted">
        <color rgb="FFCCCCCC"/>
      </top>
      <bottom style="hair">
        <color rgb="FFFFFFFF"/>
      </bottom>
      <diagonal/>
    </border>
    <border>
      <left/>
      <right style="dotted">
        <color rgb="FFFFFFFF"/>
      </right>
      <top style="dotted">
        <color rgb="FFCCCCCC"/>
      </top>
      <bottom style="thin">
        <color rgb="FFD9D9D9"/>
      </bottom>
      <diagonal/>
    </border>
    <border>
      <left style="dotted">
        <color rgb="FFFFFFFF"/>
      </left>
      <right style="dotted">
        <color rgb="FFFFFFFF"/>
      </right>
      <top style="dotted">
        <color rgb="FFCCCCCC"/>
      </top>
      <bottom style="thin">
        <color rgb="FFD9D9D9"/>
      </bottom>
      <diagonal/>
    </border>
    <border>
      <left style="dotted">
        <color rgb="FFFFFFFF"/>
      </left>
      <right style="thin">
        <color rgb="FFFFFFFF"/>
      </right>
      <top style="dotted">
        <color rgb="FFCCCCCC"/>
      </top>
      <bottom style="thin">
        <color rgb="FFFFFFFF"/>
      </bottom>
      <diagonal/>
    </border>
    <border>
      <left/>
      <right style="thin">
        <color rgb="FFFFFFFF"/>
      </right>
      <top style="hair">
        <color rgb="FFFFFFFF"/>
      </top>
      <bottom style="hair">
        <color rgb="FFFFFFFF"/>
      </bottom>
      <diagonal/>
    </border>
    <border>
      <left/>
      <right style="dotted">
        <color rgb="FFFFFFFF"/>
      </right>
      <top style="thin">
        <color rgb="FFD9D9D9"/>
      </top>
      <bottom style="thin">
        <color rgb="FFD9D9D9"/>
      </bottom>
      <diagonal/>
    </border>
    <border>
      <left style="dotted">
        <color rgb="FFFFFFFF"/>
      </left>
      <right style="dotted">
        <color rgb="FFFFFFFF"/>
      </right>
      <top style="thin">
        <color rgb="FFD9D9D9"/>
      </top>
      <bottom style="thin">
        <color rgb="FFD9D9D9"/>
      </bottom>
      <diagonal/>
    </border>
    <border>
      <left style="dotted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hair">
        <color rgb="FFFFFFFF"/>
      </top>
      <bottom style="dotted">
        <color rgb="FFFFFFFF"/>
      </bottom>
      <diagonal/>
    </border>
    <border>
      <left/>
      <right style="dotted">
        <color rgb="FFFFFFFF"/>
      </right>
      <top/>
      <bottom/>
      <diagonal/>
    </border>
    <border>
      <left style="dotted">
        <color rgb="FFFFFFFF"/>
      </left>
      <right style="dotted">
        <color rgb="FFFFFFFF"/>
      </right>
      <top/>
      <bottom/>
      <diagonal/>
    </border>
    <border>
      <left style="dotted">
        <color rgb="FFFFFFFF"/>
      </left>
      <right style="thin">
        <color rgb="FFFFFFFF"/>
      </right>
      <top style="thin">
        <color rgb="FFFFFFFF"/>
      </top>
      <bottom style="dotted">
        <color rgb="FFFFFFFF"/>
      </bottom>
      <diagonal/>
    </border>
    <border>
      <left/>
      <right style="thin">
        <color rgb="FFFFFFFF"/>
      </right>
      <top style="dotted">
        <color rgb="FFFFFFFF"/>
      </top>
      <bottom style="dotted">
        <color rgb="FFD9D9D9"/>
      </bottom>
      <diagonal/>
    </border>
    <border>
      <left style="thin">
        <color rgb="FFFFFFFF"/>
      </left>
      <right style="thin">
        <color rgb="FFFFFFFF"/>
      </right>
      <top/>
      <bottom style="dotted">
        <color rgb="FFD9D9D9"/>
      </bottom>
      <diagonal/>
    </border>
    <border>
      <left style="thin">
        <color rgb="FFFFFFFF"/>
      </left>
      <right style="thin">
        <color rgb="FFFFFFFF"/>
      </right>
      <top style="dotted">
        <color rgb="FFFFFFFF"/>
      </top>
      <bottom style="dotted">
        <color rgb="FFD9D9D9"/>
      </bottom>
      <diagonal/>
    </border>
    <border>
      <left/>
      <right style="thin">
        <color rgb="FFF9F9F9"/>
      </right>
      <top style="dotted">
        <color rgb="FFD9D9D9"/>
      </top>
      <bottom style="dotted">
        <color rgb="FFCCCCCC"/>
      </bottom>
      <diagonal/>
    </border>
    <border>
      <left style="thin">
        <color rgb="FFF9F9F9"/>
      </left>
      <right style="thin">
        <color rgb="FFF9F9F9"/>
      </right>
      <top style="dotted">
        <color rgb="FFD9D9D9"/>
      </top>
      <bottom style="dotted">
        <color rgb="FFCCCCCC"/>
      </bottom>
      <diagonal/>
    </border>
    <border>
      <left style="thin">
        <color rgb="FFF9F9F9"/>
      </left>
      <right style="thin">
        <color rgb="FFFFFFFF"/>
      </right>
      <top style="dotted">
        <color rgb="FFD9D9D9"/>
      </top>
      <bottom style="dotted">
        <color rgb="FFCCCCCC"/>
      </bottom>
      <diagonal/>
    </border>
    <border>
      <left/>
      <right style="thin">
        <color rgb="FFFFFFFF"/>
      </right>
      <top style="hair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D9D9D9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D9D9D9"/>
      </top>
      <bottom style="thin">
        <color rgb="FFFFFFFF"/>
      </bottom>
      <diagonal/>
    </border>
    <border>
      <left style="thin">
        <color rgb="FFFFFFFF"/>
      </left>
      <right/>
      <top style="thin">
        <color rgb="FFD9D9D9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dotted">
        <color rgb="FFCCCCCC"/>
      </top>
      <bottom style="hair">
        <color rgb="FFFFFFFF"/>
      </bottom>
      <diagonal/>
    </border>
    <border>
      <left style="thin">
        <color rgb="FFFFFFFF"/>
      </left>
      <right style="thin">
        <color rgb="FFFFFFFF"/>
      </right>
      <top style="dotted">
        <color rgb="FFCCCCCC"/>
      </top>
      <bottom style="thin">
        <color rgb="FFD9D9D9"/>
      </bottom>
      <diagonal/>
    </border>
    <border>
      <left/>
      <right style="thin">
        <color rgb="FFFFFFFF"/>
      </right>
      <top style="dotted">
        <color rgb="FFCCCCCC"/>
      </top>
      <bottom style="thin">
        <color rgb="FFFFFFFF"/>
      </bottom>
      <diagonal/>
    </border>
    <border>
      <left/>
      <right/>
      <top/>
      <bottom style="hair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D9D9D9"/>
      </top>
      <bottom style="thin">
        <color rgb="FFD9D9D9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hair">
        <color rgb="FFFFFFFF"/>
      </top>
      <bottom style="hair">
        <color rgb="FFFFFFFF"/>
      </bottom>
      <diagonal/>
    </border>
    <border>
      <left/>
      <right/>
      <top style="hair">
        <color rgb="FFFFFFFF"/>
      </top>
      <bottom style="dotted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D9D9D9"/>
      </top>
      <bottom/>
      <diagonal/>
    </border>
    <border>
      <left/>
      <right style="thin">
        <color rgb="FFFFFFFF"/>
      </right>
      <top style="thin">
        <color rgb="FFFFFFFF"/>
      </top>
      <bottom style="dotted">
        <color rgb="FFFFFFFF"/>
      </bottom>
      <diagonal/>
    </border>
    <border>
      <left/>
      <right/>
      <top style="dotted">
        <color rgb="FFFFFFFF"/>
      </top>
      <bottom/>
      <diagonal/>
    </border>
    <border>
      <left/>
      <right style="thin">
        <color rgb="FFFFFFFF"/>
      </right>
      <top style="dotted">
        <color rgb="FFFFFFFF"/>
      </top>
      <bottom/>
      <diagonal/>
    </border>
    <border>
      <left/>
      <right/>
      <top/>
      <bottom style="dotted">
        <color rgb="FFFFFFFF"/>
      </bottom>
      <diagonal/>
    </border>
    <border>
      <left style="thin">
        <color rgb="FFF9F9F9"/>
      </left>
      <right style="dotted">
        <color rgb="FFFFFFFF"/>
      </right>
      <top style="dotted">
        <color rgb="FFD9D9D9"/>
      </top>
      <bottom style="dotted">
        <color rgb="FFCCCCCC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/>
      <bottom style="dotted">
        <color rgb="FFCCCCCC"/>
      </bottom>
      <diagonal/>
    </border>
    <border>
      <left style="thin">
        <color rgb="FFFFFFFF"/>
      </left>
      <right style="thin">
        <color rgb="FFFFFFFF"/>
      </right>
      <top style="thin">
        <color rgb="FFD9D9D9"/>
      </top>
      <bottom style="dotted">
        <color rgb="FFCCCCCC"/>
      </bottom>
      <diagonal/>
    </border>
    <border>
      <left/>
      <right style="thin">
        <color rgb="FFFFFFFF"/>
      </right>
      <top style="thin">
        <color rgb="FFFFFFFF"/>
      </top>
      <bottom style="dotted">
        <color rgb="FFCCCCCC"/>
      </bottom>
      <diagonal/>
    </border>
    <border>
      <left/>
      <right style="thin">
        <color rgb="FFF9F9F9"/>
      </right>
      <top style="dotted">
        <color rgb="FFCCCCCC"/>
      </top>
      <bottom style="dotted">
        <color rgb="FFCCCCCC"/>
      </bottom>
      <diagonal/>
    </border>
    <border>
      <left style="thin">
        <color rgb="FFF9F9F9"/>
      </left>
      <right style="thin">
        <color rgb="FFF9F9F9"/>
      </right>
      <top style="dotted">
        <color rgb="FFCCCCCC"/>
      </top>
      <bottom style="dotted">
        <color rgb="FFCCCCCC"/>
      </bottom>
      <diagonal/>
    </border>
    <border>
      <left style="thin">
        <color rgb="FFF9F9F9"/>
      </left>
      <right style="dotted">
        <color rgb="FFFFFFFF"/>
      </right>
      <top style="dotted">
        <color rgb="FFCCCCCC"/>
      </top>
      <bottom style="dotted">
        <color rgb="FFCCCCCC"/>
      </bottom>
      <diagonal/>
    </border>
    <border>
      <left/>
      <right/>
      <top style="dotted">
        <color rgb="FFCCCCCC"/>
      </top>
      <bottom style="dotted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 style="hair">
        <color rgb="FFFFFFFF"/>
      </top>
      <bottom/>
      <diagonal/>
    </border>
    <border>
      <left/>
      <right/>
      <top style="hair">
        <color rgb="FFFFFFFF"/>
      </top>
      <bottom style="dotted">
        <color rgb="FFCCCCCC"/>
      </bottom>
      <diagonal/>
    </border>
    <border>
      <left style="thin">
        <color rgb="FFF9F9F9"/>
      </left>
      <right style="thin">
        <color rgb="FFF9F9F9"/>
      </right>
      <top/>
      <bottom style="thin">
        <color rgb="FFF9F9F9"/>
      </bottom>
      <diagonal/>
    </border>
    <border>
      <left style="thin">
        <color rgb="FFF9F9F9"/>
      </left>
      <right style="thin">
        <color rgb="FFF9F9F9"/>
      </right>
      <top style="thin">
        <color rgb="FFF9F9F9"/>
      </top>
      <bottom style="thin">
        <color rgb="FFF9F9F9"/>
      </bottom>
      <diagonal/>
    </border>
    <border>
      <left style="thin">
        <color rgb="FFF9F9F9"/>
      </left>
      <right style="thin">
        <color rgb="FFF9F9F9"/>
      </right>
      <top style="thin">
        <color rgb="FFF9F9F9"/>
      </top>
      <bottom style="dotted">
        <color rgb="FFCCCCCC"/>
      </bottom>
      <diagonal/>
    </border>
    <border>
      <left style="thin">
        <color rgb="FFF9F9F9"/>
      </left>
      <right style="thin">
        <color rgb="FFF9F9F9"/>
      </right>
      <top style="dotted">
        <color rgb="FFCCCCCC"/>
      </top>
      <bottom style="thin">
        <color rgb="FFF9F9F9"/>
      </bottom>
      <diagonal/>
    </border>
    <border>
      <left style="thin">
        <color rgb="FFFFFFFF"/>
      </left>
      <right style="thin">
        <color rgb="FFF9F9F9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9F9F9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256">
    <xf numFmtId="0" fontId="0" fillId="0" borderId="0" xfId="0"/>
    <xf numFmtId="49" fontId="1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49" fontId="5" fillId="2" borderId="0" xfId="0" applyNumberFormat="1" applyFont="1" applyFill="1" applyAlignment="1">
      <alignment horizontal="left" vertical="top"/>
    </xf>
    <xf numFmtId="0" fontId="6" fillId="2" borderId="0" xfId="0" applyFont="1" applyFill="1" applyAlignment="1">
      <alignment horizontal="left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left"/>
    </xf>
    <xf numFmtId="49" fontId="8" fillId="2" borderId="0" xfId="0" applyNumberFormat="1" applyFont="1" applyFill="1" applyAlignment="1">
      <alignment vertical="top"/>
    </xf>
    <xf numFmtId="0" fontId="10" fillId="2" borderId="0" xfId="0" applyFont="1" applyFill="1" applyAlignment="1">
      <alignment vertical="top"/>
    </xf>
    <xf numFmtId="49" fontId="11" fillId="3" borderId="0" xfId="0" applyNumberFormat="1" applyFont="1" applyFill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0" fontId="6" fillId="3" borderId="0" xfId="0" applyFont="1" applyFill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vertical="center"/>
    </xf>
    <xf numFmtId="49" fontId="13" fillId="3" borderId="0" xfId="0" applyNumberFormat="1" applyFont="1" applyFill="1" applyAlignment="1">
      <alignment horizontal="right" vertical="top"/>
    </xf>
    <xf numFmtId="0" fontId="7" fillId="3" borderId="0" xfId="0" applyFont="1" applyFill="1" applyAlignment="1">
      <alignment horizontal="left" vertical="center"/>
    </xf>
    <xf numFmtId="49" fontId="15" fillId="3" borderId="0" xfId="0" applyNumberFormat="1" applyFont="1" applyFill="1" applyAlignment="1">
      <alignment horizontal="right" vertical="top"/>
    </xf>
    <xf numFmtId="49" fontId="5" fillId="3" borderId="2" xfId="0" applyNumberFormat="1" applyFont="1" applyFill="1" applyBorder="1" applyAlignment="1">
      <alignment horizontal="left" vertical="top"/>
    </xf>
    <xf numFmtId="0" fontId="6" fillId="3" borderId="2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left"/>
    </xf>
    <xf numFmtId="49" fontId="5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49" fontId="16" fillId="0" borderId="0" xfId="0" applyNumberFormat="1" applyFont="1" applyAlignment="1">
      <alignment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4" fontId="19" fillId="0" borderId="0" xfId="0" applyNumberFormat="1" applyFont="1" applyAlignment="1">
      <alignment horizontal="left" vertical="center"/>
    </xf>
    <xf numFmtId="165" fontId="18" fillId="0" borderId="0" xfId="0" applyNumberFormat="1" applyFont="1" applyAlignment="1">
      <alignment vertical="center"/>
    </xf>
    <xf numFmtId="49" fontId="16" fillId="0" borderId="0" xfId="0" applyNumberFormat="1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20" fillId="2" borderId="3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166" fontId="21" fillId="2" borderId="3" xfId="0" applyNumberFormat="1" applyFont="1" applyFill="1" applyBorder="1" applyAlignment="1">
      <alignment horizontal="right" vertical="center"/>
    </xf>
    <xf numFmtId="165" fontId="22" fillId="2" borderId="3" xfId="0" applyNumberFormat="1" applyFont="1" applyFill="1" applyBorder="1" applyAlignment="1">
      <alignment horizontal="right" vertical="center"/>
    </xf>
    <xf numFmtId="167" fontId="22" fillId="2" borderId="3" xfId="0" applyNumberFormat="1" applyFont="1" applyFill="1" applyBorder="1" applyAlignment="1">
      <alignment horizontal="right" vertical="center"/>
    </xf>
    <xf numFmtId="0" fontId="23" fillId="2" borderId="3" xfId="0" applyFont="1" applyFill="1" applyBorder="1" applyAlignment="1">
      <alignment horizontal="right" vertical="center"/>
    </xf>
    <xf numFmtId="0" fontId="24" fillId="4" borderId="4" xfId="0" applyFont="1" applyFill="1" applyBorder="1" applyAlignment="1">
      <alignment horizontal="right" vertical="center"/>
    </xf>
    <xf numFmtId="0" fontId="25" fillId="4" borderId="4" xfId="0" applyFont="1" applyFill="1" applyBorder="1" applyAlignment="1">
      <alignment horizontal="right" vertical="center" wrapText="1"/>
    </xf>
    <xf numFmtId="0" fontId="24" fillId="4" borderId="5" xfId="0" applyFont="1" applyFill="1" applyBorder="1" applyAlignment="1">
      <alignment horizontal="right" vertical="center"/>
    </xf>
    <xf numFmtId="0" fontId="26" fillId="5" borderId="6" xfId="0" applyFont="1" applyFill="1" applyBorder="1" applyAlignment="1">
      <alignment horizontal="right" vertical="center"/>
    </xf>
    <xf numFmtId="0" fontId="27" fillId="5" borderId="7" xfId="0" applyFont="1" applyFill="1" applyBorder="1" applyAlignment="1">
      <alignment horizontal="left" vertical="center"/>
    </xf>
    <xf numFmtId="164" fontId="28" fillId="5" borderId="7" xfId="0" applyNumberFormat="1" applyFont="1" applyFill="1" applyBorder="1" applyAlignment="1">
      <alignment horizontal="right" vertical="center"/>
    </xf>
    <xf numFmtId="164" fontId="29" fillId="5" borderId="7" xfId="0" applyNumberFormat="1" applyFont="1" applyFill="1" applyBorder="1" applyAlignment="1">
      <alignment horizontal="right" vertical="center"/>
    </xf>
    <xf numFmtId="167" fontId="28" fillId="5" borderId="7" xfId="0" applyNumberFormat="1" applyFont="1" applyFill="1" applyBorder="1" applyAlignment="1">
      <alignment horizontal="right" vertical="center"/>
    </xf>
    <xf numFmtId="165" fontId="30" fillId="5" borderId="8" xfId="0" applyNumberFormat="1" applyFont="1" applyFill="1" applyBorder="1" applyAlignment="1">
      <alignment horizontal="right" vertical="center"/>
    </xf>
    <xf numFmtId="0" fontId="24" fillId="4" borderId="9" xfId="0" applyFont="1" applyFill="1" applyBorder="1" applyAlignment="1">
      <alignment horizontal="right" vertical="center"/>
    </xf>
    <xf numFmtId="0" fontId="25" fillId="4" borderId="9" xfId="0" applyFont="1" applyFill="1" applyBorder="1" applyAlignment="1">
      <alignment horizontal="right" vertical="top" wrapText="1"/>
    </xf>
    <xf numFmtId="0" fontId="24" fillId="4" borderId="10" xfId="0" applyFont="1" applyFill="1" applyBorder="1" applyAlignment="1">
      <alignment horizontal="right" vertical="center"/>
    </xf>
    <xf numFmtId="0" fontId="31" fillId="0" borderId="11" xfId="0" applyFont="1" applyBorder="1" applyAlignment="1">
      <alignment horizontal="right" vertical="center"/>
    </xf>
    <xf numFmtId="0" fontId="32" fillId="0" borderId="12" xfId="0" applyFont="1" applyBorder="1" applyAlignment="1">
      <alignment horizontal="left" vertical="center"/>
    </xf>
    <xf numFmtId="164" fontId="33" fillId="0" borderId="13" xfId="0" applyNumberFormat="1" applyFont="1" applyBorder="1" applyAlignment="1">
      <alignment horizontal="right" vertical="center"/>
    </xf>
    <xf numFmtId="164" fontId="34" fillId="0" borderId="13" xfId="0" applyNumberFormat="1" applyFont="1" applyBorder="1" applyAlignment="1">
      <alignment horizontal="right" vertical="center"/>
    </xf>
    <xf numFmtId="167" fontId="34" fillId="0" borderId="13" xfId="0" applyNumberFormat="1" applyFont="1" applyBorder="1" applyAlignment="1">
      <alignment horizontal="right" vertical="center"/>
    </xf>
    <xf numFmtId="165" fontId="35" fillId="0" borderId="14" xfId="0" applyNumberFormat="1" applyFont="1" applyBorder="1" applyAlignment="1">
      <alignment horizontal="right" vertical="center"/>
    </xf>
    <xf numFmtId="0" fontId="31" fillId="0" borderId="15" xfId="0" applyFont="1" applyBorder="1" applyAlignment="1">
      <alignment horizontal="right" vertical="center"/>
    </xf>
    <xf numFmtId="0" fontId="32" fillId="0" borderId="16" xfId="0" applyFont="1" applyBorder="1" applyAlignment="1">
      <alignment horizontal="left" vertical="center"/>
    </xf>
    <xf numFmtId="164" fontId="33" fillId="0" borderId="17" xfId="0" applyNumberFormat="1" applyFont="1" applyBorder="1" applyAlignment="1">
      <alignment horizontal="right" vertical="center"/>
    </xf>
    <xf numFmtId="164" fontId="34" fillId="0" borderId="17" xfId="0" applyNumberFormat="1" applyFont="1" applyBorder="1" applyAlignment="1">
      <alignment horizontal="right" vertical="center"/>
    </xf>
    <xf numFmtId="167" fontId="34" fillId="0" borderId="17" xfId="0" applyNumberFormat="1" applyFont="1" applyBorder="1" applyAlignment="1">
      <alignment horizontal="right" vertical="center"/>
    </xf>
    <xf numFmtId="165" fontId="35" fillId="0" borderId="18" xfId="0" applyNumberFormat="1" applyFont="1" applyBorder="1" applyAlignment="1">
      <alignment horizontal="right" vertical="center"/>
    </xf>
    <xf numFmtId="0" fontId="31" fillId="0" borderId="19" xfId="0" applyFont="1" applyBorder="1" applyAlignment="1">
      <alignment horizontal="right" vertical="center"/>
    </xf>
    <xf numFmtId="0" fontId="32" fillId="0" borderId="20" xfId="0" applyFont="1" applyBorder="1" applyAlignment="1">
      <alignment horizontal="left" vertical="center"/>
    </xf>
    <xf numFmtId="164" fontId="33" fillId="0" borderId="21" xfId="0" applyNumberFormat="1" applyFont="1" applyBorder="1" applyAlignment="1">
      <alignment horizontal="right" vertical="center"/>
    </xf>
    <xf numFmtId="164" fontId="34" fillId="0" borderId="21" xfId="0" applyNumberFormat="1" applyFont="1" applyBorder="1" applyAlignment="1">
      <alignment horizontal="right" vertical="center"/>
    </xf>
    <xf numFmtId="167" fontId="34" fillId="0" borderId="21" xfId="0" applyNumberFormat="1" applyFont="1" applyBorder="1" applyAlignment="1">
      <alignment horizontal="right" vertical="center"/>
    </xf>
    <xf numFmtId="165" fontId="35" fillId="0" borderId="22" xfId="0" applyNumberFormat="1" applyFont="1" applyBorder="1" applyAlignment="1">
      <alignment horizontal="right" vertical="center"/>
    </xf>
    <xf numFmtId="0" fontId="31" fillId="0" borderId="23" xfId="0" applyFont="1" applyBorder="1" applyAlignment="1">
      <alignment horizontal="right" vertical="center"/>
    </xf>
    <xf numFmtId="0" fontId="32" fillId="0" borderId="24" xfId="0" applyFont="1" applyBorder="1" applyAlignment="1">
      <alignment horizontal="left" vertical="center"/>
    </xf>
    <xf numFmtId="164" fontId="33" fillId="0" borderId="24" xfId="0" applyNumberFormat="1" applyFont="1" applyBorder="1" applyAlignment="1">
      <alignment horizontal="right" vertical="center"/>
    </xf>
    <xf numFmtId="164" fontId="36" fillId="0" borderId="24" xfId="0" applyNumberFormat="1" applyFont="1" applyBorder="1" applyAlignment="1">
      <alignment horizontal="right" vertical="center"/>
    </xf>
    <xf numFmtId="167" fontId="36" fillId="0" borderId="24" xfId="0" applyNumberFormat="1" applyFont="1" applyBorder="1" applyAlignment="1">
      <alignment horizontal="right" vertical="center"/>
    </xf>
    <xf numFmtId="165" fontId="35" fillId="0" borderId="25" xfId="0" applyNumberFormat="1" applyFont="1" applyBorder="1" applyAlignment="1">
      <alignment horizontal="right" vertical="center"/>
    </xf>
    <xf numFmtId="0" fontId="25" fillId="4" borderId="9" xfId="0" applyFont="1" applyFill="1" applyBorder="1" applyAlignment="1">
      <alignment horizontal="right" vertical="center" wrapText="1"/>
    </xf>
    <xf numFmtId="0" fontId="26" fillId="5" borderId="26" xfId="0" applyFont="1" applyFill="1" applyBorder="1" applyAlignment="1">
      <alignment horizontal="right" vertical="center"/>
    </xf>
    <xf numFmtId="0" fontId="27" fillId="5" borderId="27" xfId="0" applyFont="1" applyFill="1" applyBorder="1" applyAlignment="1">
      <alignment horizontal="left" vertical="center"/>
    </xf>
    <xf numFmtId="164" fontId="28" fillId="5" borderId="27" xfId="0" applyNumberFormat="1" applyFont="1" applyFill="1" applyBorder="1" applyAlignment="1">
      <alignment horizontal="right" vertical="center"/>
    </xf>
    <xf numFmtId="164" fontId="29" fillId="5" borderId="27" xfId="0" applyNumberFormat="1" applyFont="1" applyFill="1" applyBorder="1" applyAlignment="1">
      <alignment horizontal="right" vertical="center"/>
    </xf>
    <xf numFmtId="167" fontId="28" fillId="5" borderId="27" xfId="0" applyNumberFormat="1" applyFont="1" applyFill="1" applyBorder="1" applyAlignment="1">
      <alignment horizontal="right" vertical="center"/>
    </xf>
    <xf numFmtId="165" fontId="30" fillId="5" borderId="28" xfId="0" applyNumberFormat="1" applyFont="1" applyFill="1" applyBorder="1" applyAlignment="1">
      <alignment horizontal="right" vertical="center"/>
    </xf>
    <xf numFmtId="164" fontId="37" fillId="0" borderId="0" xfId="0" applyNumberFormat="1" applyFont="1" applyAlignment="1">
      <alignment horizontal="right"/>
    </xf>
    <xf numFmtId="0" fontId="31" fillId="0" borderId="29" xfId="0" applyFont="1" applyBorder="1" applyAlignment="1">
      <alignment horizontal="right" vertical="center"/>
    </xf>
    <xf numFmtId="0" fontId="32" fillId="0" borderId="30" xfId="0" applyFont="1" applyBorder="1" applyAlignment="1">
      <alignment horizontal="left" vertical="center"/>
    </xf>
    <xf numFmtId="164" fontId="33" fillId="0" borderId="31" xfId="0" applyNumberFormat="1" applyFont="1" applyBorder="1" applyAlignment="1">
      <alignment horizontal="right" vertical="center"/>
    </xf>
    <xf numFmtId="164" fontId="34" fillId="0" borderId="31" xfId="0" applyNumberFormat="1" applyFont="1" applyBorder="1" applyAlignment="1">
      <alignment horizontal="right" vertical="center"/>
    </xf>
    <xf numFmtId="167" fontId="34" fillId="0" borderId="32" xfId="0" applyNumberFormat="1" applyFont="1" applyBorder="1" applyAlignment="1">
      <alignment horizontal="right" vertical="center"/>
    </xf>
    <xf numFmtId="165" fontId="35" fillId="0" borderId="33" xfId="0" applyNumberFormat="1" applyFont="1" applyBorder="1" applyAlignment="1">
      <alignment horizontal="right" vertical="center"/>
    </xf>
    <xf numFmtId="0" fontId="38" fillId="2" borderId="3" xfId="0" applyFont="1" applyFill="1" applyBorder="1" applyAlignment="1">
      <alignment horizontal="right" vertical="center" wrapText="1"/>
    </xf>
    <xf numFmtId="0" fontId="39" fillId="2" borderId="3" xfId="0" applyFont="1" applyFill="1" applyBorder="1" applyAlignment="1">
      <alignment horizontal="right" vertical="center" wrapText="1"/>
    </xf>
    <xf numFmtId="0" fontId="26" fillId="2" borderId="3" xfId="0" applyFont="1" applyFill="1" applyBorder="1" applyAlignment="1">
      <alignment horizontal="right" vertical="center"/>
    </xf>
    <xf numFmtId="0" fontId="11" fillId="4" borderId="4" xfId="0" applyFont="1" applyFill="1" applyBorder="1" applyAlignment="1">
      <alignment horizontal="right" vertical="center" wrapText="1"/>
    </xf>
    <xf numFmtId="0" fontId="11" fillId="4" borderId="9" xfId="0" applyFont="1" applyFill="1" applyBorder="1" applyAlignment="1">
      <alignment horizontal="right" vertical="center" wrapText="1"/>
    </xf>
    <xf numFmtId="0" fontId="31" fillId="0" borderId="34" xfId="0" applyFont="1" applyBorder="1" applyAlignment="1">
      <alignment horizontal="right" vertical="center"/>
    </xf>
    <xf numFmtId="0" fontId="32" fillId="0" borderId="35" xfId="0" applyFont="1" applyBorder="1" applyAlignment="1">
      <alignment horizontal="left" vertical="center"/>
    </xf>
    <xf numFmtId="164" fontId="33" fillId="0" borderId="35" xfId="0" applyNumberFormat="1" applyFont="1" applyBorder="1" applyAlignment="1">
      <alignment horizontal="right" vertical="center"/>
    </xf>
    <xf numFmtId="164" fontId="40" fillId="0" borderId="35" xfId="0" applyNumberFormat="1" applyFont="1" applyBorder="1" applyAlignment="1">
      <alignment horizontal="right" vertical="center"/>
    </xf>
    <xf numFmtId="164" fontId="34" fillId="0" borderId="35" xfId="0" applyNumberFormat="1" applyFont="1" applyBorder="1" applyAlignment="1">
      <alignment horizontal="right" vertical="center"/>
    </xf>
    <xf numFmtId="165" fontId="35" fillId="0" borderId="36" xfId="0" applyNumberFormat="1" applyFont="1" applyBorder="1" applyAlignment="1">
      <alignment horizontal="right" vertical="center"/>
    </xf>
    <xf numFmtId="0" fontId="31" fillId="0" borderId="37" xfId="0" applyFont="1" applyBorder="1" applyAlignment="1">
      <alignment horizontal="right" vertical="center"/>
    </xf>
    <xf numFmtId="0" fontId="32" fillId="0" borderId="38" xfId="0" applyFont="1" applyBorder="1" applyAlignment="1">
      <alignment horizontal="left" vertical="center"/>
    </xf>
    <xf numFmtId="164" fontId="33" fillId="0" borderId="38" xfId="0" applyNumberFormat="1" applyFont="1" applyBorder="1" applyAlignment="1">
      <alignment horizontal="right" vertical="center"/>
    </xf>
    <xf numFmtId="164" fontId="40" fillId="0" borderId="38" xfId="0" applyNumberFormat="1" applyFont="1" applyBorder="1" applyAlignment="1">
      <alignment horizontal="right" vertical="center"/>
    </xf>
    <xf numFmtId="164" fontId="34" fillId="0" borderId="38" xfId="0" applyNumberFormat="1" applyFont="1" applyBorder="1" applyAlignment="1">
      <alignment horizontal="right" vertical="center"/>
    </xf>
    <xf numFmtId="165" fontId="35" fillId="0" borderId="39" xfId="0" applyNumberFormat="1" applyFont="1" applyBorder="1" applyAlignment="1">
      <alignment horizontal="right" vertical="center"/>
    </xf>
    <xf numFmtId="0" fontId="31" fillId="0" borderId="40" xfId="0" applyFont="1" applyBorder="1" applyAlignment="1">
      <alignment horizontal="right" vertical="center"/>
    </xf>
    <xf numFmtId="0" fontId="31" fillId="0" borderId="41" xfId="0" applyFont="1" applyBorder="1" applyAlignment="1">
      <alignment horizontal="right" vertical="center"/>
    </xf>
    <xf numFmtId="0" fontId="3" fillId="0" borderId="42" xfId="0" applyFont="1" applyBorder="1"/>
    <xf numFmtId="164" fontId="33" fillId="0" borderId="42" xfId="0" applyNumberFormat="1" applyFont="1" applyBorder="1" applyAlignment="1">
      <alignment horizontal="right" vertical="center"/>
    </xf>
    <xf numFmtId="164" fontId="34" fillId="0" borderId="42" xfId="0" applyNumberFormat="1" applyFont="1" applyBorder="1" applyAlignment="1">
      <alignment horizontal="right" vertical="center"/>
    </xf>
    <xf numFmtId="165" fontId="35" fillId="0" borderId="43" xfId="0" applyNumberFormat="1" applyFont="1" applyBorder="1" applyAlignment="1">
      <alignment horizontal="right" vertical="center"/>
    </xf>
    <xf numFmtId="0" fontId="31" fillId="0" borderId="44" xfId="0" applyFont="1" applyBorder="1" applyAlignment="1">
      <alignment horizontal="right" vertical="center"/>
    </xf>
    <xf numFmtId="0" fontId="32" fillId="0" borderId="42" xfId="0" applyFont="1" applyBorder="1" applyAlignment="1">
      <alignment horizontal="left" vertical="center"/>
    </xf>
    <xf numFmtId="164" fontId="36" fillId="0" borderId="42" xfId="0" applyNumberFormat="1" applyFont="1" applyBorder="1" applyAlignment="1">
      <alignment horizontal="right" vertical="center"/>
    </xf>
    <xf numFmtId="165" fontId="35" fillId="0" borderId="45" xfId="0" applyNumberFormat="1" applyFont="1" applyBorder="1" applyAlignment="1">
      <alignment horizontal="right" vertical="center"/>
    </xf>
    <xf numFmtId="0" fontId="41" fillId="5" borderId="26" xfId="0" applyFont="1" applyFill="1" applyBorder="1" applyAlignment="1">
      <alignment horizontal="right" vertical="center"/>
    </xf>
    <xf numFmtId="165" fontId="42" fillId="5" borderId="28" xfId="0" applyNumberFormat="1" applyFont="1" applyFill="1" applyBorder="1" applyAlignment="1">
      <alignment horizontal="right" vertical="center"/>
    </xf>
    <xf numFmtId="0" fontId="31" fillId="0" borderId="46" xfId="0" applyFont="1" applyBorder="1" applyAlignment="1">
      <alignment horizontal="right" vertical="center"/>
    </xf>
    <xf numFmtId="164" fontId="40" fillId="0" borderId="42" xfId="0" applyNumberFormat="1" applyFont="1" applyBorder="1" applyAlignment="1">
      <alignment horizontal="right" vertical="center"/>
    </xf>
    <xf numFmtId="0" fontId="41" fillId="5" borderId="47" xfId="0" applyFont="1" applyFill="1" applyBorder="1" applyAlignment="1">
      <alignment horizontal="right" vertical="center"/>
    </xf>
    <xf numFmtId="0" fontId="32" fillId="0" borderId="48" xfId="0" applyFont="1" applyBorder="1" applyAlignment="1">
      <alignment horizontal="left" vertical="center"/>
    </xf>
    <xf numFmtId="164" fontId="33" fillId="0" borderId="48" xfId="0" applyNumberFormat="1" applyFont="1" applyBorder="1" applyAlignment="1">
      <alignment horizontal="right" vertical="center"/>
    </xf>
    <xf numFmtId="164" fontId="36" fillId="0" borderId="48" xfId="0" applyNumberFormat="1" applyFont="1" applyBorder="1" applyAlignment="1">
      <alignment horizontal="right" vertical="center"/>
    </xf>
    <xf numFmtId="0" fontId="26" fillId="5" borderId="47" xfId="0" applyFont="1" applyFill="1" applyBorder="1" applyAlignment="1">
      <alignment horizontal="right" vertical="center"/>
    </xf>
    <xf numFmtId="165" fontId="35" fillId="0" borderId="49" xfId="0" applyNumberFormat="1" applyFont="1" applyBorder="1" applyAlignment="1">
      <alignment horizontal="right" vertical="center"/>
    </xf>
    <xf numFmtId="0" fontId="31" fillId="0" borderId="50" xfId="0" applyFont="1" applyBorder="1" applyAlignment="1">
      <alignment horizontal="right" vertical="center"/>
    </xf>
    <xf numFmtId="0" fontId="32" fillId="0" borderId="51" xfId="0" applyFont="1" applyBorder="1" applyAlignment="1">
      <alignment horizontal="left" vertical="center"/>
    </xf>
    <xf numFmtId="164" fontId="33" fillId="0" borderId="51" xfId="0" applyNumberFormat="1" applyFont="1" applyBorder="1" applyAlignment="1">
      <alignment horizontal="right" vertical="center"/>
    </xf>
    <xf numFmtId="164" fontId="40" fillId="0" borderId="51" xfId="0" applyNumberFormat="1" applyFont="1" applyBorder="1" applyAlignment="1">
      <alignment horizontal="right" vertical="center"/>
    </xf>
    <xf numFmtId="164" fontId="34" fillId="0" borderId="51" xfId="0" applyNumberFormat="1" applyFont="1" applyBorder="1" applyAlignment="1">
      <alignment horizontal="right" vertical="center"/>
    </xf>
    <xf numFmtId="165" fontId="35" fillId="0" borderId="52" xfId="0" applyNumberFormat="1" applyFont="1" applyBorder="1" applyAlignment="1">
      <alignment horizontal="right" vertical="center"/>
    </xf>
    <xf numFmtId="0" fontId="26" fillId="5" borderId="53" xfId="0" applyFont="1" applyFill="1" applyBorder="1" applyAlignment="1">
      <alignment horizontal="right" vertical="center"/>
    </xf>
    <xf numFmtId="0" fontId="27" fillId="5" borderId="54" xfId="0" applyFont="1" applyFill="1" applyBorder="1" applyAlignment="1">
      <alignment horizontal="left" vertical="center"/>
    </xf>
    <xf numFmtId="164" fontId="28" fillId="5" borderId="54" xfId="0" applyNumberFormat="1" applyFont="1" applyFill="1" applyBorder="1" applyAlignment="1">
      <alignment horizontal="right" vertical="center"/>
    </xf>
    <xf numFmtId="164" fontId="29" fillId="5" borderId="54" xfId="0" applyNumberFormat="1" applyFont="1" applyFill="1" applyBorder="1" applyAlignment="1">
      <alignment horizontal="right" vertical="center"/>
    </xf>
    <xf numFmtId="0" fontId="26" fillId="5" borderId="55" xfId="0" applyFont="1" applyFill="1" applyBorder="1" applyAlignment="1">
      <alignment horizontal="right" vertical="center"/>
    </xf>
    <xf numFmtId="0" fontId="31" fillId="0" borderId="56" xfId="0" applyFont="1" applyBorder="1" applyAlignment="1">
      <alignment horizontal="right" vertical="center"/>
    </xf>
    <xf numFmtId="164" fontId="34" fillId="0" borderId="48" xfId="0" applyNumberFormat="1" applyFont="1" applyBorder="1" applyAlignment="1">
      <alignment horizontal="right" vertical="center"/>
    </xf>
    <xf numFmtId="165" fontId="35" fillId="0" borderId="57" xfId="0" applyNumberFormat="1" applyFont="1" applyBorder="1" applyAlignment="1">
      <alignment horizontal="right" vertical="center"/>
    </xf>
    <xf numFmtId="0" fontId="31" fillId="0" borderId="58" xfId="0" applyFont="1" applyBorder="1" applyAlignment="1">
      <alignment horizontal="right" vertical="center"/>
    </xf>
    <xf numFmtId="0" fontId="31" fillId="0" borderId="59" xfId="0" applyFont="1" applyBorder="1" applyAlignment="1">
      <alignment horizontal="right" vertical="center"/>
    </xf>
    <xf numFmtId="0" fontId="32" fillId="0" borderId="31" xfId="0" applyFont="1" applyBorder="1" applyAlignment="1">
      <alignment horizontal="left" vertical="center"/>
    </xf>
    <xf numFmtId="164" fontId="40" fillId="0" borderId="31" xfId="0" applyNumberFormat="1" applyFont="1" applyBorder="1" applyAlignment="1">
      <alignment horizontal="right" vertical="center"/>
    </xf>
    <xf numFmtId="0" fontId="43" fillId="5" borderId="1" xfId="0" applyFont="1" applyFill="1" applyBorder="1" applyAlignment="1">
      <alignment vertical="center"/>
    </xf>
    <xf numFmtId="0" fontId="44" fillId="5" borderId="1" xfId="0" applyFont="1" applyFill="1" applyBorder="1" applyAlignment="1">
      <alignment horizontal="right" vertical="center"/>
    </xf>
    <xf numFmtId="0" fontId="45" fillId="5" borderId="1" xfId="0" applyFont="1" applyFill="1" applyBorder="1"/>
    <xf numFmtId="0" fontId="46" fillId="5" borderId="1" xfId="0" applyFont="1" applyFill="1" applyBorder="1" applyAlignment="1">
      <alignment vertical="center"/>
    </xf>
    <xf numFmtId="0" fontId="47" fillId="5" borderId="1" xfId="0" applyFont="1" applyFill="1" applyBorder="1" applyAlignment="1">
      <alignment vertical="center"/>
    </xf>
    <xf numFmtId="0" fontId="43" fillId="5" borderId="0" xfId="0" applyFont="1" applyFill="1" applyAlignment="1">
      <alignment vertical="center"/>
    </xf>
    <xf numFmtId="0" fontId="44" fillId="5" borderId="0" xfId="0" applyFont="1" applyFill="1" applyAlignment="1">
      <alignment horizontal="right" vertical="center"/>
    </xf>
    <xf numFmtId="0" fontId="48" fillId="5" borderId="0" xfId="0" applyFont="1" applyFill="1" applyAlignment="1">
      <alignment horizontal="left" vertical="center"/>
    </xf>
    <xf numFmtId="0" fontId="46" fillId="5" borderId="0" xfId="0" applyFont="1" applyFill="1" applyAlignment="1">
      <alignment vertical="center"/>
    </xf>
    <xf numFmtId="0" fontId="47" fillId="5" borderId="0" xfId="0" applyFont="1" applyFill="1" applyAlignment="1">
      <alignment vertical="center"/>
    </xf>
    <xf numFmtId="0" fontId="43" fillId="5" borderId="2" xfId="0" applyFont="1" applyFill="1" applyBorder="1" applyAlignment="1">
      <alignment vertical="center"/>
    </xf>
    <xf numFmtId="0" fontId="44" fillId="5" borderId="2" xfId="0" applyFont="1" applyFill="1" applyBorder="1" applyAlignment="1">
      <alignment horizontal="right" vertical="center"/>
    </xf>
    <xf numFmtId="0" fontId="48" fillId="5" borderId="2" xfId="0" applyFont="1" applyFill="1" applyBorder="1" applyAlignment="1">
      <alignment horizontal="left" vertical="top"/>
    </xf>
    <xf numFmtId="0" fontId="46" fillId="5" borderId="2" xfId="0" applyFont="1" applyFill="1" applyBorder="1" applyAlignment="1">
      <alignment vertical="top"/>
    </xf>
    <xf numFmtId="0" fontId="47" fillId="5" borderId="2" xfId="0" applyFont="1" applyFill="1" applyBorder="1" applyAlignment="1">
      <alignment vertical="top"/>
    </xf>
    <xf numFmtId="0" fontId="47" fillId="0" borderId="0" xfId="0" applyFont="1" applyAlignment="1">
      <alignment vertical="center"/>
    </xf>
    <xf numFmtId="0" fontId="51" fillId="0" borderId="0" xfId="0" applyFont="1" applyAlignment="1">
      <alignment horizontal="right" vertical="center"/>
    </xf>
    <xf numFmtId="0" fontId="46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7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168" fontId="47" fillId="0" borderId="0" xfId="0" applyNumberFormat="1" applyFont="1" applyAlignment="1">
      <alignment vertical="center"/>
    </xf>
    <xf numFmtId="0" fontId="53" fillId="0" borderId="0" xfId="0" applyFont="1" applyAlignment="1">
      <alignment vertical="center"/>
    </xf>
    <xf numFmtId="0" fontId="53" fillId="0" borderId="0" xfId="0" applyFont="1" applyAlignment="1">
      <alignment horizontal="right" vertical="center"/>
    </xf>
    <xf numFmtId="0" fontId="54" fillId="0" borderId="0" xfId="0" applyFont="1" applyAlignment="1">
      <alignment horizontal="left" vertical="center"/>
    </xf>
    <xf numFmtId="0" fontId="55" fillId="0" borderId="0" xfId="0" applyFont="1" applyAlignment="1">
      <alignment horizontal="left" vertical="center"/>
    </xf>
    <xf numFmtId="0" fontId="56" fillId="0" borderId="0" xfId="0" applyFont="1" applyAlignment="1">
      <alignment horizontal="right" vertical="center"/>
    </xf>
    <xf numFmtId="0" fontId="57" fillId="0" borderId="0" xfId="0" applyFont="1" applyAlignment="1">
      <alignment horizontal="right" vertical="center"/>
    </xf>
    <xf numFmtId="0" fontId="58" fillId="2" borderId="0" xfId="0" applyFont="1" applyFill="1" applyAlignment="1">
      <alignment horizontal="center" vertical="center"/>
    </xf>
    <xf numFmtId="0" fontId="59" fillId="2" borderId="0" xfId="0" applyFont="1" applyFill="1" applyAlignment="1">
      <alignment horizontal="right" vertical="center"/>
    </xf>
    <xf numFmtId="165" fontId="60" fillId="2" borderId="3" xfId="0" applyNumberFormat="1" applyFont="1" applyFill="1" applyBorder="1" applyAlignment="1">
      <alignment vertical="center"/>
    </xf>
    <xf numFmtId="0" fontId="21" fillId="2" borderId="3" xfId="0" applyFont="1" applyFill="1" applyBorder="1" applyAlignment="1">
      <alignment horizontal="right" vertical="center"/>
    </xf>
    <xf numFmtId="169" fontId="22" fillId="2" borderId="3" xfId="0" applyNumberFormat="1" applyFont="1" applyFill="1" applyBorder="1" applyAlignment="1">
      <alignment horizontal="right" vertical="center"/>
    </xf>
    <xf numFmtId="0" fontId="61" fillId="2" borderId="0" xfId="0" applyFont="1" applyFill="1" applyAlignment="1">
      <alignment horizontal="right" vertical="center"/>
    </xf>
    <xf numFmtId="0" fontId="62" fillId="5" borderId="60" xfId="0" applyFont="1" applyFill="1" applyBorder="1" applyAlignment="1">
      <alignment vertical="center"/>
    </xf>
    <xf numFmtId="164" fontId="7" fillId="5" borderId="60" xfId="0" applyNumberFormat="1" applyFont="1" applyFill="1" applyBorder="1" applyAlignment="1">
      <alignment horizontal="right" vertical="center"/>
    </xf>
    <xf numFmtId="164" fontId="63" fillId="5" borderId="60" xfId="0" applyNumberFormat="1" applyFont="1" applyFill="1" applyBorder="1" applyAlignment="1">
      <alignment horizontal="right" vertical="center"/>
    </xf>
    <xf numFmtId="165" fontId="63" fillId="5" borderId="60" xfId="0" applyNumberFormat="1" applyFont="1" applyFill="1" applyBorder="1" applyAlignment="1">
      <alignment horizontal="right" vertical="center"/>
    </xf>
    <xf numFmtId="165" fontId="64" fillId="0" borderId="0" xfId="0" applyNumberFormat="1" applyFont="1" applyAlignment="1">
      <alignment horizontal="right" vertical="center"/>
    </xf>
    <xf numFmtId="0" fontId="52" fillId="0" borderId="0" xfId="0" applyFont="1" applyAlignment="1">
      <alignment vertical="top"/>
    </xf>
    <xf numFmtId="0" fontId="51" fillId="0" borderId="0" xfId="0" applyFont="1" applyAlignment="1">
      <alignment horizontal="right" vertical="top"/>
    </xf>
    <xf numFmtId="0" fontId="62" fillId="5" borderId="61" xfId="0" applyFont="1" applyFill="1" applyBorder="1" applyAlignment="1">
      <alignment vertical="top"/>
    </xf>
    <xf numFmtId="0" fontId="62" fillId="5" borderId="62" xfId="0" applyFont="1" applyFill="1" applyBorder="1" applyAlignment="1">
      <alignment vertical="top"/>
    </xf>
    <xf numFmtId="164" fontId="7" fillId="5" borderId="62" xfId="0" applyNumberFormat="1" applyFont="1" applyFill="1" applyBorder="1" applyAlignment="1">
      <alignment horizontal="right" vertical="top"/>
    </xf>
    <xf numFmtId="164" fontId="63" fillId="5" borderId="62" xfId="0" applyNumberFormat="1" applyFont="1" applyFill="1" applyBorder="1" applyAlignment="1">
      <alignment horizontal="right" vertical="top"/>
    </xf>
    <xf numFmtId="165" fontId="63" fillId="5" borderId="61" xfId="0" applyNumberFormat="1" applyFont="1" applyFill="1" applyBorder="1" applyAlignment="1">
      <alignment horizontal="right" vertical="top"/>
    </xf>
    <xf numFmtId="165" fontId="64" fillId="0" borderId="0" xfId="0" applyNumberFormat="1" applyFont="1" applyAlignment="1">
      <alignment horizontal="right" vertical="top"/>
    </xf>
    <xf numFmtId="0" fontId="52" fillId="0" borderId="0" xfId="0" applyFont="1"/>
    <xf numFmtId="0" fontId="51" fillId="0" borderId="0" xfId="0" applyFont="1" applyAlignment="1">
      <alignment horizontal="right"/>
    </xf>
    <xf numFmtId="0" fontId="65" fillId="5" borderId="61" xfId="0" applyFont="1" applyFill="1" applyBorder="1"/>
    <xf numFmtId="0" fontId="65" fillId="5" borderId="63" xfId="0" applyFont="1" applyFill="1" applyBorder="1" applyAlignment="1">
      <alignment vertical="center"/>
    </xf>
    <xf numFmtId="164" fontId="7" fillId="5" borderId="63" xfId="0" applyNumberFormat="1" applyFont="1" applyFill="1" applyBorder="1" applyAlignment="1">
      <alignment horizontal="right" vertical="center"/>
    </xf>
    <xf numFmtId="164" fontId="29" fillId="5" borderId="63" xfId="0" applyNumberFormat="1" applyFont="1" applyFill="1" applyBorder="1" applyAlignment="1">
      <alignment horizontal="right" vertical="center"/>
    </xf>
    <xf numFmtId="164" fontId="63" fillId="5" borderId="63" xfId="0" applyNumberFormat="1" applyFont="1" applyFill="1" applyBorder="1" applyAlignment="1">
      <alignment horizontal="right" vertical="center"/>
    </xf>
    <xf numFmtId="165" fontId="63" fillId="5" borderId="61" xfId="0" applyNumberFormat="1" applyFont="1" applyFill="1" applyBorder="1" applyAlignment="1">
      <alignment horizontal="right"/>
    </xf>
    <xf numFmtId="165" fontId="62" fillId="0" borderId="0" xfId="0" applyNumberFormat="1" applyFont="1" applyAlignment="1">
      <alignment horizontal="right"/>
    </xf>
    <xf numFmtId="0" fontId="65" fillId="5" borderId="61" xfId="0" applyFont="1" applyFill="1" applyBorder="1" applyAlignment="1">
      <alignment vertical="center"/>
    </xf>
    <xf numFmtId="0" fontId="65" fillId="5" borderId="61" xfId="0" applyFont="1" applyFill="1" applyBorder="1" applyAlignment="1">
      <alignment vertical="top"/>
    </xf>
    <xf numFmtId="164" fontId="66" fillId="5" borderId="61" xfId="0" applyNumberFormat="1" applyFont="1" applyFill="1" applyBorder="1" applyAlignment="1">
      <alignment horizontal="right" vertical="top"/>
    </xf>
    <xf numFmtId="164" fontId="63" fillId="5" borderId="61" xfId="0" applyNumberFormat="1" applyFont="1" applyFill="1" applyBorder="1" applyAlignment="1">
      <alignment horizontal="right" vertical="top"/>
    </xf>
    <xf numFmtId="165" fontId="63" fillId="5" borderId="61" xfId="0" applyNumberFormat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/>
    </xf>
    <xf numFmtId="0" fontId="54" fillId="0" borderId="0" xfId="0" applyFont="1" applyAlignment="1">
      <alignment horizontal="right" vertical="center"/>
    </xf>
    <xf numFmtId="169" fontId="67" fillId="3" borderId="0" xfId="0" applyNumberFormat="1" applyFont="1" applyFill="1" applyAlignment="1">
      <alignment horizontal="right" vertical="center"/>
    </xf>
    <xf numFmtId="0" fontId="44" fillId="0" borderId="64" xfId="0" applyFont="1" applyBorder="1" applyAlignment="1">
      <alignment horizontal="right"/>
    </xf>
    <xf numFmtId="165" fontId="68" fillId="5" borderId="60" xfId="0" applyNumberFormat="1" applyFont="1" applyFill="1" applyBorder="1" applyAlignment="1">
      <alignment vertical="center"/>
    </xf>
    <xf numFmtId="164" fontId="69" fillId="5" borderId="60" xfId="0" applyNumberFormat="1" applyFont="1" applyFill="1" applyBorder="1" applyAlignment="1">
      <alignment horizontal="right" vertical="center"/>
    </xf>
    <xf numFmtId="165" fontId="64" fillId="0" borderId="39" xfId="0" applyNumberFormat="1" applyFont="1" applyBorder="1" applyAlignment="1">
      <alignment horizontal="right" vertical="center"/>
    </xf>
    <xf numFmtId="0" fontId="44" fillId="0" borderId="65" xfId="0" applyFont="1" applyBorder="1" applyAlignment="1">
      <alignment horizontal="right"/>
    </xf>
    <xf numFmtId="165" fontId="68" fillId="5" borderId="61" xfId="0" applyNumberFormat="1" applyFont="1" applyFill="1" applyBorder="1" applyAlignment="1">
      <alignment vertical="center"/>
    </xf>
    <xf numFmtId="164" fontId="69" fillId="5" borderId="61" xfId="0" applyNumberFormat="1" applyFont="1" applyFill="1" applyBorder="1" applyAlignment="1">
      <alignment horizontal="right" vertical="center"/>
    </xf>
    <xf numFmtId="164" fontId="63" fillId="5" borderId="61" xfId="0" applyNumberFormat="1" applyFont="1" applyFill="1" applyBorder="1" applyAlignment="1">
      <alignment horizontal="right" vertical="center"/>
    </xf>
    <xf numFmtId="165" fontId="68" fillId="0" borderId="0" xfId="0" applyNumberFormat="1" applyFont="1" applyAlignment="1">
      <alignment vertical="center"/>
    </xf>
    <xf numFmtId="165" fontId="68" fillId="0" borderId="66" xfId="0" applyNumberFormat="1" applyFont="1" applyBorder="1" applyAlignment="1">
      <alignment vertical="center"/>
    </xf>
    <xf numFmtId="165" fontId="69" fillId="0" borderId="66" xfId="0" applyNumberFormat="1" applyFont="1" applyBorder="1" applyAlignment="1">
      <alignment horizontal="right" vertical="center"/>
    </xf>
    <xf numFmtId="0" fontId="63" fillId="0" borderId="66" xfId="0" applyFont="1" applyBorder="1" applyAlignment="1">
      <alignment horizontal="right" vertical="center"/>
    </xf>
    <xf numFmtId="165" fontId="63" fillId="0" borderId="66" xfId="0" applyNumberFormat="1" applyFont="1" applyBorder="1" applyAlignment="1">
      <alignment horizontal="right" vertical="center"/>
    </xf>
    <xf numFmtId="165" fontId="63" fillId="0" borderId="0" xfId="0" applyNumberFormat="1" applyFont="1" applyAlignment="1">
      <alignment horizontal="right" vertical="center"/>
    </xf>
    <xf numFmtId="0" fontId="56" fillId="0" borderId="0" xfId="0" applyFont="1" applyAlignment="1">
      <alignment horizontal="right"/>
    </xf>
    <xf numFmtId="165" fontId="63" fillId="0" borderId="67" xfId="0" applyNumberFormat="1" applyFont="1" applyBorder="1" applyAlignment="1">
      <alignment horizontal="right" vertical="center"/>
    </xf>
    <xf numFmtId="0" fontId="51" fillId="0" borderId="68" xfId="0" applyFont="1" applyBorder="1" applyAlignment="1">
      <alignment horizontal="right" vertical="center"/>
    </xf>
    <xf numFmtId="165" fontId="68" fillId="5" borderId="60" xfId="0" applyNumberFormat="1" applyFont="1" applyFill="1" applyBorder="1" applyAlignment="1">
      <alignment vertical="center" wrapText="1"/>
    </xf>
    <xf numFmtId="0" fontId="64" fillId="0" borderId="39" xfId="0" applyFont="1" applyBorder="1" applyAlignment="1">
      <alignment horizontal="right" vertical="center"/>
    </xf>
    <xf numFmtId="165" fontId="68" fillId="5" borderId="61" xfId="0" applyNumberFormat="1" applyFont="1" applyFill="1" applyBorder="1" applyAlignment="1">
      <alignment vertical="center" wrapText="1"/>
    </xf>
    <xf numFmtId="0" fontId="51" fillId="0" borderId="33" xfId="0" applyFont="1" applyBorder="1" applyAlignment="1">
      <alignment horizontal="right" vertical="center"/>
    </xf>
    <xf numFmtId="165" fontId="68" fillId="0" borderId="48" xfId="0" applyNumberFormat="1" applyFont="1" applyBorder="1" applyAlignment="1">
      <alignment vertical="center"/>
    </xf>
    <xf numFmtId="165" fontId="69" fillId="0" borderId="48" xfId="0" applyNumberFormat="1" applyFont="1" applyBorder="1" applyAlignment="1">
      <alignment horizontal="right" vertical="center"/>
    </xf>
    <xf numFmtId="165" fontId="63" fillId="0" borderId="48" xfId="0" applyNumberFormat="1" applyFont="1" applyBorder="1" applyAlignment="1">
      <alignment horizontal="right" vertical="center"/>
    </xf>
    <xf numFmtId="0" fontId="64" fillId="0" borderId="33" xfId="0" applyFont="1" applyBorder="1" applyAlignment="1">
      <alignment horizontal="right" vertical="center"/>
    </xf>
    <xf numFmtId="165" fontId="69" fillId="0" borderId="33" xfId="0" applyNumberFormat="1" applyFont="1" applyBorder="1" applyAlignment="1">
      <alignment horizontal="right" vertical="center"/>
    </xf>
    <xf numFmtId="165" fontId="69" fillId="0" borderId="0" xfId="0" applyNumberFormat="1" applyFont="1" applyAlignment="1">
      <alignment horizontal="right" vertical="center"/>
    </xf>
    <xf numFmtId="0" fontId="64" fillId="0" borderId="0" xfId="0" applyFont="1" applyAlignment="1">
      <alignment vertical="center"/>
    </xf>
    <xf numFmtId="0" fontId="47" fillId="0" borderId="0" xfId="0" applyFont="1"/>
    <xf numFmtId="165" fontId="7" fillId="0" borderId="0" xfId="0" applyNumberFormat="1" applyFont="1"/>
    <xf numFmtId="165" fontId="7" fillId="0" borderId="0" xfId="0" applyNumberFormat="1" applyFont="1" applyAlignment="1">
      <alignment vertical="center"/>
    </xf>
    <xf numFmtId="165" fontId="69" fillId="3" borderId="0" xfId="0" applyNumberFormat="1" applyFont="1" applyFill="1" applyAlignment="1">
      <alignment vertical="center"/>
    </xf>
    <xf numFmtId="165" fontId="57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left"/>
    </xf>
    <xf numFmtId="0" fontId="3" fillId="0" borderId="1" xfId="0" applyFont="1" applyBorder="1"/>
    <xf numFmtId="0" fontId="9" fillId="2" borderId="0" xfId="0" applyFont="1" applyFill="1" applyAlignment="1">
      <alignment vertical="top" wrapText="1"/>
    </xf>
    <xf numFmtId="0" fontId="0" fillId="0" borderId="0" xfId="0"/>
    <xf numFmtId="0" fontId="14" fillId="3" borderId="0" xfId="0" applyFont="1" applyFill="1" applyAlignment="1">
      <alignment horizontal="left" vertical="top"/>
    </xf>
    <xf numFmtId="0" fontId="14" fillId="3" borderId="0" xfId="0" applyFont="1" applyFill="1" applyAlignment="1">
      <alignment horizontal="left" vertical="top" wrapText="1"/>
    </xf>
    <xf numFmtId="0" fontId="11" fillId="5" borderId="1" xfId="0" applyFont="1" applyFill="1" applyBorder="1" applyAlignment="1">
      <alignment horizontal="left"/>
    </xf>
    <xf numFmtId="0" fontId="48" fillId="5" borderId="0" xfId="0" applyFont="1" applyFill="1" applyAlignment="1">
      <alignment horizontal="left" vertical="center"/>
    </xf>
    <xf numFmtId="0" fontId="49" fillId="5" borderId="0" xfId="0" applyFont="1" applyFill="1" applyAlignment="1">
      <alignment horizontal="left" vertical="center"/>
    </xf>
    <xf numFmtId="0" fontId="48" fillId="5" borderId="2" xfId="0" applyFont="1" applyFill="1" applyBorder="1" applyAlignment="1">
      <alignment horizontal="left" vertical="top"/>
    </xf>
    <xf numFmtId="0" fontId="3" fillId="0" borderId="2" xfId="0" applyFont="1" applyBorder="1"/>
    <xf numFmtId="0" fontId="50" fillId="5" borderId="2" xfId="0" applyFont="1" applyFill="1" applyBorder="1" applyAlignment="1">
      <alignment horizontal="left" vertical="top"/>
    </xf>
  </cellXfs>
  <cellStyles count="1">
    <cellStyle name="Normal" xfId="0" builtinId="0"/>
  </cellStyles>
  <dxfs count="1">
    <dxf>
      <font>
        <color rgb="FFF46524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>
        <c:manualLayout>
          <c:xMode val="edge"/>
          <c:yMode val="edge"/>
          <c:x val="5.3380000000000004E-2"/>
          <c:y val="0.19128000000000001"/>
          <c:w val="0.90894999999999992"/>
          <c:h val="0.67449999999999999"/>
        </c:manualLayout>
      </c:layout>
      <c:areaChart>
        <c:grouping val="standard"/>
        <c:varyColors val="1"/>
        <c:ser>
          <c:idx val="2"/>
          <c:order val="2"/>
          <c:tx>
            <c:strRef>
              <c:f>Summary!$D$24</c:f>
              <c:strCache>
                <c:ptCount val="1"/>
                <c:pt idx="0">
                  <c:v>Ending balance</c:v>
                </c:pt>
              </c:strCache>
            </c:strRef>
          </c:tx>
          <c:spPr>
            <a:solidFill>
              <a:srgbClr val="999999">
                <a:alpha val="5000"/>
              </a:srgbClr>
            </a:solidFill>
            <a:ln w="9525" cmpd="sng">
              <a:solidFill>
                <a:srgbClr val="999999">
                  <a:alpha val="100000"/>
                </a:srgbClr>
              </a:solidFill>
            </a:ln>
          </c:spPr>
          <c:cat>
            <c:strRef>
              <c:f>Summary!$E$20:$P$20</c:f>
              <c:strCache>
                <c:ptCount val="12"/>
                <c:pt idx="0">
                  <c:v>Apr</c:v>
                </c:pt>
                <c:pt idx="1">
                  <c:v>May</c:v>
                </c:pt>
                <c:pt idx="2">
                  <c:v>Jun</c:v>
                </c:pt>
                <c:pt idx="3">
                  <c:v>Jul</c:v>
                </c:pt>
                <c:pt idx="4">
                  <c:v>Aug</c:v>
                </c:pt>
                <c:pt idx="5">
                  <c:v>Sep</c:v>
                </c:pt>
                <c:pt idx="6">
                  <c:v>Oct</c:v>
                </c:pt>
                <c:pt idx="7">
                  <c:v>Nov</c:v>
                </c:pt>
                <c:pt idx="8">
                  <c:v>Dec</c:v>
                </c:pt>
                <c:pt idx="9">
                  <c:v>Jan</c:v>
                </c:pt>
                <c:pt idx="10">
                  <c:v>Feb</c:v>
                </c:pt>
                <c:pt idx="11">
                  <c:v>Mar</c:v>
                </c:pt>
              </c:strCache>
            </c:strRef>
          </c:cat>
          <c:val>
            <c:numRef>
              <c:f>Summary!$E$24:$P$24</c:f>
              <c:numCache>
                <c:formatCode>[$£-809]#,##0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61-4EF6-A6A7-F9BFCF149B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238051"/>
        <c:axId val="1008766136"/>
      </c:areaChart>
      <c:lineChart>
        <c:grouping val="standard"/>
        <c:varyColors val="1"/>
        <c:ser>
          <c:idx val="0"/>
          <c:order val="0"/>
          <c:tx>
            <c:strRef>
              <c:f>Summary!$D$21</c:f>
              <c:strCache>
                <c:ptCount val="1"/>
                <c:pt idx="0">
                  <c:v>Income</c:v>
                </c:pt>
              </c:strCache>
            </c:strRef>
          </c:tx>
          <c:spPr>
            <a:ln w="19050" cmpd="sng">
              <a:solidFill>
                <a:srgbClr val="6AA84F">
                  <a:alpha val="100000"/>
                </a:srgbClr>
              </a:solidFill>
            </a:ln>
          </c:spPr>
          <c:marker>
            <c:symbol val="circle"/>
            <c:size val="2"/>
            <c:spPr>
              <a:solidFill>
                <a:srgbClr val="6AA84F">
                  <a:alpha val="100000"/>
                </a:srgbClr>
              </a:solidFill>
              <a:ln cmpd="sng">
                <a:solidFill>
                  <a:srgbClr val="6AA84F">
                    <a:alpha val="100000"/>
                  </a:srgbClr>
                </a:solidFill>
              </a:ln>
            </c:spPr>
          </c:marker>
          <c:cat>
            <c:strRef>
              <c:f>Summary!$E$20:$P$20</c:f>
              <c:strCache>
                <c:ptCount val="12"/>
                <c:pt idx="0">
                  <c:v>Apr</c:v>
                </c:pt>
                <c:pt idx="1">
                  <c:v>May</c:v>
                </c:pt>
                <c:pt idx="2">
                  <c:v>Jun</c:v>
                </c:pt>
                <c:pt idx="3">
                  <c:v>Jul</c:v>
                </c:pt>
                <c:pt idx="4">
                  <c:v>Aug</c:v>
                </c:pt>
                <c:pt idx="5">
                  <c:v>Sep</c:v>
                </c:pt>
                <c:pt idx="6">
                  <c:v>Oct</c:v>
                </c:pt>
                <c:pt idx="7">
                  <c:v>Nov</c:v>
                </c:pt>
                <c:pt idx="8">
                  <c:v>Dec</c:v>
                </c:pt>
                <c:pt idx="9">
                  <c:v>Jan</c:v>
                </c:pt>
                <c:pt idx="10">
                  <c:v>Feb</c:v>
                </c:pt>
                <c:pt idx="11">
                  <c:v>Mar</c:v>
                </c:pt>
              </c:strCache>
            </c:strRef>
          </c:cat>
          <c:val>
            <c:numRef>
              <c:f>Summary!$E$21:$P$21</c:f>
              <c:numCache>
                <c:formatCode>[$£-809]#,##0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61-4EF6-A6A7-F9BFCF149BB0}"/>
            </c:ext>
          </c:extLst>
        </c:ser>
        <c:ser>
          <c:idx val="1"/>
          <c:order val="1"/>
          <c:tx>
            <c:strRef>
              <c:f>Summary!$D$22</c:f>
              <c:strCache>
                <c:ptCount val="1"/>
                <c:pt idx="0">
                  <c:v>Expenses</c:v>
                </c:pt>
              </c:strCache>
            </c:strRef>
          </c:tx>
          <c:spPr>
            <a:ln w="9525" cmpd="sng">
              <a:solidFill>
                <a:srgbClr val="DC3912">
                  <a:alpha val="100000"/>
                </a:srgbClr>
              </a:solidFill>
            </a:ln>
          </c:spPr>
          <c:marker>
            <c:symbol val="circle"/>
            <c:size val="2"/>
            <c:spPr>
              <a:solidFill>
                <a:srgbClr val="DC3912">
                  <a:alpha val="100000"/>
                </a:srgbClr>
              </a:solidFill>
              <a:ln cmpd="sng">
                <a:solidFill>
                  <a:srgbClr val="DC3912">
                    <a:alpha val="100000"/>
                  </a:srgbClr>
                </a:solidFill>
              </a:ln>
            </c:spPr>
          </c:marker>
          <c:cat>
            <c:strRef>
              <c:f>Summary!$E$20:$P$20</c:f>
              <c:strCache>
                <c:ptCount val="12"/>
                <c:pt idx="0">
                  <c:v>Apr</c:v>
                </c:pt>
                <c:pt idx="1">
                  <c:v>May</c:v>
                </c:pt>
                <c:pt idx="2">
                  <c:v>Jun</c:v>
                </c:pt>
                <c:pt idx="3">
                  <c:v>Jul</c:v>
                </c:pt>
                <c:pt idx="4">
                  <c:v>Aug</c:v>
                </c:pt>
                <c:pt idx="5">
                  <c:v>Sep</c:v>
                </c:pt>
                <c:pt idx="6">
                  <c:v>Oct</c:v>
                </c:pt>
                <c:pt idx="7">
                  <c:v>Nov</c:v>
                </c:pt>
                <c:pt idx="8">
                  <c:v>Dec</c:v>
                </c:pt>
                <c:pt idx="9">
                  <c:v>Jan</c:v>
                </c:pt>
                <c:pt idx="10">
                  <c:v>Feb</c:v>
                </c:pt>
                <c:pt idx="11">
                  <c:v>Mar</c:v>
                </c:pt>
              </c:strCache>
            </c:strRef>
          </c:cat>
          <c:val>
            <c:numRef>
              <c:f>Summary!$E$22:$P$22</c:f>
              <c:numCache>
                <c:formatCode>[$£-809]#,##0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61-4EF6-A6A7-F9BFCF149B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238051"/>
        <c:axId val="1008766136"/>
      </c:lineChart>
      <c:catAx>
        <c:axId val="4402380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sz="1200" b="0" i="1">
                    <a:solidFill>
                      <a:srgbClr val="434343"/>
                    </a:solidFill>
                    <a:latin typeface="Roboto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1100" b="0">
                <a:solidFill>
                  <a:srgbClr val="434343"/>
                </a:solidFill>
                <a:latin typeface="Roboto"/>
              </a:defRPr>
            </a:pPr>
            <a:endParaRPr lang="en-US"/>
          </a:p>
        </c:txPr>
        <c:crossAx val="1008766136"/>
        <c:crosses val="autoZero"/>
        <c:auto val="1"/>
        <c:lblAlgn val="ctr"/>
        <c:lblOffset val="100"/>
        <c:noMultiLvlLbl val="1"/>
      </c:catAx>
      <c:valAx>
        <c:axId val="100876613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/>
              </a:p>
            </c:rich>
          </c:tx>
          <c:overlay val="0"/>
        </c:title>
        <c:numFmt formatCode="[$£-809]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1100" b="0">
                <a:solidFill>
                  <a:srgbClr val="222222"/>
                </a:solidFill>
                <a:latin typeface="Roboto"/>
              </a:defRPr>
            </a:pPr>
            <a:endParaRPr lang="en-US"/>
          </a:p>
        </c:txPr>
        <c:crossAx val="440238051"/>
        <c:crosses val="autoZero"/>
        <c:crossBetween val="between"/>
      </c:valAx>
    </c:plotArea>
    <c:legend>
      <c:legendPos val="t"/>
      <c:overlay val="0"/>
      <c:txPr>
        <a:bodyPr/>
        <a:lstStyle/>
        <a:p>
          <a:pPr lvl="0">
            <a:defRPr sz="1100" b="0">
              <a:solidFill>
                <a:srgbClr val="434343"/>
              </a:solidFill>
              <a:latin typeface="Roboto"/>
            </a:defRPr>
          </a:pPr>
          <a:endParaRPr lang="en-US"/>
        </a:p>
      </c:txPr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200" b="1" i="0">
                <a:solidFill>
                  <a:srgbClr val="434343"/>
                </a:solidFill>
                <a:latin typeface="Roboto"/>
              </a:defRPr>
            </a:pPr>
            <a:r>
              <a:rPr sz="1200" b="1" i="0">
                <a:solidFill>
                  <a:srgbClr val="434343"/>
                </a:solidFill>
                <a:latin typeface="Roboto"/>
              </a:rPr>
              <a:t>Average £ spent per category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4.7960000000000003E-2"/>
          <c:y val="0.16573000000000002"/>
          <c:w val="0.93159999999999998"/>
          <c:h val="0.71629000000000009"/>
        </c:manualLayout>
      </c:layout>
      <c:barChart>
        <c:barDir val="col"/>
        <c:grouping val="clustered"/>
        <c:varyColors val="1"/>
        <c:ser>
          <c:idx val="0"/>
          <c:order val="0"/>
          <c:spPr>
            <a:solidFill>
              <a:srgbClr val="FF9900"/>
            </a:solidFill>
            <a:ln cmpd="sng">
              <a:solidFill>
                <a:srgbClr val="000000"/>
              </a:solidFill>
            </a:ln>
          </c:spPr>
          <c:invertIfNegative val="1"/>
          <c:cat>
            <c:strRef>
              <c:f>Summary!$D$33:$D$42</c:f>
              <c:strCache>
                <c:ptCount val="9"/>
                <c:pt idx="0">
                  <c:v>Customer Acquisition</c:v>
                </c:pt>
                <c:pt idx="1">
                  <c:v>Miscellaneous Cost of Service</c:v>
                </c:pt>
                <c:pt idx="2">
                  <c:v>Office/General Administrative</c:v>
                </c:pt>
                <c:pt idx="3">
                  <c:v>Cost of Goods/Cost of Services</c:v>
                </c:pt>
                <c:pt idx="4">
                  <c:v>Travel</c:v>
                </c:pt>
                <c:pt idx="5">
                  <c:v>Legal</c:v>
                </c:pt>
                <c:pt idx="6">
                  <c:v>Insurance</c:v>
                </c:pt>
                <c:pt idx="7">
                  <c:v>Other Expenses</c:v>
                </c:pt>
                <c:pt idx="8">
                  <c:v>Taxes</c:v>
                </c:pt>
              </c:strCache>
            </c:strRef>
          </c:cat>
          <c:val>
            <c:numRef>
              <c:f>Summary!$R$33:$R$42</c:f>
              <c:numCache>
                <c:formatCode>[$£-809]#,##0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488A-4631-892E-F6E44C32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9817772"/>
        <c:axId val="1343821382"/>
      </c:barChart>
      <c:catAx>
        <c:axId val="10198177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1100" b="0">
                <a:solidFill>
                  <a:srgbClr val="434343"/>
                </a:solidFill>
                <a:latin typeface="Roboto"/>
              </a:defRPr>
            </a:pPr>
            <a:endParaRPr lang="en-US"/>
          </a:p>
        </c:txPr>
        <c:crossAx val="1343821382"/>
        <c:crosses val="autoZero"/>
        <c:auto val="1"/>
        <c:lblAlgn val="ctr"/>
        <c:lblOffset val="100"/>
        <c:noMultiLvlLbl val="1"/>
      </c:catAx>
      <c:valAx>
        <c:axId val="134382138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/>
              </a:p>
            </c:rich>
          </c:tx>
          <c:overlay val="0"/>
        </c:title>
        <c:numFmt formatCode="[$£-809]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1100" b="0">
                <a:solidFill>
                  <a:srgbClr val="434343"/>
                </a:solidFill>
                <a:latin typeface="Roboto"/>
              </a:defRPr>
            </a:pPr>
            <a:endParaRPr lang="en-US"/>
          </a:p>
        </c:txPr>
        <c:crossAx val="1019817772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3</xdr:row>
      <xdr:rowOff>371475</xdr:rowOff>
    </xdr:from>
    <xdr:ext cx="12544425" cy="2962275"/>
    <xdr:graphicFrame macro="">
      <xdr:nvGraphicFramePr>
        <xdr:cNvPr id="2" name="Chart 1" title="Chart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0</xdr:col>
      <xdr:colOff>381000</xdr:colOff>
      <xdr:row>43</xdr:row>
      <xdr:rowOff>0</xdr:rowOff>
    </xdr:from>
    <xdr:ext cx="12544425" cy="3390900"/>
    <xdr:graphicFrame macro="">
      <xdr:nvGraphicFramePr>
        <xdr:cNvPr id="3" name="Chart 2" title="Chart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2"/>
  <sheetViews>
    <sheetView showGridLines="0" workbookViewId="0"/>
  </sheetViews>
  <sheetFormatPr defaultColWidth="12.5703125" defaultRowHeight="15.75" customHeight="1"/>
  <cols>
    <col min="1" max="1" width="5.140625" customWidth="1"/>
    <col min="2" max="2" width="14.5703125" customWidth="1"/>
    <col min="3" max="3" width="26" customWidth="1"/>
    <col min="4" max="5" width="8.140625" customWidth="1"/>
    <col min="6" max="7" width="5.140625" customWidth="1"/>
  </cols>
  <sheetData>
    <row r="1" spans="1:7" ht="72.75" customHeight="1">
      <c r="A1" s="1"/>
      <c r="B1" s="244" t="s">
        <v>0</v>
      </c>
      <c r="C1" s="245"/>
      <c r="D1" s="2"/>
      <c r="E1" s="2"/>
      <c r="F1" s="2"/>
      <c r="G1" s="3"/>
    </row>
    <row r="2" spans="1:7" ht="7.5" customHeight="1">
      <c r="A2" s="4"/>
      <c r="B2" s="5"/>
      <c r="C2" s="5"/>
      <c r="D2" s="6"/>
      <c r="E2" s="6"/>
      <c r="F2" s="6"/>
      <c r="G2" s="7"/>
    </row>
    <row r="3" spans="1:7" ht="40.5" customHeight="1">
      <c r="A3" s="8"/>
      <c r="B3" s="246" t="s">
        <v>1</v>
      </c>
      <c r="C3" s="247"/>
      <c r="D3" s="247"/>
      <c r="E3" s="247"/>
      <c r="F3" s="247"/>
      <c r="G3" s="9"/>
    </row>
    <row r="4" spans="1:7" ht="60" customHeight="1">
      <c r="A4" s="10"/>
      <c r="B4" s="11" t="s">
        <v>2</v>
      </c>
      <c r="C4" s="12"/>
      <c r="D4" s="13"/>
      <c r="E4" s="13"/>
      <c r="F4" s="13"/>
      <c r="G4" s="14"/>
    </row>
    <row r="5" spans="1:7" ht="22.5" customHeight="1">
      <c r="A5" s="15" t="s">
        <v>3</v>
      </c>
      <c r="B5" s="248" t="s">
        <v>4</v>
      </c>
      <c r="C5" s="247"/>
      <c r="D5" s="247"/>
      <c r="E5" s="247"/>
      <c r="F5" s="247"/>
      <c r="G5" s="16"/>
    </row>
    <row r="6" spans="1:7" ht="22.5" customHeight="1">
      <c r="A6" s="15" t="s">
        <v>5</v>
      </c>
      <c r="B6" s="248" t="s">
        <v>6</v>
      </c>
      <c r="C6" s="247"/>
      <c r="D6" s="247"/>
      <c r="E6" s="247"/>
      <c r="F6" s="247"/>
      <c r="G6" s="16"/>
    </row>
    <row r="7" spans="1:7" ht="22.5" customHeight="1">
      <c r="A7" s="17" t="s">
        <v>7</v>
      </c>
      <c r="B7" s="249" t="s">
        <v>8</v>
      </c>
      <c r="C7" s="247"/>
      <c r="D7" s="247"/>
      <c r="E7" s="247"/>
      <c r="F7" s="247"/>
      <c r="G7" s="16"/>
    </row>
    <row r="8" spans="1:7" ht="26.25" customHeight="1">
      <c r="A8" s="18"/>
      <c r="B8" s="19"/>
      <c r="C8" s="19"/>
      <c r="D8" s="20"/>
      <c r="E8" s="20"/>
      <c r="F8" s="20"/>
      <c r="G8" s="21"/>
    </row>
    <row r="9" spans="1:7" ht="16.5" customHeight="1">
      <c r="A9" s="22"/>
      <c r="B9" s="23"/>
      <c r="C9" s="23"/>
      <c r="D9" s="24"/>
      <c r="E9" s="24"/>
      <c r="F9" s="24"/>
      <c r="G9" s="25"/>
    </row>
    <row r="10" spans="1:7" ht="32.25" customHeight="1">
      <c r="A10" s="26"/>
      <c r="B10" s="27" t="s">
        <v>9</v>
      </c>
      <c r="C10" s="28"/>
      <c r="D10" s="28"/>
      <c r="E10" s="28"/>
      <c r="F10" s="28"/>
      <c r="G10" s="29"/>
    </row>
    <row r="11" spans="1:7" ht="34.5" customHeight="1">
      <c r="A11" s="26"/>
      <c r="B11" s="30" t="s">
        <v>10</v>
      </c>
      <c r="C11" s="31"/>
      <c r="D11" s="32"/>
      <c r="E11" s="32"/>
      <c r="F11" s="32"/>
      <c r="G11" s="29"/>
    </row>
    <row r="12" spans="1:7" ht="38.25" customHeight="1">
      <c r="A12" s="33"/>
      <c r="B12" s="29"/>
      <c r="C12" s="34"/>
      <c r="D12" s="35"/>
      <c r="E12" s="35"/>
      <c r="F12" s="35"/>
      <c r="G12" s="34"/>
    </row>
  </sheetData>
  <mergeCells count="5">
    <mergeCell ref="B1:C1"/>
    <mergeCell ref="B3:F3"/>
    <mergeCell ref="B5:F5"/>
    <mergeCell ref="B6:F6"/>
    <mergeCell ref="B7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T16"/>
  <sheetViews>
    <sheetView tabSelected="1" workbookViewId="0">
      <pane ySplit="1" topLeftCell="A2" activePane="bottomLeft" state="frozen"/>
      <selection pane="bottomLeft" activeCell="G3" sqref="G3"/>
    </sheetView>
  </sheetViews>
  <sheetFormatPr defaultColWidth="12.5703125" defaultRowHeight="15.75" customHeight="1" outlineLevelRow="1"/>
  <cols>
    <col min="1" max="1" width="2.28515625" customWidth="1"/>
    <col min="2" max="2" width="18.7109375" customWidth="1"/>
    <col min="3" max="4" width="2" customWidth="1"/>
    <col min="5" max="5" width="25.42578125" customWidth="1"/>
    <col min="6" max="17" width="9.5703125" customWidth="1"/>
    <col min="18" max="18" width="14.140625" customWidth="1"/>
    <col min="19" max="19" width="11.5703125" customWidth="1"/>
    <col min="20" max="20" width="4.85546875" customWidth="1"/>
  </cols>
  <sheetData>
    <row r="1" spans="1:20" ht="38.25" customHeight="1">
      <c r="A1" s="36"/>
      <c r="B1" s="36"/>
      <c r="C1" s="36"/>
      <c r="D1" s="36"/>
      <c r="E1" s="37" t="s">
        <v>11</v>
      </c>
      <c r="F1" s="38">
        <v>45021</v>
      </c>
      <c r="G1" s="38">
        <v>45047</v>
      </c>
      <c r="H1" s="38">
        <v>45078</v>
      </c>
      <c r="I1" s="38">
        <v>45108</v>
      </c>
      <c r="J1" s="38">
        <v>45139</v>
      </c>
      <c r="K1" s="38">
        <v>45170</v>
      </c>
      <c r="L1" s="38">
        <v>45200</v>
      </c>
      <c r="M1" s="38">
        <v>45231</v>
      </c>
      <c r="N1" s="38">
        <v>45261</v>
      </c>
      <c r="O1" s="38">
        <v>45292</v>
      </c>
      <c r="P1" s="38">
        <v>45323</v>
      </c>
      <c r="Q1" s="38">
        <v>45352</v>
      </c>
      <c r="R1" s="39" t="s">
        <v>12</v>
      </c>
      <c r="S1" s="40" t="s">
        <v>13</v>
      </c>
      <c r="T1" s="41"/>
    </row>
    <row r="2" spans="1:20" ht="38.25" customHeight="1">
      <c r="A2" s="42"/>
      <c r="B2" s="43" t="s">
        <v>14</v>
      </c>
      <c r="C2" s="44"/>
      <c r="D2" s="45"/>
      <c r="E2" s="46" t="s">
        <v>15</v>
      </c>
      <c r="F2" s="47">
        <f t="shared" ref="F2:Q2" si="0">SUM(F3:F8)</f>
        <v>0</v>
      </c>
      <c r="G2" s="47">
        <f t="shared" si="0"/>
        <v>0</v>
      </c>
      <c r="H2" s="47">
        <f t="shared" si="0"/>
        <v>0</v>
      </c>
      <c r="I2" s="47">
        <f t="shared" si="0"/>
        <v>0</v>
      </c>
      <c r="J2" s="47">
        <f t="shared" si="0"/>
        <v>0</v>
      </c>
      <c r="K2" s="47">
        <f t="shared" si="0"/>
        <v>0</v>
      </c>
      <c r="L2" s="47">
        <f t="shared" si="0"/>
        <v>0</v>
      </c>
      <c r="M2" s="47">
        <f t="shared" si="0"/>
        <v>0</v>
      </c>
      <c r="N2" s="47">
        <f t="shared" si="0"/>
        <v>0</v>
      </c>
      <c r="O2" s="47">
        <f t="shared" si="0"/>
        <v>0</v>
      </c>
      <c r="P2" s="47">
        <f t="shared" si="0"/>
        <v>0</v>
      </c>
      <c r="Q2" s="47">
        <f t="shared" si="0"/>
        <v>0</v>
      </c>
      <c r="R2" s="48">
        <f t="shared" ref="R2:R7" si="1">SUM(F2:Q2)</f>
        <v>0</v>
      </c>
      <c r="S2" s="49">
        <v>0</v>
      </c>
      <c r="T2" s="50"/>
    </row>
    <row r="3" spans="1:20" ht="19.5" customHeight="1" outlineLevel="1">
      <c r="A3" s="51"/>
      <c r="B3" s="52"/>
      <c r="C3" s="53"/>
      <c r="D3" s="54"/>
      <c r="E3" s="55" t="s">
        <v>16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7">
        <f t="shared" si="1"/>
        <v>0</v>
      </c>
      <c r="S3" s="58" t="str">
        <f t="shared" ref="S3:S4" si="2">IFERROR(AVERAGE(F3:Q3), "£0")</f>
        <v>£0</v>
      </c>
      <c r="T3" s="59"/>
    </row>
    <row r="4" spans="1:20" ht="19.5" customHeight="1" outlineLevel="1">
      <c r="A4" s="51"/>
      <c r="B4" s="52"/>
      <c r="C4" s="53"/>
      <c r="D4" s="60"/>
      <c r="E4" s="61" t="s">
        <v>17</v>
      </c>
      <c r="F4" s="62"/>
      <c r="G4" s="62"/>
      <c r="H4" s="62"/>
      <c r="I4" s="62"/>
      <c r="J4" s="62"/>
      <c r="K4" s="62"/>
      <c r="L4" s="62"/>
      <c r="N4" s="62"/>
      <c r="O4" s="62"/>
      <c r="P4" s="62"/>
      <c r="Q4" s="62"/>
      <c r="R4" s="63">
        <f t="shared" si="1"/>
        <v>0</v>
      </c>
      <c r="S4" s="64" t="str">
        <f t="shared" si="2"/>
        <v>£0</v>
      </c>
      <c r="T4" s="65"/>
    </row>
    <row r="5" spans="1:20" ht="19.5" customHeight="1" outlineLevel="1">
      <c r="A5" s="51"/>
      <c r="B5" s="52"/>
      <c r="C5" s="53"/>
      <c r="D5" s="60"/>
      <c r="E5" s="61" t="s">
        <v>18</v>
      </c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3">
        <f t="shared" si="1"/>
        <v>0</v>
      </c>
      <c r="S5" s="64" t="str">
        <f>IFERROR(AVERAGE(F5:Q5), "$0")</f>
        <v>$0</v>
      </c>
      <c r="T5" s="65"/>
    </row>
    <row r="6" spans="1:20" ht="19.5" customHeight="1" outlineLevel="1">
      <c r="A6" s="51"/>
      <c r="B6" s="52"/>
      <c r="C6" s="53"/>
      <c r="D6" s="60"/>
      <c r="E6" s="61" t="s">
        <v>19</v>
      </c>
      <c r="F6" s="62"/>
      <c r="G6" s="62"/>
      <c r="H6" s="62"/>
      <c r="I6" s="62"/>
      <c r="J6" s="62"/>
      <c r="K6" s="62"/>
      <c r="L6" s="62"/>
      <c r="M6" s="62"/>
      <c r="N6" s="62"/>
      <c r="O6" s="62"/>
      <c r="Q6" s="62"/>
      <c r="R6" s="63">
        <f t="shared" si="1"/>
        <v>0</v>
      </c>
      <c r="S6" s="64" t="str">
        <f>IFERROR(AVERAGE(F6:Q6), "£0")</f>
        <v>£0</v>
      </c>
      <c r="T6" s="65"/>
    </row>
    <row r="7" spans="1:20" ht="19.5" customHeight="1" outlineLevel="1">
      <c r="A7" s="51"/>
      <c r="B7" s="52"/>
      <c r="C7" s="53"/>
      <c r="D7" s="60"/>
      <c r="E7" s="61" t="s">
        <v>20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3">
        <f t="shared" si="1"/>
        <v>0</v>
      </c>
      <c r="S7" s="64" t="str">
        <f>IFERROR(AVERAGE(F7:Q7), "$0")</f>
        <v>$0</v>
      </c>
      <c r="T7" s="65"/>
    </row>
    <row r="8" spans="1:20" ht="19.5" customHeight="1">
      <c r="A8" s="51"/>
      <c r="B8" s="52"/>
      <c r="C8" s="53"/>
      <c r="D8" s="66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9"/>
      <c r="S8" s="70"/>
      <c r="T8" s="71"/>
    </row>
    <row r="9" spans="1:20" ht="19.5" hidden="1" customHeight="1">
      <c r="A9" s="51"/>
      <c r="B9" s="52"/>
      <c r="C9" s="53"/>
      <c r="D9" s="72"/>
      <c r="E9" s="73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5"/>
      <c r="S9" s="76"/>
      <c r="T9" s="77"/>
    </row>
    <row r="10" spans="1:20" ht="38.25" customHeight="1">
      <c r="A10" s="51"/>
      <c r="B10" s="78" t="s">
        <v>21</v>
      </c>
      <c r="C10" s="53"/>
      <c r="D10" s="79"/>
      <c r="E10" s="80" t="s">
        <v>15</v>
      </c>
      <c r="F10" s="81">
        <f t="shared" ref="F10:Q10" si="3">SUM(F11:F16)</f>
        <v>0</v>
      </c>
      <c r="G10" s="81">
        <f t="shared" si="3"/>
        <v>0</v>
      </c>
      <c r="H10" s="81">
        <f t="shared" si="3"/>
        <v>0</v>
      </c>
      <c r="I10" s="81">
        <f t="shared" si="3"/>
        <v>0</v>
      </c>
      <c r="J10" s="81">
        <f t="shared" si="3"/>
        <v>0</v>
      </c>
      <c r="K10" s="81">
        <f t="shared" si="3"/>
        <v>0</v>
      </c>
      <c r="L10" s="81">
        <f t="shared" si="3"/>
        <v>0</v>
      </c>
      <c r="M10" s="81">
        <f t="shared" si="3"/>
        <v>0</v>
      </c>
      <c r="N10" s="81">
        <f t="shared" si="3"/>
        <v>0</v>
      </c>
      <c r="O10" s="81">
        <f t="shared" si="3"/>
        <v>0</v>
      </c>
      <c r="P10" s="81">
        <f t="shared" si="3"/>
        <v>0</v>
      </c>
      <c r="Q10" s="81">
        <f t="shared" si="3"/>
        <v>0</v>
      </c>
      <c r="R10" s="82">
        <f t="shared" ref="R10:R15" si="4">SUM(F10:Q10)</f>
        <v>0</v>
      </c>
      <c r="S10" s="83">
        <v>0</v>
      </c>
      <c r="T10" s="84"/>
    </row>
    <row r="11" spans="1:20" ht="19.5" customHeight="1" outlineLevel="1">
      <c r="A11" s="51"/>
      <c r="B11" s="52"/>
      <c r="C11" s="53"/>
      <c r="D11" s="54"/>
      <c r="E11" s="55" t="s">
        <v>22</v>
      </c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7">
        <f t="shared" si="4"/>
        <v>0</v>
      </c>
      <c r="S11" s="58" t="str">
        <f t="shared" ref="S11:S15" si="5">IFERROR(AVERAGE(F11:Q11), "$0")</f>
        <v>$0</v>
      </c>
      <c r="T11" s="59"/>
    </row>
    <row r="12" spans="1:20" ht="19.5" customHeight="1" outlineLevel="1">
      <c r="A12" s="51"/>
      <c r="B12" s="52"/>
      <c r="C12" s="53"/>
      <c r="D12" s="60"/>
      <c r="E12" s="61" t="s">
        <v>23</v>
      </c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3">
        <f t="shared" si="4"/>
        <v>0</v>
      </c>
      <c r="S12" s="64" t="str">
        <f t="shared" si="5"/>
        <v>$0</v>
      </c>
      <c r="T12" s="65"/>
    </row>
    <row r="13" spans="1:20" ht="19.5" customHeight="1" outlineLevel="1">
      <c r="A13" s="51"/>
      <c r="B13" s="52"/>
      <c r="C13" s="53"/>
      <c r="D13" s="60"/>
      <c r="E13" s="61" t="s">
        <v>24</v>
      </c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3">
        <f t="shared" si="4"/>
        <v>0</v>
      </c>
      <c r="S13" s="64" t="str">
        <f t="shared" si="5"/>
        <v>$0</v>
      </c>
      <c r="T13" s="65"/>
    </row>
    <row r="14" spans="1:20" ht="19.5" customHeight="1" outlineLevel="1">
      <c r="A14" s="51"/>
      <c r="B14" s="52"/>
      <c r="C14" s="53"/>
      <c r="D14" s="60"/>
      <c r="E14" s="61" t="s">
        <v>25</v>
      </c>
      <c r="F14" s="62"/>
      <c r="G14" s="62"/>
      <c r="H14" s="62"/>
      <c r="I14" s="62"/>
      <c r="J14" s="62"/>
      <c r="K14" s="62"/>
      <c r="L14" s="62"/>
      <c r="M14" s="85"/>
      <c r="N14" s="62"/>
      <c r="O14" s="62"/>
      <c r="P14" s="62"/>
      <c r="Q14" s="62"/>
      <c r="R14" s="63">
        <f t="shared" si="4"/>
        <v>0</v>
      </c>
      <c r="S14" s="64" t="str">
        <f t="shared" si="5"/>
        <v>$0</v>
      </c>
      <c r="T14" s="65"/>
    </row>
    <row r="15" spans="1:20" ht="19.5" customHeight="1" outlineLevel="1">
      <c r="A15" s="51"/>
      <c r="B15" s="52"/>
      <c r="C15" s="53"/>
      <c r="D15" s="60"/>
      <c r="E15" s="61" t="s">
        <v>21</v>
      </c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3">
        <f t="shared" si="4"/>
        <v>0</v>
      </c>
      <c r="S15" s="64" t="str">
        <f t="shared" si="5"/>
        <v>$0</v>
      </c>
      <c r="T15" s="65"/>
    </row>
    <row r="16" spans="1:20" ht="19.5" customHeight="1">
      <c r="A16" s="51"/>
      <c r="B16" s="52"/>
      <c r="C16" s="53"/>
      <c r="D16" s="86"/>
      <c r="E16" s="87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9"/>
      <c r="S16" s="90"/>
      <c r="T16" s="9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65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.75" customHeight="1" outlineLevelRow="1"/>
  <cols>
    <col min="1" max="1" width="2.28515625" customWidth="1"/>
    <col min="2" max="2" width="18.85546875" customWidth="1"/>
    <col min="3" max="4" width="2" customWidth="1"/>
    <col min="5" max="5" width="25.42578125" customWidth="1"/>
    <col min="6" max="17" width="9.5703125" customWidth="1"/>
    <col min="18" max="18" width="14.28515625" customWidth="1"/>
    <col min="19" max="19" width="11.42578125" customWidth="1"/>
    <col min="20" max="20" width="5.140625" customWidth="1"/>
  </cols>
  <sheetData>
    <row r="1" spans="1:20" ht="38.25" customHeight="1">
      <c r="A1" s="92"/>
      <c r="B1" s="93"/>
      <c r="C1" s="94"/>
      <c r="D1" s="36"/>
      <c r="E1" s="37" t="s">
        <v>26</v>
      </c>
      <c r="F1" s="38">
        <v>45021</v>
      </c>
      <c r="G1" s="38">
        <v>45047</v>
      </c>
      <c r="H1" s="38">
        <v>45078</v>
      </c>
      <c r="I1" s="38">
        <v>45108</v>
      </c>
      <c r="J1" s="38">
        <v>45139</v>
      </c>
      <c r="K1" s="38">
        <v>45170</v>
      </c>
      <c r="L1" s="38">
        <v>45200</v>
      </c>
      <c r="M1" s="38">
        <v>45231</v>
      </c>
      <c r="N1" s="38">
        <v>45261</v>
      </c>
      <c r="O1" s="38">
        <v>45292</v>
      </c>
      <c r="P1" s="38">
        <v>45323</v>
      </c>
      <c r="Q1" s="38">
        <v>45352</v>
      </c>
      <c r="R1" s="39" t="s">
        <v>12</v>
      </c>
      <c r="S1" s="40" t="s">
        <v>13</v>
      </c>
      <c r="T1" s="41"/>
    </row>
    <row r="2" spans="1:20" ht="38.25" customHeight="1">
      <c r="A2" s="95"/>
      <c r="B2" s="43" t="s">
        <v>27</v>
      </c>
      <c r="C2" s="44"/>
      <c r="D2" s="45"/>
      <c r="E2" s="46" t="s">
        <v>15</v>
      </c>
      <c r="F2" s="47">
        <f t="shared" ref="F2:Q2" si="0">SUM(F3:F6)</f>
        <v>0</v>
      </c>
      <c r="G2" s="47">
        <f t="shared" si="0"/>
        <v>0</v>
      </c>
      <c r="H2" s="47">
        <f t="shared" si="0"/>
        <v>0</v>
      </c>
      <c r="I2" s="47">
        <f t="shared" si="0"/>
        <v>0</v>
      </c>
      <c r="J2" s="47">
        <f t="shared" si="0"/>
        <v>0</v>
      </c>
      <c r="K2" s="47">
        <f t="shared" si="0"/>
        <v>0</v>
      </c>
      <c r="L2" s="47">
        <f t="shared" si="0"/>
        <v>0</v>
      </c>
      <c r="M2" s="47">
        <f t="shared" si="0"/>
        <v>0</v>
      </c>
      <c r="N2" s="47">
        <f t="shared" si="0"/>
        <v>0</v>
      </c>
      <c r="O2" s="47">
        <f t="shared" si="0"/>
        <v>0</v>
      </c>
      <c r="P2" s="47">
        <f t="shared" si="0"/>
        <v>0</v>
      </c>
      <c r="Q2" s="47">
        <f t="shared" si="0"/>
        <v>0</v>
      </c>
      <c r="R2" s="48">
        <v>0</v>
      </c>
      <c r="S2" s="47">
        <v>0</v>
      </c>
      <c r="T2" s="50"/>
    </row>
    <row r="3" spans="1:20" ht="19.5" customHeight="1" outlineLevel="1">
      <c r="A3" s="96"/>
      <c r="B3" s="78"/>
      <c r="C3" s="53"/>
      <c r="D3" s="97"/>
      <c r="E3" s="98" t="s">
        <v>28</v>
      </c>
      <c r="F3" s="99"/>
      <c r="G3" s="99"/>
      <c r="H3" s="99"/>
      <c r="I3" s="99"/>
      <c r="J3" s="99"/>
      <c r="K3" s="99"/>
      <c r="L3" s="100"/>
      <c r="M3" s="100"/>
      <c r="N3" s="100"/>
      <c r="O3" s="100"/>
      <c r="P3" s="100"/>
      <c r="Q3" s="100"/>
      <c r="R3" s="101">
        <f t="shared" ref="R3:R5" si="1">SUM(F3:Q3)</f>
        <v>0</v>
      </c>
      <c r="S3" s="101" t="str">
        <f t="shared" ref="S3:S5" si="2">IFERROR(AVERAGE(F3:Q3), "$0")</f>
        <v>$0</v>
      </c>
      <c r="T3" s="102"/>
    </row>
    <row r="4" spans="1:20" ht="19.5" customHeight="1" outlineLevel="1">
      <c r="A4" s="96"/>
      <c r="B4" s="78"/>
      <c r="C4" s="53"/>
      <c r="D4" s="103"/>
      <c r="E4" s="104" t="s">
        <v>29</v>
      </c>
      <c r="F4" s="105"/>
      <c r="G4" s="105"/>
      <c r="H4" s="105"/>
      <c r="I4" s="105"/>
      <c r="J4" s="105"/>
      <c r="K4" s="105"/>
      <c r="L4" s="106"/>
      <c r="M4" s="106"/>
      <c r="N4" s="106"/>
      <c r="O4" s="106"/>
      <c r="P4" s="106"/>
      <c r="Q4" s="106"/>
      <c r="R4" s="107">
        <f t="shared" si="1"/>
        <v>0</v>
      </c>
      <c r="S4" s="107" t="str">
        <f t="shared" si="2"/>
        <v>$0</v>
      </c>
      <c r="T4" s="108"/>
    </row>
    <row r="5" spans="1:20" ht="19.5" customHeight="1" outlineLevel="1">
      <c r="A5" s="96"/>
      <c r="B5" s="78"/>
      <c r="C5" s="53"/>
      <c r="D5" s="109"/>
      <c r="E5" s="104" t="s">
        <v>30</v>
      </c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7">
        <f t="shared" si="1"/>
        <v>0</v>
      </c>
      <c r="S5" s="107" t="str">
        <f t="shared" si="2"/>
        <v>$0</v>
      </c>
      <c r="T5" s="108"/>
    </row>
    <row r="6" spans="1:20" ht="19.5" customHeight="1">
      <c r="A6" s="96"/>
      <c r="B6" s="78"/>
      <c r="C6" s="53"/>
      <c r="D6" s="110"/>
      <c r="E6" s="111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3"/>
      <c r="S6" s="113"/>
      <c r="T6" s="114"/>
    </row>
    <row r="7" spans="1:20" ht="19.5" hidden="1" customHeight="1">
      <c r="A7" s="96"/>
      <c r="B7" s="78"/>
      <c r="C7" s="53"/>
      <c r="D7" s="115"/>
      <c r="E7" s="116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7"/>
      <c r="S7" s="117"/>
      <c r="T7" s="118"/>
    </row>
    <row r="8" spans="1:20" ht="38.25" customHeight="1">
      <c r="A8" s="96"/>
      <c r="B8" s="78" t="s">
        <v>31</v>
      </c>
      <c r="C8" s="53"/>
      <c r="D8" s="119"/>
      <c r="E8" s="80" t="s">
        <v>15</v>
      </c>
      <c r="F8" s="81">
        <f t="shared" ref="F8:Q8" si="3">SUM(F9:F14)</f>
        <v>0</v>
      </c>
      <c r="G8" s="81">
        <f t="shared" si="3"/>
        <v>0</v>
      </c>
      <c r="H8" s="81">
        <f t="shared" si="3"/>
        <v>0</v>
      </c>
      <c r="I8" s="81">
        <f t="shared" si="3"/>
        <v>0</v>
      </c>
      <c r="J8" s="81">
        <f t="shared" si="3"/>
        <v>0</v>
      </c>
      <c r="K8" s="81">
        <f t="shared" si="3"/>
        <v>0</v>
      </c>
      <c r="L8" s="81">
        <f t="shared" si="3"/>
        <v>0</v>
      </c>
      <c r="M8" s="81">
        <f t="shared" si="3"/>
        <v>0</v>
      </c>
      <c r="N8" s="81">
        <f t="shared" si="3"/>
        <v>0</v>
      </c>
      <c r="O8" s="81">
        <f t="shared" si="3"/>
        <v>0</v>
      </c>
      <c r="P8" s="81">
        <f t="shared" si="3"/>
        <v>0</v>
      </c>
      <c r="Q8" s="81">
        <f t="shared" si="3"/>
        <v>0</v>
      </c>
      <c r="R8" s="82">
        <f t="shared" ref="R8:R13" si="4">SUM(F8:Q8)</f>
        <v>0</v>
      </c>
      <c r="S8" s="81">
        <v>0</v>
      </c>
      <c r="T8" s="120"/>
    </row>
    <row r="9" spans="1:20" ht="19.5" customHeight="1" outlineLevel="1">
      <c r="A9" s="96"/>
      <c r="B9" s="78"/>
      <c r="C9" s="53"/>
      <c r="D9" s="97"/>
      <c r="E9" s="98" t="s">
        <v>32</v>
      </c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101">
        <f t="shared" si="4"/>
        <v>0</v>
      </c>
      <c r="S9" s="101" t="str">
        <f t="shared" ref="S9:S13" si="5">IFERROR(AVERAGE(F9:Q9), "$0")</f>
        <v>$0</v>
      </c>
      <c r="T9" s="102"/>
    </row>
    <row r="10" spans="1:20" ht="19.5" customHeight="1" outlineLevel="1">
      <c r="A10" s="96"/>
      <c r="B10" s="78"/>
      <c r="C10" s="53"/>
      <c r="D10" s="103"/>
      <c r="E10" s="104" t="s">
        <v>33</v>
      </c>
      <c r="F10" s="105"/>
      <c r="G10" s="105"/>
      <c r="H10" s="105"/>
      <c r="I10" s="105"/>
      <c r="J10" s="105"/>
      <c r="K10" s="105"/>
      <c r="L10" s="106"/>
      <c r="M10" s="106"/>
      <c r="N10" s="106"/>
      <c r="O10" s="106"/>
      <c r="P10" s="106"/>
      <c r="Q10" s="106"/>
      <c r="R10" s="107">
        <f t="shared" si="4"/>
        <v>0</v>
      </c>
      <c r="S10" s="107" t="str">
        <f t="shared" si="5"/>
        <v>$0</v>
      </c>
      <c r="T10" s="108"/>
    </row>
    <row r="11" spans="1:20" ht="19.5" customHeight="1" outlineLevel="1">
      <c r="A11" s="96"/>
      <c r="B11" s="78"/>
      <c r="C11" s="53"/>
      <c r="D11" s="109"/>
      <c r="E11" s="104" t="s">
        <v>34</v>
      </c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7">
        <f t="shared" si="4"/>
        <v>0</v>
      </c>
      <c r="S11" s="107" t="str">
        <f t="shared" si="5"/>
        <v>$0</v>
      </c>
      <c r="T11" s="108"/>
    </row>
    <row r="12" spans="1:20" ht="19.5" customHeight="1" outlineLevel="1">
      <c r="A12" s="96"/>
      <c r="B12" s="78"/>
      <c r="C12" s="53"/>
      <c r="D12" s="103"/>
      <c r="E12" s="104" t="s">
        <v>35</v>
      </c>
      <c r="F12" s="105"/>
      <c r="G12" s="105"/>
      <c r="H12" s="105"/>
      <c r="I12" s="105"/>
      <c r="J12" s="105"/>
      <c r="K12" s="105"/>
      <c r="L12" s="106"/>
      <c r="M12" s="106"/>
      <c r="N12" s="106"/>
      <c r="O12" s="106"/>
      <c r="P12" s="106"/>
      <c r="Q12" s="106"/>
      <c r="R12" s="107">
        <f t="shared" si="4"/>
        <v>0</v>
      </c>
      <c r="S12" s="107" t="str">
        <f t="shared" si="5"/>
        <v>$0</v>
      </c>
      <c r="T12" s="108"/>
    </row>
    <row r="13" spans="1:20" ht="19.5" customHeight="1" outlineLevel="1">
      <c r="A13" s="96"/>
      <c r="B13" s="78"/>
      <c r="C13" s="53"/>
      <c r="D13" s="109"/>
      <c r="E13" s="104" t="s">
        <v>36</v>
      </c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7">
        <f t="shared" si="4"/>
        <v>0</v>
      </c>
      <c r="S13" s="107" t="str">
        <f t="shared" si="5"/>
        <v>$0</v>
      </c>
      <c r="T13" s="108"/>
    </row>
    <row r="14" spans="1:20" ht="19.5" customHeight="1">
      <c r="A14" s="96"/>
      <c r="B14" s="78"/>
      <c r="C14" s="53"/>
      <c r="D14" s="121"/>
      <c r="E14" s="116"/>
      <c r="F14" s="112"/>
      <c r="G14" s="112"/>
      <c r="H14" s="112"/>
      <c r="I14" s="112"/>
      <c r="J14" s="112"/>
      <c r="K14" s="112"/>
      <c r="L14" s="122"/>
      <c r="M14" s="122"/>
      <c r="N14" s="122"/>
      <c r="O14" s="122"/>
      <c r="P14" s="122"/>
      <c r="Q14" s="122"/>
      <c r="R14" s="113"/>
      <c r="S14" s="113"/>
      <c r="T14" s="114"/>
    </row>
    <row r="15" spans="1:20" ht="19.5" hidden="1" customHeight="1">
      <c r="A15" s="96"/>
      <c r="B15" s="78"/>
      <c r="C15" s="53"/>
      <c r="D15" s="115"/>
      <c r="E15" s="116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7"/>
      <c r="S15" s="117"/>
      <c r="T15" s="118"/>
    </row>
    <row r="16" spans="1:20" ht="38.25" customHeight="1">
      <c r="A16" s="96"/>
      <c r="B16" s="78" t="s">
        <v>37</v>
      </c>
      <c r="C16" s="53"/>
      <c r="D16" s="119"/>
      <c r="E16" s="80" t="s">
        <v>15</v>
      </c>
      <c r="F16" s="81">
        <f t="shared" ref="F16:Q16" si="6">SUM(F17:F25)</f>
        <v>0</v>
      </c>
      <c r="G16" s="81">
        <f t="shared" si="6"/>
        <v>0</v>
      </c>
      <c r="H16" s="81">
        <f t="shared" si="6"/>
        <v>0</v>
      </c>
      <c r="I16" s="81">
        <f t="shared" si="6"/>
        <v>0</v>
      </c>
      <c r="J16" s="81">
        <f t="shared" si="6"/>
        <v>0</v>
      </c>
      <c r="K16" s="81">
        <f t="shared" si="6"/>
        <v>0</v>
      </c>
      <c r="L16" s="81">
        <f t="shared" si="6"/>
        <v>0</v>
      </c>
      <c r="M16" s="81">
        <f t="shared" si="6"/>
        <v>0</v>
      </c>
      <c r="N16" s="81">
        <f t="shared" si="6"/>
        <v>0</v>
      </c>
      <c r="O16" s="81">
        <f t="shared" si="6"/>
        <v>0</v>
      </c>
      <c r="P16" s="81">
        <f t="shared" si="6"/>
        <v>0</v>
      </c>
      <c r="Q16" s="81">
        <f t="shared" si="6"/>
        <v>0</v>
      </c>
      <c r="R16" s="82">
        <f t="shared" ref="R16:R24" si="7">SUM(F16:Q16)</f>
        <v>0</v>
      </c>
      <c r="S16" s="81">
        <v>0</v>
      </c>
      <c r="T16" s="123"/>
    </row>
    <row r="17" spans="1:20" ht="19.5" customHeight="1" outlineLevel="1">
      <c r="A17" s="96"/>
      <c r="B17" s="78"/>
      <c r="C17" s="53"/>
      <c r="D17" s="97"/>
      <c r="E17" s="98" t="s">
        <v>38</v>
      </c>
      <c r="F17" s="99"/>
      <c r="G17" s="99"/>
      <c r="H17" s="99"/>
      <c r="I17" s="99"/>
      <c r="J17" s="99"/>
      <c r="K17" s="99"/>
      <c r="L17" s="100"/>
      <c r="M17" s="100"/>
      <c r="N17" s="100"/>
      <c r="O17" s="100"/>
      <c r="P17" s="100"/>
      <c r="Q17" s="100"/>
      <c r="R17" s="101">
        <f t="shared" si="7"/>
        <v>0</v>
      </c>
      <c r="S17" s="101" t="str">
        <f t="shared" ref="S17:S24" si="8">IFERROR(AVERAGE(F17:Q17), "$0")</f>
        <v>$0</v>
      </c>
      <c r="T17" s="102"/>
    </row>
    <row r="18" spans="1:20" ht="19.5" customHeight="1" outlineLevel="1">
      <c r="A18" s="96"/>
      <c r="B18" s="78"/>
      <c r="C18" s="53"/>
      <c r="D18" s="103"/>
      <c r="E18" s="104" t="s">
        <v>39</v>
      </c>
      <c r="F18" s="105"/>
      <c r="G18" s="105"/>
      <c r="H18" s="105"/>
      <c r="I18" s="105"/>
      <c r="J18" s="105"/>
      <c r="K18" s="105"/>
      <c r="L18" s="106"/>
      <c r="M18" s="106"/>
      <c r="N18" s="106"/>
      <c r="O18" s="106"/>
      <c r="P18" s="106"/>
      <c r="Q18" s="106"/>
      <c r="R18" s="107">
        <f t="shared" si="7"/>
        <v>0</v>
      </c>
      <c r="S18" s="107" t="str">
        <f t="shared" si="8"/>
        <v>$0</v>
      </c>
      <c r="T18" s="108"/>
    </row>
    <row r="19" spans="1:20" ht="19.5" customHeight="1" outlineLevel="1">
      <c r="A19" s="96"/>
      <c r="B19" s="78"/>
      <c r="C19" s="53"/>
      <c r="D19" s="103"/>
      <c r="E19" s="104" t="s">
        <v>40</v>
      </c>
      <c r="F19" s="105"/>
      <c r="G19" s="105"/>
      <c r="H19" s="105"/>
      <c r="I19" s="105"/>
      <c r="J19" s="105"/>
      <c r="K19" s="105"/>
      <c r="L19" s="106"/>
      <c r="M19" s="106"/>
      <c r="N19" s="106"/>
      <c r="O19" s="106"/>
      <c r="P19" s="106"/>
      <c r="Q19" s="106"/>
      <c r="R19" s="107">
        <f t="shared" si="7"/>
        <v>0</v>
      </c>
      <c r="S19" s="107" t="str">
        <f t="shared" si="8"/>
        <v>$0</v>
      </c>
      <c r="T19" s="108"/>
    </row>
    <row r="20" spans="1:20" ht="19.5" customHeight="1" outlineLevel="1">
      <c r="A20" s="96"/>
      <c r="B20" s="78"/>
      <c r="C20" s="53"/>
      <c r="D20" s="103"/>
      <c r="E20" s="104" t="s">
        <v>41</v>
      </c>
      <c r="F20" s="105"/>
      <c r="G20" s="105"/>
      <c r="H20" s="105"/>
      <c r="I20" s="105"/>
      <c r="J20" s="105"/>
      <c r="K20" s="105"/>
      <c r="L20" s="106"/>
      <c r="M20" s="106"/>
      <c r="N20" s="106"/>
      <c r="O20" s="106"/>
      <c r="P20" s="106"/>
      <c r="Q20" s="106"/>
      <c r="R20" s="107">
        <f t="shared" si="7"/>
        <v>0</v>
      </c>
      <c r="S20" s="107" t="str">
        <f t="shared" si="8"/>
        <v>$0</v>
      </c>
      <c r="T20" s="108"/>
    </row>
    <row r="21" spans="1:20" ht="19.5" customHeight="1" outlineLevel="1">
      <c r="A21" s="96"/>
      <c r="B21" s="78"/>
      <c r="C21" s="53"/>
      <c r="D21" s="103"/>
      <c r="E21" s="104" t="s">
        <v>42</v>
      </c>
      <c r="F21" s="105"/>
      <c r="G21" s="105"/>
      <c r="H21" s="105"/>
      <c r="I21" s="105"/>
      <c r="J21" s="105"/>
      <c r="K21" s="105"/>
      <c r="L21" s="106"/>
      <c r="M21" s="106"/>
      <c r="N21" s="106"/>
      <c r="O21" s="106"/>
      <c r="P21" s="106"/>
      <c r="Q21" s="106"/>
      <c r="R21" s="107">
        <f t="shared" si="7"/>
        <v>0</v>
      </c>
      <c r="S21" s="107" t="str">
        <f t="shared" si="8"/>
        <v>$0</v>
      </c>
      <c r="T21" s="108"/>
    </row>
    <row r="22" spans="1:20" ht="19.5" customHeight="1" outlineLevel="1">
      <c r="A22" s="96"/>
      <c r="B22" s="78"/>
      <c r="C22" s="53"/>
      <c r="D22" s="103"/>
      <c r="E22" s="104" t="s">
        <v>43</v>
      </c>
      <c r="F22" s="105"/>
      <c r="G22" s="105"/>
      <c r="H22" s="105"/>
      <c r="I22" s="105"/>
      <c r="J22" s="105"/>
      <c r="K22" s="105"/>
      <c r="L22" s="106"/>
      <c r="M22" s="106"/>
      <c r="N22" s="106"/>
      <c r="O22" s="106"/>
      <c r="P22" s="106"/>
      <c r="Q22" s="106"/>
      <c r="R22" s="107">
        <f t="shared" si="7"/>
        <v>0</v>
      </c>
      <c r="S22" s="107" t="str">
        <f t="shared" si="8"/>
        <v>$0</v>
      </c>
      <c r="T22" s="108"/>
    </row>
    <row r="23" spans="1:20" ht="19.5" customHeight="1" outlineLevel="1">
      <c r="A23" s="96"/>
      <c r="B23" s="78"/>
      <c r="C23" s="53"/>
      <c r="D23" s="103"/>
      <c r="E23" s="104" t="s">
        <v>44</v>
      </c>
      <c r="F23" s="105"/>
      <c r="G23" s="105"/>
      <c r="H23" s="105"/>
      <c r="I23" s="105"/>
      <c r="J23" s="105"/>
      <c r="K23" s="105"/>
      <c r="L23" s="106"/>
      <c r="M23" s="106"/>
      <c r="N23" s="106"/>
      <c r="O23" s="106"/>
      <c r="P23" s="106"/>
      <c r="Q23" s="106"/>
      <c r="R23" s="107">
        <f t="shared" si="7"/>
        <v>0</v>
      </c>
      <c r="S23" s="107" t="str">
        <f t="shared" si="8"/>
        <v>$0</v>
      </c>
      <c r="T23" s="108"/>
    </row>
    <row r="24" spans="1:20" ht="19.5" customHeight="1" outlineLevel="1">
      <c r="A24" s="96"/>
      <c r="B24" s="78"/>
      <c r="C24" s="53"/>
      <c r="D24" s="103"/>
      <c r="E24" s="104" t="s">
        <v>45</v>
      </c>
      <c r="F24" s="105"/>
      <c r="G24" s="105"/>
      <c r="H24" s="105"/>
      <c r="I24" s="105"/>
      <c r="J24" s="105"/>
      <c r="K24" s="105"/>
      <c r="L24" s="106"/>
      <c r="M24" s="106"/>
      <c r="N24" s="106"/>
      <c r="O24" s="106"/>
      <c r="P24" s="106"/>
      <c r="Q24" s="106"/>
      <c r="R24" s="107">
        <f t="shared" si="7"/>
        <v>0</v>
      </c>
      <c r="S24" s="107" t="str">
        <f t="shared" si="8"/>
        <v>$0</v>
      </c>
      <c r="T24" s="108"/>
    </row>
    <row r="25" spans="1:20" ht="19.5" customHeight="1">
      <c r="A25" s="96"/>
      <c r="B25" s="78"/>
      <c r="C25" s="53"/>
      <c r="D25" s="121"/>
      <c r="E25" s="116"/>
      <c r="F25" s="112"/>
      <c r="G25" s="112"/>
      <c r="H25" s="112"/>
      <c r="I25" s="112"/>
      <c r="J25" s="112"/>
      <c r="K25" s="112"/>
      <c r="L25" s="122"/>
      <c r="M25" s="122"/>
      <c r="N25" s="122"/>
      <c r="O25" s="122"/>
      <c r="P25" s="122"/>
      <c r="Q25" s="122"/>
      <c r="R25" s="113"/>
      <c r="S25" s="113"/>
      <c r="T25" s="114"/>
    </row>
    <row r="26" spans="1:20" ht="19.5" hidden="1" customHeight="1">
      <c r="A26" s="96"/>
      <c r="B26" s="78"/>
      <c r="C26" s="53"/>
      <c r="D26" s="115"/>
      <c r="E26" s="124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6"/>
      <c r="S26" s="126"/>
      <c r="T26" s="118"/>
    </row>
    <row r="27" spans="1:20" ht="38.25" customHeight="1">
      <c r="A27" s="96"/>
      <c r="B27" s="78" t="s">
        <v>46</v>
      </c>
      <c r="C27" s="53"/>
      <c r="D27" s="79"/>
      <c r="E27" s="80" t="s">
        <v>15</v>
      </c>
      <c r="F27" s="81">
        <f t="shared" ref="F27:Q27" si="9">SUM(F28:F34)</f>
        <v>0</v>
      </c>
      <c r="G27" s="81">
        <f t="shared" si="9"/>
        <v>0</v>
      </c>
      <c r="H27" s="81">
        <f t="shared" si="9"/>
        <v>0</v>
      </c>
      <c r="I27" s="81">
        <f t="shared" si="9"/>
        <v>0</v>
      </c>
      <c r="J27" s="81">
        <f t="shared" si="9"/>
        <v>0</v>
      </c>
      <c r="K27" s="81">
        <f t="shared" si="9"/>
        <v>0</v>
      </c>
      <c r="L27" s="81">
        <f t="shared" si="9"/>
        <v>0</v>
      </c>
      <c r="M27" s="81">
        <f t="shared" si="9"/>
        <v>0</v>
      </c>
      <c r="N27" s="81">
        <f t="shared" si="9"/>
        <v>0</v>
      </c>
      <c r="O27" s="81">
        <f t="shared" si="9"/>
        <v>0</v>
      </c>
      <c r="P27" s="81">
        <f t="shared" si="9"/>
        <v>0</v>
      </c>
      <c r="Q27" s="81">
        <f t="shared" si="9"/>
        <v>0</v>
      </c>
      <c r="R27" s="82">
        <f>SUM(R28:R33)</f>
        <v>0</v>
      </c>
      <c r="S27" s="81">
        <v>0</v>
      </c>
      <c r="T27" s="127"/>
    </row>
    <row r="28" spans="1:20" ht="19.5" customHeight="1" outlineLevel="1">
      <c r="A28" s="96"/>
      <c r="B28" s="78"/>
      <c r="C28" s="53"/>
      <c r="D28" s="97"/>
      <c r="E28" s="98" t="s">
        <v>47</v>
      </c>
      <c r="F28" s="99"/>
      <c r="G28" s="99"/>
      <c r="H28" s="99"/>
      <c r="I28" s="99"/>
      <c r="J28" s="99"/>
      <c r="K28" s="99"/>
      <c r="L28" s="100"/>
      <c r="M28" s="100"/>
      <c r="N28" s="100"/>
      <c r="O28" s="100"/>
      <c r="P28" s="100"/>
      <c r="Q28" s="100"/>
      <c r="R28" s="101">
        <f t="shared" ref="R28:R33" si="10">SUM(F28:Q28)</f>
        <v>0</v>
      </c>
      <c r="S28" s="101" t="str">
        <f t="shared" ref="S28:S33" si="11">IFERROR(AVERAGE(F28:Q28), "$0")</f>
        <v>$0</v>
      </c>
      <c r="T28" s="102"/>
    </row>
    <row r="29" spans="1:20" ht="19.5" customHeight="1" outlineLevel="1">
      <c r="A29" s="96"/>
      <c r="B29" s="78"/>
      <c r="C29" s="53"/>
      <c r="D29" s="103"/>
      <c r="E29" s="104" t="s">
        <v>48</v>
      </c>
      <c r="F29" s="105"/>
      <c r="G29" s="105"/>
      <c r="H29" s="105"/>
      <c r="I29" s="105"/>
      <c r="J29" s="105"/>
      <c r="K29" s="105"/>
      <c r="L29" s="106"/>
      <c r="M29" s="106"/>
      <c r="N29" s="106"/>
      <c r="O29" s="106"/>
      <c r="P29" s="106"/>
      <c r="Q29" s="106"/>
      <c r="R29" s="107">
        <f t="shared" si="10"/>
        <v>0</v>
      </c>
      <c r="S29" s="107" t="str">
        <f t="shared" si="11"/>
        <v>$0</v>
      </c>
      <c r="T29" s="108"/>
    </row>
    <row r="30" spans="1:20" ht="19.5" customHeight="1" outlineLevel="1">
      <c r="A30" s="96"/>
      <c r="B30" s="78"/>
      <c r="C30" s="53"/>
      <c r="D30" s="103"/>
      <c r="E30" s="104" t="s">
        <v>49</v>
      </c>
      <c r="F30" s="105"/>
      <c r="G30" s="105"/>
      <c r="H30" s="105"/>
      <c r="I30" s="105"/>
      <c r="J30" s="105"/>
      <c r="K30" s="105"/>
      <c r="L30" s="106"/>
      <c r="M30" s="106"/>
      <c r="N30" s="106"/>
      <c r="O30" s="106"/>
      <c r="P30" s="106"/>
      <c r="Q30" s="106"/>
      <c r="R30" s="107">
        <f t="shared" si="10"/>
        <v>0</v>
      </c>
      <c r="S30" s="107" t="str">
        <f t="shared" si="11"/>
        <v>$0</v>
      </c>
      <c r="T30" s="108"/>
    </row>
    <row r="31" spans="1:20" ht="19.5" customHeight="1" outlineLevel="1">
      <c r="A31" s="96"/>
      <c r="B31" s="78"/>
      <c r="C31" s="53"/>
      <c r="D31" s="103"/>
      <c r="E31" s="104" t="s">
        <v>50</v>
      </c>
      <c r="F31" s="105"/>
      <c r="G31" s="105"/>
      <c r="H31" s="105"/>
      <c r="I31" s="105"/>
      <c r="J31" s="105"/>
      <c r="K31" s="105"/>
      <c r="L31" s="106"/>
      <c r="M31" s="106"/>
      <c r="N31" s="106"/>
      <c r="O31" s="106"/>
      <c r="P31" s="106"/>
      <c r="Q31" s="106"/>
      <c r="R31" s="107">
        <f t="shared" si="10"/>
        <v>0</v>
      </c>
      <c r="S31" s="107" t="str">
        <f t="shared" si="11"/>
        <v>$0</v>
      </c>
      <c r="T31" s="108"/>
    </row>
    <row r="32" spans="1:20" ht="19.5" customHeight="1" outlineLevel="1">
      <c r="A32" s="96"/>
      <c r="B32" s="78"/>
      <c r="C32" s="53"/>
      <c r="D32" s="103"/>
      <c r="E32" s="104" t="s">
        <v>51</v>
      </c>
      <c r="F32" s="105"/>
      <c r="G32" s="105"/>
      <c r="H32" s="105"/>
      <c r="I32" s="105"/>
      <c r="J32" s="105"/>
      <c r="K32" s="105"/>
      <c r="L32" s="106"/>
      <c r="M32" s="106"/>
      <c r="N32" s="106"/>
      <c r="O32" s="106"/>
      <c r="P32" s="106"/>
      <c r="Q32" s="106"/>
      <c r="R32" s="107">
        <f t="shared" si="10"/>
        <v>0</v>
      </c>
      <c r="S32" s="107" t="str">
        <f t="shared" si="11"/>
        <v>$0</v>
      </c>
      <c r="T32" s="108"/>
    </row>
    <row r="33" spans="1:20" ht="19.5" customHeight="1" outlineLevel="1">
      <c r="A33" s="96"/>
      <c r="B33" s="78"/>
      <c r="C33" s="53"/>
      <c r="D33" s="103"/>
      <c r="E33" s="104" t="s">
        <v>52</v>
      </c>
      <c r="F33" s="105"/>
      <c r="G33" s="105"/>
      <c r="H33" s="105"/>
      <c r="I33" s="105"/>
      <c r="J33" s="105"/>
      <c r="K33" s="105"/>
      <c r="L33" s="106"/>
      <c r="M33" s="106"/>
      <c r="N33" s="106"/>
      <c r="O33" s="106"/>
      <c r="P33" s="106"/>
      <c r="Q33" s="106"/>
      <c r="R33" s="107">
        <f t="shared" si="10"/>
        <v>0</v>
      </c>
      <c r="S33" s="107" t="str">
        <f t="shared" si="11"/>
        <v>$0</v>
      </c>
      <c r="T33" s="108"/>
    </row>
    <row r="34" spans="1:20" ht="19.5" customHeight="1">
      <c r="A34" s="96"/>
      <c r="B34" s="78"/>
      <c r="C34" s="53"/>
      <c r="D34" s="103"/>
      <c r="E34" s="116"/>
      <c r="F34" s="112"/>
      <c r="G34" s="112"/>
      <c r="H34" s="112"/>
      <c r="I34" s="112"/>
      <c r="J34" s="112"/>
      <c r="K34" s="112"/>
      <c r="L34" s="122"/>
      <c r="M34" s="122"/>
      <c r="N34" s="122"/>
      <c r="O34" s="122"/>
      <c r="P34" s="122"/>
      <c r="Q34" s="122"/>
      <c r="R34" s="113"/>
      <c r="S34" s="113"/>
      <c r="T34" s="128"/>
    </row>
    <row r="35" spans="1:20" ht="19.5" hidden="1" customHeight="1">
      <c r="A35" s="96"/>
      <c r="B35" s="78"/>
      <c r="C35" s="53"/>
      <c r="D35" s="129"/>
      <c r="E35" s="130"/>
      <c r="F35" s="131"/>
      <c r="G35" s="131"/>
      <c r="H35" s="131"/>
      <c r="I35" s="131"/>
      <c r="J35" s="131"/>
      <c r="K35" s="131"/>
      <c r="L35" s="132"/>
      <c r="M35" s="132"/>
      <c r="N35" s="132"/>
      <c r="O35" s="132"/>
      <c r="P35" s="132"/>
      <c r="Q35" s="132"/>
      <c r="R35" s="133"/>
      <c r="S35" s="133"/>
      <c r="T35" s="134"/>
    </row>
    <row r="36" spans="1:20" ht="38.25" customHeight="1">
      <c r="A36" s="96"/>
      <c r="B36" s="78" t="s">
        <v>53</v>
      </c>
      <c r="C36" s="53"/>
      <c r="D36" s="135"/>
      <c r="E36" s="136" t="s">
        <v>15</v>
      </c>
      <c r="F36" s="137">
        <f t="shared" ref="F36:Q36" si="12">SUM(F37:F43)</f>
        <v>0</v>
      </c>
      <c r="G36" s="137">
        <f t="shared" si="12"/>
        <v>0</v>
      </c>
      <c r="H36" s="137">
        <f t="shared" si="12"/>
        <v>0</v>
      </c>
      <c r="I36" s="137">
        <f t="shared" si="12"/>
        <v>0</v>
      </c>
      <c r="J36" s="137">
        <f t="shared" si="12"/>
        <v>0</v>
      </c>
      <c r="K36" s="137">
        <f t="shared" si="12"/>
        <v>0</v>
      </c>
      <c r="L36" s="137">
        <f t="shared" si="12"/>
        <v>0</v>
      </c>
      <c r="M36" s="137">
        <f t="shared" si="12"/>
        <v>0</v>
      </c>
      <c r="N36" s="137">
        <f t="shared" si="12"/>
        <v>0</v>
      </c>
      <c r="O36" s="137">
        <f t="shared" si="12"/>
        <v>0</v>
      </c>
      <c r="P36" s="137">
        <f t="shared" si="12"/>
        <v>0</v>
      </c>
      <c r="Q36" s="137">
        <f t="shared" si="12"/>
        <v>0</v>
      </c>
      <c r="R36" s="138">
        <f t="shared" ref="R36:R42" si="13">SUM(F36:Q36)</f>
        <v>0</v>
      </c>
      <c r="S36" s="137">
        <v>0</v>
      </c>
      <c r="T36" s="139"/>
    </row>
    <row r="37" spans="1:20" ht="19.5" customHeight="1" outlineLevel="1">
      <c r="A37" s="96"/>
      <c r="B37" s="78"/>
      <c r="C37" s="53"/>
      <c r="D37" s="97"/>
      <c r="E37" s="98" t="s">
        <v>54</v>
      </c>
      <c r="F37" s="99"/>
      <c r="G37" s="99"/>
      <c r="H37" s="99"/>
      <c r="I37" s="99"/>
      <c r="J37" s="99"/>
      <c r="K37" s="99"/>
      <c r="L37" s="100"/>
      <c r="M37" s="100"/>
      <c r="N37" s="100"/>
      <c r="O37" s="100"/>
      <c r="P37" s="100"/>
      <c r="Q37" s="100"/>
      <c r="R37" s="101">
        <f t="shared" si="13"/>
        <v>0</v>
      </c>
      <c r="S37" s="101" t="str">
        <f t="shared" ref="S37:S42" si="14">IFERROR(AVERAGE(F37:Q37), "$0")</f>
        <v>$0</v>
      </c>
      <c r="T37" s="102"/>
    </row>
    <row r="38" spans="1:20" ht="19.5" customHeight="1" outlineLevel="1">
      <c r="A38" s="96"/>
      <c r="B38" s="78"/>
      <c r="C38" s="53"/>
      <c r="D38" s="103"/>
      <c r="E38" s="104" t="s">
        <v>55</v>
      </c>
      <c r="F38" s="105"/>
      <c r="G38" s="105"/>
      <c r="H38" s="105"/>
      <c r="I38" s="105"/>
      <c r="J38" s="105"/>
      <c r="K38" s="105"/>
      <c r="L38" s="106"/>
      <c r="M38" s="106"/>
      <c r="N38" s="106"/>
      <c r="O38" s="106"/>
      <c r="P38" s="106"/>
      <c r="Q38" s="106"/>
      <c r="R38" s="107">
        <f t="shared" si="13"/>
        <v>0</v>
      </c>
      <c r="S38" s="107" t="str">
        <f t="shared" si="14"/>
        <v>$0</v>
      </c>
      <c r="T38" s="108"/>
    </row>
    <row r="39" spans="1:20" ht="19.5" customHeight="1" outlineLevel="1">
      <c r="A39" s="96"/>
      <c r="B39" s="78"/>
      <c r="C39" s="53"/>
      <c r="D39" s="103"/>
      <c r="E39" s="104" t="s">
        <v>56</v>
      </c>
      <c r="F39" s="105"/>
      <c r="G39" s="105"/>
      <c r="H39" s="105"/>
      <c r="I39" s="105"/>
      <c r="J39" s="105"/>
      <c r="K39" s="105"/>
      <c r="L39" s="106"/>
      <c r="M39" s="106"/>
      <c r="N39" s="106"/>
      <c r="O39" s="106"/>
      <c r="P39" s="106"/>
      <c r="Q39" s="106"/>
      <c r="R39" s="107">
        <f t="shared" si="13"/>
        <v>0</v>
      </c>
      <c r="S39" s="107" t="str">
        <f t="shared" si="14"/>
        <v>$0</v>
      </c>
      <c r="T39" s="108"/>
    </row>
    <row r="40" spans="1:20" ht="19.5" customHeight="1" outlineLevel="1">
      <c r="A40" s="96"/>
      <c r="B40" s="78"/>
      <c r="C40" s="53"/>
      <c r="D40" s="103"/>
      <c r="E40" s="104" t="s">
        <v>57</v>
      </c>
      <c r="F40" s="105"/>
      <c r="G40" s="105"/>
      <c r="H40" s="105"/>
      <c r="I40" s="105"/>
      <c r="J40" s="105"/>
      <c r="K40" s="105"/>
      <c r="L40" s="106"/>
      <c r="M40" s="106"/>
      <c r="N40" s="106"/>
      <c r="O40" s="106"/>
      <c r="P40" s="106"/>
      <c r="Q40" s="106"/>
      <c r="R40" s="107">
        <f t="shared" si="13"/>
        <v>0</v>
      </c>
      <c r="S40" s="107" t="str">
        <f t="shared" si="14"/>
        <v>$0</v>
      </c>
      <c r="T40" s="108"/>
    </row>
    <row r="41" spans="1:20" ht="19.5" customHeight="1" outlineLevel="1">
      <c r="A41" s="96"/>
      <c r="B41" s="78"/>
      <c r="C41" s="53"/>
      <c r="D41" s="103"/>
      <c r="E41" s="104" t="s">
        <v>58</v>
      </c>
      <c r="F41" s="105"/>
      <c r="G41" s="105"/>
      <c r="H41" s="105"/>
      <c r="I41" s="105"/>
      <c r="J41" s="105"/>
      <c r="K41" s="105"/>
      <c r="L41" s="106"/>
      <c r="M41" s="106"/>
      <c r="N41" s="106"/>
      <c r="O41" s="106"/>
      <c r="P41" s="106"/>
      <c r="Q41" s="106"/>
      <c r="R41" s="107">
        <f t="shared" si="13"/>
        <v>0</v>
      </c>
      <c r="S41" s="107" t="str">
        <f t="shared" si="14"/>
        <v>$0</v>
      </c>
      <c r="T41" s="108"/>
    </row>
    <row r="42" spans="1:20" ht="19.5" customHeight="1" outlineLevel="1">
      <c r="A42" s="96"/>
      <c r="B42" s="78"/>
      <c r="C42" s="53"/>
      <c r="D42" s="103"/>
      <c r="E42" s="104" t="s">
        <v>21</v>
      </c>
      <c r="F42" s="105"/>
      <c r="G42" s="105"/>
      <c r="H42" s="105"/>
      <c r="I42" s="105"/>
      <c r="J42" s="105"/>
      <c r="K42" s="105"/>
      <c r="L42" s="106"/>
      <c r="M42" s="106"/>
      <c r="N42" s="106"/>
      <c r="O42" s="106"/>
      <c r="P42" s="106"/>
      <c r="Q42" s="106"/>
      <c r="R42" s="107">
        <f t="shared" si="13"/>
        <v>0</v>
      </c>
      <c r="S42" s="107" t="str">
        <f t="shared" si="14"/>
        <v>$0</v>
      </c>
      <c r="T42" s="108"/>
    </row>
    <row r="43" spans="1:20" ht="19.5" customHeight="1">
      <c r="A43" s="96"/>
      <c r="B43" s="78"/>
      <c r="C43" s="53"/>
      <c r="D43" s="103"/>
      <c r="E43" s="116"/>
      <c r="F43" s="112"/>
      <c r="G43" s="112"/>
      <c r="H43" s="112"/>
      <c r="I43" s="112"/>
      <c r="J43" s="112"/>
      <c r="K43" s="112"/>
      <c r="L43" s="122"/>
      <c r="M43" s="122"/>
      <c r="N43" s="122"/>
      <c r="O43" s="122"/>
      <c r="P43" s="122"/>
      <c r="Q43" s="122"/>
      <c r="R43" s="113"/>
      <c r="S43" s="113"/>
      <c r="T43" s="128"/>
    </row>
    <row r="44" spans="1:20" ht="19.5" hidden="1" customHeight="1">
      <c r="A44" s="96"/>
      <c r="B44" s="78"/>
      <c r="C44" s="53"/>
      <c r="D44" s="129"/>
      <c r="E44" s="130"/>
      <c r="F44" s="131"/>
      <c r="G44" s="131"/>
      <c r="H44" s="131"/>
      <c r="I44" s="131"/>
      <c r="J44" s="131"/>
      <c r="K44" s="131"/>
      <c r="L44" s="132"/>
      <c r="M44" s="132"/>
      <c r="N44" s="132"/>
      <c r="O44" s="132"/>
      <c r="P44" s="132"/>
      <c r="Q44" s="132"/>
      <c r="R44" s="133"/>
      <c r="S44" s="133"/>
      <c r="T44" s="134"/>
    </row>
    <row r="45" spans="1:20" ht="38.25" customHeight="1">
      <c r="A45" s="96"/>
      <c r="B45" s="78" t="s">
        <v>59</v>
      </c>
      <c r="C45" s="53"/>
      <c r="D45" s="135"/>
      <c r="E45" s="136" t="s">
        <v>15</v>
      </c>
      <c r="F45" s="137">
        <f t="shared" ref="F45:Q45" si="15">SUM(F46:F47)</f>
        <v>0</v>
      </c>
      <c r="G45" s="137">
        <f t="shared" si="15"/>
        <v>0</v>
      </c>
      <c r="H45" s="137">
        <f t="shared" si="15"/>
        <v>0</v>
      </c>
      <c r="I45" s="137">
        <f t="shared" si="15"/>
        <v>0</v>
      </c>
      <c r="J45" s="137">
        <f t="shared" si="15"/>
        <v>0</v>
      </c>
      <c r="K45" s="137">
        <f t="shared" si="15"/>
        <v>0</v>
      </c>
      <c r="L45" s="137">
        <f t="shared" si="15"/>
        <v>0</v>
      </c>
      <c r="M45" s="137">
        <f t="shared" si="15"/>
        <v>0</v>
      </c>
      <c r="N45" s="137">
        <f t="shared" si="15"/>
        <v>0</v>
      </c>
      <c r="O45" s="137">
        <f t="shared" si="15"/>
        <v>0</v>
      </c>
      <c r="P45" s="137">
        <f t="shared" si="15"/>
        <v>0</v>
      </c>
      <c r="Q45" s="137">
        <f t="shared" si="15"/>
        <v>0</v>
      </c>
      <c r="R45" s="138">
        <f>SUM(R46)</f>
        <v>0</v>
      </c>
      <c r="S45" s="137">
        <v>0</v>
      </c>
      <c r="T45" s="139"/>
    </row>
    <row r="46" spans="1:20" ht="19.5" customHeight="1" outlineLevel="1">
      <c r="A46" s="96"/>
      <c r="B46" s="78"/>
      <c r="C46" s="53"/>
      <c r="D46" s="140"/>
      <c r="E46" s="98" t="s">
        <v>60</v>
      </c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101">
        <f>SUM(F46:Q46)</f>
        <v>0</v>
      </c>
      <c r="S46" s="101" t="str">
        <f>IFERROR(AVERAGE(F46:Q46), "$0")</f>
        <v>$0</v>
      </c>
      <c r="T46" s="102"/>
    </row>
    <row r="47" spans="1:20" ht="19.5" customHeight="1">
      <c r="A47" s="96"/>
      <c r="B47" s="78"/>
      <c r="C47" s="53"/>
      <c r="D47" s="103"/>
      <c r="E47" s="124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41"/>
      <c r="S47" s="141"/>
      <c r="T47" s="142"/>
    </row>
    <row r="48" spans="1:20" ht="19.5" hidden="1" customHeight="1">
      <c r="A48" s="96"/>
      <c r="B48" s="78"/>
      <c r="C48" s="53"/>
      <c r="D48" s="129"/>
      <c r="E48" s="130"/>
      <c r="F48" s="131"/>
      <c r="G48" s="131"/>
      <c r="H48" s="131"/>
      <c r="I48" s="131"/>
      <c r="J48" s="131"/>
      <c r="K48" s="131"/>
      <c r="L48" s="132"/>
      <c r="M48" s="132"/>
      <c r="N48" s="132"/>
      <c r="O48" s="132"/>
      <c r="P48" s="132"/>
      <c r="Q48" s="132"/>
      <c r="R48" s="133"/>
      <c r="S48" s="133"/>
      <c r="T48" s="134"/>
    </row>
    <row r="49" spans="1:20" ht="38.25" customHeight="1">
      <c r="A49" s="96"/>
      <c r="B49" s="78" t="s">
        <v>61</v>
      </c>
      <c r="C49" s="53"/>
      <c r="D49" s="135"/>
      <c r="E49" s="136" t="s">
        <v>15</v>
      </c>
      <c r="F49" s="137">
        <f t="shared" ref="F49:Q49" si="16">SUM(F50:F54)</f>
        <v>0</v>
      </c>
      <c r="G49" s="137">
        <f t="shared" si="16"/>
        <v>0</v>
      </c>
      <c r="H49" s="137">
        <f t="shared" si="16"/>
        <v>0</v>
      </c>
      <c r="I49" s="137">
        <f t="shared" si="16"/>
        <v>0</v>
      </c>
      <c r="J49" s="137">
        <f t="shared" si="16"/>
        <v>0</v>
      </c>
      <c r="K49" s="137">
        <f t="shared" si="16"/>
        <v>0</v>
      </c>
      <c r="L49" s="137">
        <f t="shared" si="16"/>
        <v>0</v>
      </c>
      <c r="M49" s="137">
        <f t="shared" si="16"/>
        <v>0</v>
      </c>
      <c r="N49" s="137">
        <f t="shared" si="16"/>
        <v>0</v>
      </c>
      <c r="O49" s="137">
        <f t="shared" si="16"/>
        <v>0</v>
      </c>
      <c r="P49" s="137">
        <f t="shared" si="16"/>
        <v>0</v>
      </c>
      <c r="Q49" s="137">
        <f t="shared" si="16"/>
        <v>0</v>
      </c>
      <c r="R49" s="138">
        <f t="shared" ref="R49:R53" si="17">SUM(F49:Q49)</f>
        <v>0</v>
      </c>
      <c r="S49" s="137">
        <v>0</v>
      </c>
      <c r="T49" s="139"/>
    </row>
    <row r="50" spans="1:20" ht="19.5" customHeight="1" outlineLevel="1">
      <c r="A50" s="96"/>
      <c r="B50" s="78"/>
      <c r="C50" s="53"/>
      <c r="D50" s="97"/>
      <c r="E50" s="98" t="s">
        <v>62</v>
      </c>
      <c r="F50" s="99"/>
      <c r="G50" s="99"/>
      <c r="H50" s="99"/>
      <c r="I50" s="99"/>
      <c r="J50" s="99"/>
      <c r="K50" s="99"/>
      <c r="L50" s="100"/>
      <c r="M50" s="100"/>
      <c r="N50" s="100"/>
      <c r="O50" s="100"/>
      <c r="P50" s="100"/>
      <c r="Q50" s="100"/>
      <c r="R50" s="101">
        <f t="shared" si="17"/>
        <v>0</v>
      </c>
      <c r="S50" s="101" t="str">
        <f t="shared" ref="S50:S53" si="18">IFERROR(AVERAGE(F50:Q50), "$0")</f>
        <v>$0</v>
      </c>
      <c r="T50" s="102"/>
    </row>
    <row r="51" spans="1:20" ht="19.5" customHeight="1" outlineLevel="1">
      <c r="A51" s="96"/>
      <c r="B51" s="78"/>
      <c r="C51" s="53"/>
      <c r="D51" s="103"/>
      <c r="E51" s="104" t="s">
        <v>63</v>
      </c>
      <c r="F51" s="105"/>
      <c r="G51" s="105"/>
      <c r="H51" s="105"/>
      <c r="I51" s="105"/>
      <c r="J51" s="105"/>
      <c r="K51" s="105"/>
      <c r="L51" s="106"/>
      <c r="M51" s="106"/>
      <c r="N51" s="106"/>
      <c r="O51" s="106"/>
      <c r="P51" s="106"/>
      <c r="Q51" s="106"/>
      <c r="R51" s="107">
        <f t="shared" si="17"/>
        <v>0</v>
      </c>
      <c r="S51" s="107" t="str">
        <f t="shared" si="18"/>
        <v>$0</v>
      </c>
      <c r="T51" s="108"/>
    </row>
    <row r="52" spans="1:20" ht="19.5" customHeight="1" outlineLevel="1">
      <c r="A52" s="96"/>
      <c r="B52" s="78"/>
      <c r="C52" s="53"/>
      <c r="D52" s="103"/>
      <c r="E52" s="104" t="s">
        <v>64</v>
      </c>
      <c r="F52" s="105"/>
      <c r="G52" s="105"/>
      <c r="H52" s="105"/>
      <c r="I52" s="105"/>
      <c r="J52" s="105"/>
      <c r="K52" s="105"/>
      <c r="L52" s="106"/>
      <c r="M52" s="106"/>
      <c r="N52" s="106"/>
      <c r="O52" s="106"/>
      <c r="P52" s="106"/>
      <c r="Q52" s="106"/>
      <c r="R52" s="107">
        <f t="shared" si="17"/>
        <v>0</v>
      </c>
      <c r="S52" s="107" t="str">
        <f t="shared" si="18"/>
        <v>$0</v>
      </c>
      <c r="T52" s="108"/>
    </row>
    <row r="53" spans="1:20" ht="19.5" customHeight="1" outlineLevel="1">
      <c r="A53" s="96"/>
      <c r="B53" s="78"/>
      <c r="C53" s="53"/>
      <c r="D53" s="109"/>
      <c r="E53" s="104" t="s">
        <v>61</v>
      </c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7">
        <f t="shared" si="17"/>
        <v>0</v>
      </c>
      <c r="S53" s="107" t="str">
        <f t="shared" si="18"/>
        <v>$0</v>
      </c>
      <c r="T53" s="108"/>
    </row>
    <row r="54" spans="1:20" ht="19.5" customHeight="1">
      <c r="A54" s="96"/>
      <c r="B54" s="78"/>
      <c r="C54" s="53"/>
      <c r="D54" s="143"/>
      <c r="E54" s="116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3"/>
      <c r="S54" s="113"/>
      <c r="T54" s="128"/>
    </row>
    <row r="55" spans="1:20" ht="19.5" hidden="1" customHeight="1">
      <c r="A55" s="96"/>
      <c r="B55" s="78"/>
      <c r="C55" s="53"/>
      <c r="D55" s="144"/>
      <c r="E55" s="130"/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31"/>
      <c r="Q55" s="131"/>
      <c r="R55" s="133"/>
      <c r="S55" s="133"/>
      <c r="T55" s="134"/>
    </row>
    <row r="56" spans="1:20" ht="38.25" customHeight="1">
      <c r="A56" s="96"/>
      <c r="B56" s="78" t="s">
        <v>65</v>
      </c>
      <c r="C56" s="53"/>
      <c r="D56" s="135"/>
      <c r="E56" s="136" t="s">
        <v>15</v>
      </c>
      <c r="F56" s="137">
        <f t="shared" ref="F56:Q56" si="19">SUM(F57:F61)</f>
        <v>0</v>
      </c>
      <c r="G56" s="137">
        <f t="shared" si="19"/>
        <v>0</v>
      </c>
      <c r="H56" s="137">
        <f t="shared" si="19"/>
        <v>0</v>
      </c>
      <c r="I56" s="137">
        <f t="shared" si="19"/>
        <v>0</v>
      </c>
      <c r="J56" s="137">
        <f t="shared" si="19"/>
        <v>0</v>
      </c>
      <c r="K56" s="137">
        <f t="shared" si="19"/>
        <v>0</v>
      </c>
      <c r="L56" s="137">
        <f t="shared" si="19"/>
        <v>0</v>
      </c>
      <c r="M56" s="137">
        <f t="shared" si="19"/>
        <v>0</v>
      </c>
      <c r="N56" s="137">
        <f t="shared" si="19"/>
        <v>0</v>
      </c>
      <c r="O56" s="137">
        <f t="shared" si="19"/>
        <v>0</v>
      </c>
      <c r="P56" s="137">
        <f t="shared" si="19"/>
        <v>0</v>
      </c>
      <c r="Q56" s="137">
        <f t="shared" si="19"/>
        <v>0</v>
      </c>
      <c r="R56" s="138">
        <f t="shared" ref="R56:R60" si="20">SUM(F56:Q56)</f>
        <v>0</v>
      </c>
      <c r="S56" s="137">
        <v>0</v>
      </c>
      <c r="T56" s="139"/>
    </row>
    <row r="57" spans="1:20" ht="19.5" customHeight="1" outlineLevel="1">
      <c r="A57" s="96"/>
      <c r="B57" s="78"/>
      <c r="C57" s="53"/>
      <c r="D57" s="97"/>
      <c r="E57" s="98" t="s">
        <v>66</v>
      </c>
      <c r="F57" s="99"/>
      <c r="G57" s="99"/>
      <c r="H57" s="99"/>
      <c r="I57" s="99"/>
      <c r="J57" s="99"/>
      <c r="K57" s="99"/>
      <c r="L57" s="100"/>
      <c r="M57" s="100"/>
      <c r="N57" s="100"/>
      <c r="O57" s="100"/>
      <c r="P57" s="100"/>
      <c r="Q57" s="100"/>
      <c r="R57" s="101">
        <f t="shared" si="20"/>
        <v>0</v>
      </c>
      <c r="S57" s="101" t="str">
        <f t="shared" ref="S57:S60" si="21">IFERROR(AVERAGE(F57:Q57), "$0")</f>
        <v>$0</v>
      </c>
      <c r="T57" s="102"/>
    </row>
    <row r="58" spans="1:20" ht="19.5" customHeight="1" outlineLevel="1">
      <c r="A58" s="96"/>
      <c r="B58" s="78"/>
      <c r="C58" s="53"/>
      <c r="D58" s="103"/>
      <c r="E58" s="104" t="s">
        <v>67</v>
      </c>
      <c r="F58" s="105"/>
      <c r="G58" s="105"/>
      <c r="H58" s="105"/>
      <c r="I58" s="105"/>
      <c r="J58" s="105"/>
      <c r="K58" s="105"/>
      <c r="L58" s="106"/>
      <c r="M58" s="106"/>
      <c r="N58" s="106"/>
      <c r="O58" s="106"/>
      <c r="P58" s="106"/>
      <c r="Q58" s="106"/>
      <c r="R58" s="107">
        <f t="shared" si="20"/>
        <v>0</v>
      </c>
      <c r="S58" s="107" t="str">
        <f t="shared" si="21"/>
        <v>$0</v>
      </c>
      <c r="T58" s="108"/>
    </row>
    <row r="59" spans="1:20" ht="19.5" customHeight="1" outlineLevel="1">
      <c r="A59" s="96"/>
      <c r="B59" s="78"/>
      <c r="C59" s="53"/>
      <c r="D59" s="103"/>
      <c r="E59" s="104" t="s">
        <v>68</v>
      </c>
      <c r="F59" s="105"/>
      <c r="G59" s="105"/>
      <c r="H59" s="105"/>
      <c r="I59" s="105"/>
      <c r="J59" s="105"/>
      <c r="K59" s="105"/>
      <c r="L59" s="106"/>
      <c r="M59" s="106"/>
      <c r="N59" s="106"/>
      <c r="O59" s="106"/>
      <c r="P59" s="106"/>
      <c r="Q59" s="106"/>
      <c r="R59" s="107">
        <f t="shared" si="20"/>
        <v>0</v>
      </c>
      <c r="S59" s="107" t="str">
        <f t="shared" si="21"/>
        <v>$0</v>
      </c>
      <c r="T59" s="108"/>
    </row>
    <row r="60" spans="1:20" ht="19.5" customHeight="1" outlineLevel="1">
      <c r="A60" s="96"/>
      <c r="B60" s="78"/>
      <c r="C60" s="53"/>
      <c r="D60" s="103"/>
      <c r="E60" s="104" t="s">
        <v>21</v>
      </c>
      <c r="F60" s="105"/>
      <c r="G60" s="105"/>
      <c r="H60" s="105"/>
      <c r="I60" s="105"/>
      <c r="J60" s="105"/>
      <c r="K60" s="105"/>
      <c r="L60" s="106"/>
      <c r="M60" s="106"/>
      <c r="N60" s="106"/>
      <c r="O60" s="106"/>
      <c r="P60" s="106"/>
      <c r="Q60" s="106"/>
      <c r="R60" s="107">
        <f t="shared" si="20"/>
        <v>0</v>
      </c>
      <c r="S60" s="107" t="str">
        <f t="shared" si="21"/>
        <v>$0</v>
      </c>
      <c r="T60" s="108"/>
    </row>
    <row r="61" spans="1:20" ht="19.5" customHeight="1">
      <c r="A61" s="96"/>
      <c r="B61" s="78"/>
      <c r="C61" s="53"/>
      <c r="D61" s="103"/>
      <c r="E61" s="116"/>
      <c r="F61" s="112"/>
      <c r="G61" s="112"/>
      <c r="H61" s="112"/>
      <c r="I61" s="112"/>
      <c r="J61" s="112"/>
      <c r="K61" s="112"/>
      <c r="L61" s="122"/>
      <c r="M61" s="122"/>
      <c r="N61" s="122"/>
      <c r="O61" s="122"/>
      <c r="P61" s="122"/>
      <c r="Q61" s="122"/>
      <c r="R61" s="113"/>
      <c r="S61" s="113"/>
      <c r="T61" s="128"/>
    </row>
    <row r="62" spans="1:20" ht="19.5" hidden="1" customHeight="1">
      <c r="A62" s="96"/>
      <c r="B62" s="78"/>
      <c r="C62" s="53"/>
      <c r="D62" s="129"/>
      <c r="E62" s="130"/>
      <c r="F62" s="131"/>
      <c r="G62" s="131"/>
      <c r="H62" s="131"/>
      <c r="I62" s="131"/>
      <c r="J62" s="131"/>
      <c r="K62" s="131"/>
      <c r="L62" s="132"/>
      <c r="M62" s="132"/>
      <c r="N62" s="132"/>
      <c r="O62" s="132"/>
      <c r="P62" s="132"/>
      <c r="Q62" s="132"/>
      <c r="R62" s="133"/>
      <c r="S62" s="133"/>
      <c r="T62" s="134"/>
    </row>
    <row r="63" spans="1:20" ht="38.25" customHeight="1">
      <c r="A63" s="96"/>
      <c r="B63" s="78" t="s">
        <v>69</v>
      </c>
      <c r="C63" s="53"/>
      <c r="D63" s="135"/>
      <c r="E63" s="136" t="s">
        <v>15</v>
      </c>
      <c r="F63" s="137">
        <f t="shared" ref="F63:Q63" si="22">SUM(F64:F65)</f>
        <v>0</v>
      </c>
      <c r="G63" s="137">
        <f t="shared" si="22"/>
        <v>0</v>
      </c>
      <c r="H63" s="137">
        <f t="shared" si="22"/>
        <v>0</v>
      </c>
      <c r="I63" s="137">
        <f t="shared" si="22"/>
        <v>0</v>
      </c>
      <c r="J63" s="137">
        <f t="shared" si="22"/>
        <v>0</v>
      </c>
      <c r="K63" s="137">
        <f t="shared" si="22"/>
        <v>0</v>
      </c>
      <c r="L63" s="137">
        <f t="shared" si="22"/>
        <v>0</v>
      </c>
      <c r="M63" s="137">
        <f t="shared" si="22"/>
        <v>0</v>
      </c>
      <c r="N63" s="137">
        <f t="shared" si="22"/>
        <v>0</v>
      </c>
      <c r="O63" s="137">
        <f t="shared" si="22"/>
        <v>0</v>
      </c>
      <c r="P63" s="137">
        <f t="shared" si="22"/>
        <v>0</v>
      </c>
      <c r="Q63" s="137">
        <f t="shared" si="22"/>
        <v>0</v>
      </c>
      <c r="R63" s="138">
        <f t="shared" ref="R63:R64" si="23">SUM(F63:Q63)</f>
        <v>0</v>
      </c>
      <c r="S63" s="137">
        <v>0</v>
      </c>
      <c r="T63" s="139"/>
    </row>
    <row r="64" spans="1:20" ht="19.5" customHeight="1" outlineLevel="1">
      <c r="A64" s="96"/>
      <c r="B64" s="78"/>
      <c r="C64" s="53"/>
      <c r="D64" s="97"/>
      <c r="E64" s="98" t="s">
        <v>70</v>
      </c>
      <c r="F64" s="99"/>
      <c r="G64" s="99"/>
      <c r="H64" s="99"/>
      <c r="I64" s="99"/>
      <c r="J64" s="99"/>
      <c r="K64" s="99"/>
      <c r="L64" s="100"/>
      <c r="M64" s="100"/>
      <c r="N64" s="100"/>
      <c r="O64" s="100"/>
      <c r="P64" s="100"/>
      <c r="Q64" s="100"/>
      <c r="R64" s="101">
        <f t="shared" si="23"/>
        <v>0</v>
      </c>
      <c r="S64" s="101" t="str">
        <f>IFERROR(AVERAGE(F64:Q64), "$0")</f>
        <v>$0</v>
      </c>
      <c r="T64" s="102"/>
    </row>
    <row r="65" spans="1:20" ht="19.5" customHeight="1">
      <c r="A65" s="96"/>
      <c r="B65" s="78"/>
      <c r="C65" s="53"/>
      <c r="D65" s="103"/>
      <c r="E65" s="145"/>
      <c r="F65" s="88"/>
      <c r="G65" s="88"/>
      <c r="H65" s="88"/>
      <c r="I65" s="88"/>
      <c r="J65" s="88"/>
      <c r="K65" s="88"/>
      <c r="L65" s="146"/>
      <c r="M65" s="146"/>
      <c r="N65" s="146"/>
      <c r="O65" s="146"/>
      <c r="P65" s="146"/>
      <c r="Q65" s="146"/>
      <c r="R65" s="89"/>
      <c r="S65" s="89"/>
      <c r="T65" s="10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T60"/>
  <sheetViews>
    <sheetView showGridLines="0" workbookViewId="0"/>
  </sheetViews>
  <sheetFormatPr defaultColWidth="12.5703125" defaultRowHeight="15.75" customHeight="1"/>
  <cols>
    <col min="1" max="1" width="5.140625" customWidth="1"/>
    <col min="2" max="2" width="5.140625" hidden="1" customWidth="1"/>
    <col min="3" max="3" width="1.85546875" customWidth="1"/>
    <col min="4" max="4" width="16.7109375" customWidth="1"/>
    <col min="5" max="16" width="10.140625" customWidth="1"/>
    <col min="17" max="17" width="12.5703125" customWidth="1"/>
    <col min="18" max="18" width="10.140625" customWidth="1"/>
    <col min="19" max="19" width="1.85546875" customWidth="1"/>
    <col min="20" max="20" width="5.140625" customWidth="1"/>
  </cols>
  <sheetData>
    <row r="1" spans="1:20" ht="51" customHeight="1">
      <c r="A1" s="147"/>
      <c r="B1" s="148"/>
      <c r="C1" s="149"/>
      <c r="D1" s="250" t="s">
        <v>71</v>
      </c>
      <c r="E1" s="245"/>
      <c r="F1" s="245"/>
      <c r="G1" s="245"/>
      <c r="H1" s="245"/>
      <c r="I1" s="245"/>
      <c r="J1" s="245"/>
      <c r="K1" s="245"/>
      <c r="L1" s="250" t="s">
        <v>72</v>
      </c>
      <c r="M1" s="245"/>
      <c r="N1" s="245"/>
      <c r="O1" s="245"/>
      <c r="P1" s="245"/>
      <c r="Q1" s="245"/>
      <c r="R1" s="245"/>
      <c r="S1" s="150"/>
      <c r="T1" s="151"/>
    </row>
    <row r="2" spans="1:20" ht="23.25" customHeight="1">
      <c r="A2" s="152"/>
      <c r="B2" s="153"/>
      <c r="C2" s="154"/>
      <c r="D2" s="251" t="s">
        <v>73</v>
      </c>
      <c r="E2" s="247"/>
      <c r="F2" s="247"/>
      <c r="G2" s="247"/>
      <c r="H2" s="247"/>
      <c r="I2" s="247"/>
      <c r="J2" s="247"/>
      <c r="K2" s="247"/>
      <c r="L2" s="252" t="s">
        <v>74</v>
      </c>
      <c r="M2" s="247"/>
      <c r="N2" s="247"/>
      <c r="O2" s="247"/>
      <c r="P2" s="247"/>
      <c r="Q2" s="247"/>
      <c r="R2" s="247"/>
      <c r="S2" s="155"/>
      <c r="T2" s="156"/>
    </row>
    <row r="3" spans="1:20" ht="35.25" customHeight="1">
      <c r="A3" s="157"/>
      <c r="B3" s="158"/>
      <c r="C3" s="159"/>
      <c r="D3" s="253" t="s">
        <v>75</v>
      </c>
      <c r="E3" s="254"/>
      <c r="F3" s="254"/>
      <c r="G3" s="254"/>
      <c r="H3" s="254"/>
      <c r="I3" s="254"/>
      <c r="J3" s="254"/>
      <c r="K3" s="254"/>
      <c r="L3" s="255" t="s">
        <v>76</v>
      </c>
      <c r="M3" s="254"/>
      <c r="N3" s="254"/>
      <c r="O3" s="254"/>
      <c r="P3" s="254"/>
      <c r="Q3" s="254"/>
      <c r="R3" s="254"/>
      <c r="S3" s="160"/>
      <c r="T3" s="161"/>
    </row>
    <row r="4" spans="1:20" ht="30" customHeight="1">
      <c r="A4" s="162"/>
      <c r="B4" s="163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4"/>
      <c r="R4" s="164"/>
      <c r="S4" s="164"/>
      <c r="T4" s="162"/>
    </row>
    <row r="5" spans="1:20" ht="18" customHeight="1">
      <c r="A5" s="165"/>
      <c r="B5" s="163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7"/>
      <c r="R5" s="167"/>
      <c r="S5" s="167"/>
      <c r="T5" s="162"/>
    </row>
    <row r="6" spans="1:20" ht="18" customHeight="1">
      <c r="A6" s="165"/>
      <c r="B6" s="163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7"/>
      <c r="R6" s="167"/>
      <c r="S6" s="167"/>
      <c r="T6" s="162"/>
    </row>
    <row r="7" spans="1:20" ht="18" customHeight="1">
      <c r="A7" s="165"/>
      <c r="B7" s="163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7"/>
      <c r="R7" s="167"/>
      <c r="S7" s="167"/>
      <c r="T7" s="168"/>
    </row>
    <row r="8" spans="1:20" ht="18" customHeight="1">
      <c r="A8" s="165"/>
      <c r="B8" s="163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  <c r="P8" s="166"/>
      <c r="Q8" s="167"/>
      <c r="R8" s="167"/>
      <c r="S8" s="167"/>
      <c r="T8" s="162"/>
    </row>
    <row r="9" spans="1:20" ht="18" customHeight="1">
      <c r="A9" s="165"/>
      <c r="B9" s="163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6"/>
      <c r="P9" s="166"/>
      <c r="Q9" s="167"/>
      <c r="R9" s="167"/>
      <c r="S9" s="167"/>
      <c r="T9" s="162"/>
    </row>
    <row r="10" spans="1:20" ht="18" customHeight="1">
      <c r="A10" s="165"/>
      <c r="B10" s="163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  <c r="P10" s="166"/>
      <c r="Q10" s="167"/>
      <c r="R10" s="167"/>
      <c r="S10" s="167"/>
      <c r="T10" s="162"/>
    </row>
    <row r="11" spans="1:20" ht="18" customHeight="1">
      <c r="A11" s="165"/>
      <c r="B11" s="163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6"/>
      <c r="O11" s="166"/>
      <c r="P11" s="166"/>
      <c r="Q11" s="167"/>
      <c r="R11" s="167"/>
      <c r="S11" s="167"/>
      <c r="T11" s="162"/>
    </row>
    <row r="12" spans="1:20" ht="18" customHeight="1">
      <c r="A12" s="165"/>
      <c r="B12" s="163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7"/>
      <c r="R12" s="167"/>
      <c r="S12" s="167"/>
      <c r="T12" s="162"/>
    </row>
    <row r="13" spans="1:20" ht="18" customHeight="1">
      <c r="A13" s="165"/>
      <c r="B13" s="163"/>
      <c r="C13" s="166"/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6"/>
      <c r="O13" s="166"/>
      <c r="P13" s="166"/>
      <c r="Q13" s="167"/>
      <c r="R13" s="167"/>
      <c r="S13" s="167"/>
      <c r="T13" s="162"/>
    </row>
    <row r="14" spans="1:20" ht="18" customHeight="1">
      <c r="A14" s="165"/>
      <c r="B14" s="163"/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  <c r="O14" s="166"/>
      <c r="P14" s="166"/>
      <c r="Q14" s="167"/>
      <c r="R14" s="167"/>
      <c r="S14" s="167"/>
      <c r="T14" s="162"/>
    </row>
    <row r="15" spans="1:20" ht="18" customHeight="1">
      <c r="A15" s="165"/>
      <c r="B15" s="163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7"/>
      <c r="R15" s="167"/>
      <c r="S15" s="167"/>
      <c r="T15" s="162"/>
    </row>
    <row r="16" spans="1:20" ht="18" customHeight="1">
      <c r="A16" s="165"/>
      <c r="B16" s="163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7"/>
      <c r="R16" s="167"/>
      <c r="S16" s="167"/>
      <c r="T16" s="162"/>
    </row>
    <row r="17" spans="1:20" ht="18" customHeight="1">
      <c r="A17" s="165"/>
      <c r="B17" s="163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7"/>
      <c r="R17" s="167"/>
      <c r="S17" s="167"/>
      <c r="T17" s="162"/>
    </row>
    <row r="18" spans="1:20" ht="31.5" customHeight="1">
      <c r="A18" s="165"/>
      <c r="B18" s="163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4"/>
      <c r="R18" s="164"/>
      <c r="S18" s="164"/>
      <c r="T18" s="162"/>
    </row>
    <row r="19" spans="1:20" ht="36" customHeight="1">
      <c r="A19" s="169"/>
      <c r="B19" s="170"/>
      <c r="C19" s="171"/>
      <c r="D19" s="172" t="s">
        <v>77</v>
      </c>
      <c r="E19" s="171"/>
      <c r="F19" s="173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4"/>
      <c r="R19" s="174"/>
      <c r="S19" s="174"/>
      <c r="T19" s="173"/>
    </row>
    <row r="20" spans="1:20" ht="27.75" customHeight="1">
      <c r="A20" s="175"/>
      <c r="B20" s="176"/>
      <c r="C20" s="177"/>
      <c r="D20" s="177"/>
      <c r="E20" s="178" t="s">
        <v>78</v>
      </c>
      <c r="F20" s="178" t="s">
        <v>79</v>
      </c>
      <c r="G20" s="178" t="s">
        <v>80</v>
      </c>
      <c r="H20" s="178" t="s">
        <v>81</v>
      </c>
      <c r="I20" s="178" t="s">
        <v>82</v>
      </c>
      <c r="J20" s="178" t="s">
        <v>83</v>
      </c>
      <c r="K20" s="178" t="s">
        <v>84</v>
      </c>
      <c r="L20" s="178" t="s">
        <v>85</v>
      </c>
      <c r="M20" s="178" t="s">
        <v>86</v>
      </c>
      <c r="N20" s="178" t="s">
        <v>87</v>
      </c>
      <c r="O20" s="178" t="s">
        <v>88</v>
      </c>
      <c r="P20" s="178" t="s">
        <v>89</v>
      </c>
      <c r="Q20" s="179" t="s">
        <v>12</v>
      </c>
      <c r="R20" s="179" t="s">
        <v>13</v>
      </c>
      <c r="S20" s="179"/>
      <c r="T20" s="180"/>
    </row>
    <row r="21" spans="1:20" ht="31.5" customHeight="1">
      <c r="A21" s="165"/>
      <c r="B21" s="163"/>
      <c r="C21" s="181"/>
      <c r="D21" s="181" t="s">
        <v>11</v>
      </c>
      <c r="E21" s="182" t="e">
        <f ca="1">SUM(E28:E29)</f>
        <v>#VALUE!</v>
      </c>
      <c r="F21" s="182">
        <f t="shared" ref="F21:P21" si="0">SUM(F28:F30)</f>
        <v>0</v>
      </c>
      <c r="G21" s="182">
        <f t="shared" si="0"/>
        <v>0</v>
      </c>
      <c r="H21" s="182">
        <f t="shared" si="0"/>
        <v>0</v>
      </c>
      <c r="I21" s="182">
        <f t="shared" si="0"/>
        <v>0</v>
      </c>
      <c r="J21" s="182">
        <f t="shared" si="0"/>
        <v>0</v>
      </c>
      <c r="K21" s="182">
        <f t="shared" si="0"/>
        <v>0</v>
      </c>
      <c r="L21" s="182">
        <f t="shared" si="0"/>
        <v>0</v>
      </c>
      <c r="M21" s="182">
        <f t="shared" si="0"/>
        <v>0</v>
      </c>
      <c r="N21" s="182">
        <f t="shared" si="0"/>
        <v>0</v>
      </c>
      <c r="O21" s="182">
        <f t="shared" si="0"/>
        <v>0</v>
      </c>
      <c r="P21" s="182">
        <f t="shared" si="0"/>
        <v>0</v>
      </c>
      <c r="Q21" s="183" t="e">
        <f t="shared" ref="Q21:Q23" ca="1" si="1">SUM(E21:P21)</f>
        <v>#VALUE!</v>
      </c>
      <c r="R21" s="183" t="s">
        <v>93</v>
      </c>
      <c r="S21" s="184"/>
      <c r="T21" s="185"/>
    </row>
    <row r="22" spans="1:20" ht="31.5" customHeight="1">
      <c r="A22" s="186"/>
      <c r="B22" s="187"/>
      <c r="C22" s="188"/>
      <c r="D22" s="189" t="s">
        <v>26</v>
      </c>
      <c r="E22" s="190" t="e">
        <f t="shared" ref="E22:P22" ca="1" si="2">SUM(E33:E42)</f>
        <v>#VALUE!</v>
      </c>
      <c r="F22" s="190">
        <f t="shared" si="2"/>
        <v>0</v>
      </c>
      <c r="G22" s="190">
        <f t="shared" si="2"/>
        <v>0</v>
      </c>
      <c r="H22" s="190">
        <f t="shared" si="2"/>
        <v>0</v>
      </c>
      <c r="I22" s="190">
        <f t="shared" si="2"/>
        <v>0</v>
      </c>
      <c r="J22" s="190">
        <f t="shared" si="2"/>
        <v>0</v>
      </c>
      <c r="K22" s="190">
        <f t="shared" si="2"/>
        <v>0</v>
      </c>
      <c r="L22" s="190">
        <f t="shared" si="2"/>
        <v>0</v>
      </c>
      <c r="M22" s="190">
        <f t="shared" si="2"/>
        <v>0</v>
      </c>
      <c r="N22" s="190">
        <f t="shared" si="2"/>
        <v>0</v>
      </c>
      <c r="O22" s="190">
        <f t="shared" si="2"/>
        <v>0</v>
      </c>
      <c r="P22" s="190">
        <f t="shared" si="2"/>
        <v>0</v>
      </c>
      <c r="Q22" s="191" t="e">
        <f t="shared" ca="1" si="1"/>
        <v>#VALUE!</v>
      </c>
      <c r="R22" s="191" t="s">
        <v>93</v>
      </c>
      <c r="S22" s="192"/>
      <c r="T22" s="193"/>
    </row>
    <row r="23" spans="1:20" ht="31.5" customHeight="1">
      <c r="A23" s="194"/>
      <c r="B23" s="195"/>
      <c r="C23" s="196"/>
      <c r="D23" s="197" t="s">
        <v>90</v>
      </c>
      <c r="E23" s="198" t="e">
        <f t="shared" ref="E23:P23" ca="1" si="3">E21-E22</f>
        <v>#VALUE!</v>
      </c>
      <c r="F23" s="198">
        <f t="shared" si="3"/>
        <v>0</v>
      </c>
      <c r="G23" s="198">
        <f t="shared" si="3"/>
        <v>0</v>
      </c>
      <c r="H23" s="198">
        <f t="shared" si="3"/>
        <v>0</v>
      </c>
      <c r="I23" s="198">
        <f t="shared" si="3"/>
        <v>0</v>
      </c>
      <c r="J23" s="198">
        <f t="shared" si="3"/>
        <v>0</v>
      </c>
      <c r="K23" s="198">
        <f t="shared" si="3"/>
        <v>0</v>
      </c>
      <c r="L23" s="198">
        <f t="shared" si="3"/>
        <v>0</v>
      </c>
      <c r="M23" s="198">
        <f t="shared" si="3"/>
        <v>0</v>
      </c>
      <c r="N23" s="198">
        <f t="shared" si="3"/>
        <v>0</v>
      </c>
      <c r="O23" s="198">
        <f t="shared" si="3"/>
        <v>0</v>
      </c>
      <c r="P23" s="198">
        <f t="shared" si="3"/>
        <v>0</v>
      </c>
      <c r="Q23" s="199" t="e">
        <f t="shared" ca="1" si="1"/>
        <v>#VALUE!</v>
      </c>
      <c r="R23" s="200" t="s">
        <v>93</v>
      </c>
      <c r="S23" s="201"/>
      <c r="T23" s="202"/>
    </row>
    <row r="24" spans="1:20" ht="31.5" customHeight="1">
      <c r="A24" s="165"/>
      <c r="B24" s="163"/>
      <c r="C24" s="203"/>
      <c r="D24" s="204" t="s">
        <v>91</v>
      </c>
      <c r="E24" s="205" t="e">
        <f ca="1">(Balance+E21)-E22</f>
        <v>#VALUE!</v>
      </c>
      <c r="F24" s="205" t="e">
        <f t="shared" ref="F24:P24" ca="1" si="4">(E24+F21)-F22</f>
        <v>#VALUE!</v>
      </c>
      <c r="G24" s="205" t="e">
        <f t="shared" ca="1" si="4"/>
        <v>#VALUE!</v>
      </c>
      <c r="H24" s="205" t="e">
        <f t="shared" ca="1" si="4"/>
        <v>#VALUE!</v>
      </c>
      <c r="I24" s="205" t="e">
        <f t="shared" ca="1" si="4"/>
        <v>#VALUE!</v>
      </c>
      <c r="J24" s="205" t="e">
        <f t="shared" ca="1" si="4"/>
        <v>#VALUE!</v>
      </c>
      <c r="K24" s="205" t="e">
        <f t="shared" ca="1" si="4"/>
        <v>#VALUE!</v>
      </c>
      <c r="L24" s="205" t="e">
        <f t="shared" ca="1" si="4"/>
        <v>#VALUE!</v>
      </c>
      <c r="M24" s="205" t="e">
        <f t="shared" ca="1" si="4"/>
        <v>#VALUE!</v>
      </c>
      <c r="N24" s="205" t="e">
        <f t="shared" ca="1" si="4"/>
        <v>#VALUE!</v>
      </c>
      <c r="O24" s="205" t="e">
        <f t="shared" ca="1" si="4"/>
        <v>#VALUE!</v>
      </c>
      <c r="P24" s="205" t="e">
        <f t="shared" ca="1" si="4"/>
        <v>#VALUE!</v>
      </c>
      <c r="Q24" s="206"/>
      <c r="R24" s="206" t="s">
        <v>93</v>
      </c>
      <c r="S24" s="207"/>
      <c r="T24" s="185"/>
    </row>
    <row r="25" spans="1:20" ht="31.5" customHeight="1">
      <c r="A25" s="165"/>
      <c r="B25" s="163"/>
      <c r="C25" s="162"/>
      <c r="D25" s="162"/>
      <c r="E25" s="208"/>
      <c r="F25" s="208"/>
      <c r="G25" s="208"/>
      <c r="H25" s="208"/>
      <c r="I25" s="208"/>
      <c r="J25" s="208"/>
      <c r="K25" s="208"/>
      <c r="L25" s="208"/>
      <c r="M25" s="208"/>
      <c r="N25" s="208"/>
      <c r="O25" s="208"/>
      <c r="P25" s="208"/>
      <c r="Q25" s="174"/>
      <c r="R25" s="174"/>
      <c r="S25" s="174"/>
      <c r="T25" s="208"/>
    </row>
    <row r="26" spans="1:20" ht="36" customHeight="1">
      <c r="A26" s="169"/>
      <c r="B26" s="170"/>
      <c r="C26" s="171"/>
      <c r="D26" s="172" t="s">
        <v>11</v>
      </c>
      <c r="E26" s="171"/>
      <c r="F26" s="209"/>
      <c r="G26" s="209"/>
      <c r="H26" s="209"/>
      <c r="I26" s="209"/>
      <c r="J26" s="209"/>
      <c r="K26" s="210"/>
      <c r="L26" s="173"/>
      <c r="M26" s="173"/>
      <c r="N26" s="173"/>
      <c r="O26" s="173"/>
      <c r="P26" s="173"/>
      <c r="Q26" s="174"/>
      <c r="R26" s="174"/>
      <c r="S26" s="174"/>
      <c r="T26" s="173"/>
    </row>
    <row r="27" spans="1:20" ht="27.75" customHeight="1">
      <c r="A27" s="175"/>
      <c r="B27" s="176" t="s">
        <v>92</v>
      </c>
      <c r="C27" s="177"/>
      <c r="D27" s="177" t="str">
        <f ca="1">IFERROR(__xludf.DUMMYFUNCTION("unique(Income!B:B)"),"")</f>
        <v/>
      </c>
      <c r="E27" s="178" t="s">
        <v>87</v>
      </c>
      <c r="F27" s="178" t="s">
        <v>88</v>
      </c>
      <c r="G27" s="178" t="s">
        <v>89</v>
      </c>
      <c r="H27" s="178" t="s">
        <v>78</v>
      </c>
      <c r="I27" s="178" t="s">
        <v>79</v>
      </c>
      <c r="J27" s="178" t="s">
        <v>80</v>
      </c>
      <c r="K27" s="178" t="s">
        <v>81</v>
      </c>
      <c r="L27" s="178" t="s">
        <v>82</v>
      </c>
      <c r="M27" s="178" t="s">
        <v>83</v>
      </c>
      <c r="N27" s="178" t="s">
        <v>84</v>
      </c>
      <c r="O27" s="178" t="s">
        <v>85</v>
      </c>
      <c r="P27" s="178" t="s">
        <v>86</v>
      </c>
      <c r="Q27" s="179" t="s">
        <v>12</v>
      </c>
      <c r="R27" s="179" t="s">
        <v>13</v>
      </c>
      <c r="S27" s="179"/>
      <c r="T27" s="180"/>
    </row>
    <row r="28" spans="1:20" ht="31.5" customHeight="1">
      <c r="A28" s="165"/>
      <c r="B28" s="211">
        <v>2</v>
      </c>
      <c r="C28" s="212"/>
      <c r="D28" s="212" t="str">
        <f ca="1">IFERROR(__xludf.DUMMYFUNCTION("""COMPUTED_VALUE"""),"Sales")</f>
        <v>Sales</v>
      </c>
      <c r="E28" s="213" t="e">
        <f t="shared" ref="E28:E29" ca="1" si="5">IF(NOT(ISBLANK(B28)), INDIRECT("Income!F"&amp;B28&amp;":S"&amp;B28),"")</f>
        <v>#VALUE!</v>
      </c>
      <c r="F28" s="213">
        <v>0</v>
      </c>
      <c r="G28" s="213">
        <v>0</v>
      </c>
      <c r="H28" s="213">
        <v>0</v>
      </c>
      <c r="I28" s="213">
        <v>0</v>
      </c>
      <c r="J28" s="213">
        <v>0</v>
      </c>
      <c r="K28" s="213">
        <v>0</v>
      </c>
      <c r="L28" s="213">
        <v>0</v>
      </c>
      <c r="M28" s="213">
        <v>0</v>
      </c>
      <c r="N28" s="213">
        <v>0</v>
      </c>
      <c r="O28" s="213">
        <v>0</v>
      </c>
      <c r="P28" s="213">
        <v>0</v>
      </c>
      <c r="Q28" s="183">
        <v>0</v>
      </c>
      <c r="R28" s="183">
        <v>0</v>
      </c>
      <c r="S28" s="184"/>
      <c r="T28" s="214"/>
    </row>
    <row r="29" spans="1:20" ht="31.5" customHeight="1">
      <c r="A29" s="165"/>
      <c r="B29" s="215">
        <v>10</v>
      </c>
      <c r="C29" s="216"/>
      <c r="D29" s="216" t="str">
        <f ca="1">IFERROR(__xludf.DUMMYFUNCTION("""COMPUTED_VALUE"""),"Other")</f>
        <v>Other</v>
      </c>
      <c r="E29" s="217" t="e">
        <f t="shared" ca="1" si="5"/>
        <v>#VALUE!</v>
      </c>
      <c r="F29" s="217">
        <v>0</v>
      </c>
      <c r="G29" s="217">
        <v>0</v>
      </c>
      <c r="H29" s="217">
        <v>0</v>
      </c>
      <c r="I29" s="217">
        <v>0</v>
      </c>
      <c r="J29" s="217">
        <v>0</v>
      </c>
      <c r="K29" s="217">
        <v>0</v>
      </c>
      <c r="L29" s="217">
        <v>0</v>
      </c>
      <c r="M29" s="217">
        <v>0</v>
      </c>
      <c r="N29" s="217">
        <v>0</v>
      </c>
      <c r="O29" s="217">
        <v>0</v>
      </c>
      <c r="P29" s="217">
        <v>0</v>
      </c>
      <c r="Q29" s="218">
        <v>0</v>
      </c>
      <c r="R29" s="218">
        <v>0</v>
      </c>
      <c r="S29" s="207"/>
      <c r="T29" s="214"/>
    </row>
    <row r="30" spans="1:20" ht="31.5" customHeight="1">
      <c r="A30" s="165"/>
      <c r="B30" s="163"/>
      <c r="C30" s="219"/>
      <c r="D30" s="220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2"/>
      <c r="R30" s="223"/>
      <c r="S30" s="224"/>
      <c r="T30" s="185"/>
    </row>
    <row r="31" spans="1:20" ht="36" customHeight="1">
      <c r="A31" s="169"/>
      <c r="B31" s="170"/>
      <c r="C31" s="171"/>
      <c r="D31" s="172" t="s">
        <v>26</v>
      </c>
      <c r="E31" s="171"/>
      <c r="F31" s="210"/>
      <c r="G31" s="210"/>
      <c r="H31" s="225"/>
      <c r="I31" s="225"/>
      <c r="J31" s="225"/>
      <c r="K31" s="225"/>
      <c r="L31" s="225"/>
      <c r="M31" s="225"/>
      <c r="N31" s="225"/>
      <c r="O31" s="225"/>
      <c r="P31" s="225"/>
      <c r="Q31" s="226"/>
      <c r="R31" s="226"/>
      <c r="S31" s="224"/>
      <c r="T31" s="173"/>
    </row>
    <row r="32" spans="1:20" ht="27.75" customHeight="1">
      <c r="A32" s="175"/>
      <c r="B32" s="176" t="s">
        <v>92</v>
      </c>
      <c r="C32" s="177"/>
      <c r="D32" s="177" t="str">
        <f ca="1">IFERROR(__xludf.DUMMYFUNCTION("unique(Expenses!B:B)"),"")</f>
        <v/>
      </c>
      <c r="E32" s="178" t="s">
        <v>87</v>
      </c>
      <c r="F32" s="178" t="s">
        <v>88</v>
      </c>
      <c r="G32" s="178" t="s">
        <v>89</v>
      </c>
      <c r="H32" s="178" t="s">
        <v>78</v>
      </c>
      <c r="I32" s="178" t="s">
        <v>79</v>
      </c>
      <c r="J32" s="178" t="s">
        <v>80</v>
      </c>
      <c r="K32" s="178" t="s">
        <v>81</v>
      </c>
      <c r="L32" s="178" t="s">
        <v>82</v>
      </c>
      <c r="M32" s="178" t="s">
        <v>83</v>
      </c>
      <c r="N32" s="178" t="s">
        <v>84</v>
      </c>
      <c r="O32" s="178" t="s">
        <v>85</v>
      </c>
      <c r="P32" s="178" t="s">
        <v>86</v>
      </c>
      <c r="Q32" s="179" t="s">
        <v>12</v>
      </c>
      <c r="R32" s="179" t="s">
        <v>13</v>
      </c>
      <c r="S32" s="179"/>
      <c r="T32" s="180"/>
    </row>
    <row r="33" spans="1:20" ht="31.5" customHeight="1">
      <c r="A33" s="165"/>
      <c r="B33" s="227">
        <v>2</v>
      </c>
      <c r="C33" s="212"/>
      <c r="D33" s="228" t="str">
        <f ca="1">IFERROR(__xludf.DUMMYFUNCTION("""COMPUTED_VALUE"""),"Customer Acquisition")</f>
        <v>Customer Acquisition</v>
      </c>
      <c r="E33" s="213" t="e">
        <f t="shared" ref="E33:E41" ca="1" si="6">IF(NOT(ISBLANK(B33)), INDIRECT("Expenses!F"&amp;B33&amp;":S"&amp;B33),"")</f>
        <v>#VALUE!</v>
      </c>
      <c r="F33" s="213">
        <v>0</v>
      </c>
      <c r="G33" s="213">
        <v>0</v>
      </c>
      <c r="H33" s="213">
        <v>0</v>
      </c>
      <c r="I33" s="213">
        <v>0</v>
      </c>
      <c r="J33" s="213">
        <v>0</v>
      </c>
      <c r="K33" s="213">
        <v>0</v>
      </c>
      <c r="L33" s="213">
        <v>0</v>
      </c>
      <c r="M33" s="213">
        <v>0</v>
      </c>
      <c r="N33" s="213">
        <v>0</v>
      </c>
      <c r="O33" s="213">
        <v>0</v>
      </c>
      <c r="P33" s="213">
        <v>0</v>
      </c>
      <c r="Q33" s="183">
        <v>0</v>
      </c>
      <c r="R33" s="183">
        <v>0</v>
      </c>
      <c r="S33" s="184"/>
      <c r="T33" s="229"/>
    </row>
    <row r="34" spans="1:20" ht="31.5" customHeight="1">
      <c r="A34" s="165"/>
      <c r="B34" s="227">
        <v>8</v>
      </c>
      <c r="C34" s="216"/>
      <c r="D34" s="230" t="str">
        <f ca="1">IFERROR(__xludf.DUMMYFUNCTION("""COMPUTED_VALUE"""),"Miscellaneous Cost of Service")</f>
        <v>Miscellaneous Cost of Service</v>
      </c>
      <c r="E34" s="217" t="e">
        <f t="shared" ca="1" si="6"/>
        <v>#VALUE!</v>
      </c>
      <c r="F34" s="217">
        <v>0</v>
      </c>
      <c r="G34" s="217">
        <v>0</v>
      </c>
      <c r="H34" s="217">
        <v>0</v>
      </c>
      <c r="I34" s="217">
        <v>0</v>
      </c>
      <c r="J34" s="217">
        <v>0</v>
      </c>
      <c r="K34" s="217">
        <v>0</v>
      </c>
      <c r="L34" s="217">
        <v>0</v>
      </c>
      <c r="M34" s="217">
        <v>0</v>
      </c>
      <c r="N34" s="217">
        <v>0</v>
      </c>
      <c r="O34" s="217">
        <v>0</v>
      </c>
      <c r="P34" s="217">
        <v>0</v>
      </c>
      <c r="Q34" s="218">
        <v>0</v>
      </c>
      <c r="R34" s="218">
        <v>0</v>
      </c>
      <c r="S34" s="207"/>
      <c r="T34" s="229"/>
    </row>
    <row r="35" spans="1:20" ht="31.5" customHeight="1">
      <c r="A35" s="165"/>
      <c r="B35" s="227">
        <v>16</v>
      </c>
      <c r="C35" s="216"/>
      <c r="D35" s="230" t="str">
        <f ca="1">IFERROR(__xludf.DUMMYFUNCTION("""COMPUTED_VALUE"""),"Office/General Administrative")</f>
        <v>Office/General Administrative</v>
      </c>
      <c r="E35" s="217" t="e">
        <f t="shared" ca="1" si="6"/>
        <v>#VALUE!</v>
      </c>
      <c r="F35" s="217">
        <v>0</v>
      </c>
      <c r="G35" s="217">
        <v>0</v>
      </c>
      <c r="H35" s="217">
        <v>0</v>
      </c>
      <c r="I35" s="217">
        <v>0</v>
      </c>
      <c r="J35" s="217">
        <v>0</v>
      </c>
      <c r="K35" s="217">
        <v>0</v>
      </c>
      <c r="L35" s="217">
        <v>0</v>
      </c>
      <c r="M35" s="217">
        <v>0</v>
      </c>
      <c r="N35" s="217">
        <v>0</v>
      </c>
      <c r="O35" s="217">
        <v>0</v>
      </c>
      <c r="P35" s="217">
        <v>0</v>
      </c>
      <c r="Q35" s="218">
        <v>0</v>
      </c>
      <c r="R35" s="218">
        <v>0</v>
      </c>
      <c r="S35" s="207"/>
      <c r="T35" s="229"/>
    </row>
    <row r="36" spans="1:20" ht="31.5" customHeight="1">
      <c r="A36" s="165"/>
      <c r="B36" s="227">
        <v>27</v>
      </c>
      <c r="C36" s="216"/>
      <c r="D36" s="230" t="str">
        <f ca="1">IFERROR(__xludf.DUMMYFUNCTION("""COMPUTED_VALUE"""),"Cost of Goods/Cost of Services")</f>
        <v>Cost of Goods/Cost of Services</v>
      </c>
      <c r="E36" s="217" t="e">
        <f t="shared" ca="1" si="6"/>
        <v>#VALUE!</v>
      </c>
      <c r="F36" s="217">
        <v>0</v>
      </c>
      <c r="G36" s="217">
        <v>0</v>
      </c>
      <c r="H36" s="217">
        <v>0</v>
      </c>
      <c r="I36" s="217">
        <v>0</v>
      </c>
      <c r="J36" s="217">
        <v>0</v>
      </c>
      <c r="K36" s="217">
        <v>0</v>
      </c>
      <c r="L36" s="217">
        <v>0</v>
      </c>
      <c r="M36" s="217">
        <v>0</v>
      </c>
      <c r="N36" s="217">
        <v>0</v>
      </c>
      <c r="O36" s="217">
        <v>0</v>
      </c>
      <c r="P36" s="217">
        <v>0</v>
      </c>
      <c r="Q36" s="218">
        <v>0</v>
      </c>
      <c r="R36" s="218">
        <v>0</v>
      </c>
      <c r="S36" s="207"/>
      <c r="T36" s="229"/>
    </row>
    <row r="37" spans="1:20" ht="31.5" customHeight="1">
      <c r="A37" s="165"/>
      <c r="B37" s="227">
        <v>36</v>
      </c>
      <c r="C37" s="216"/>
      <c r="D37" s="230" t="str">
        <f ca="1">IFERROR(__xludf.DUMMYFUNCTION("""COMPUTED_VALUE"""),"Travel")</f>
        <v>Travel</v>
      </c>
      <c r="E37" s="217" t="e">
        <f t="shared" ca="1" si="6"/>
        <v>#VALUE!</v>
      </c>
      <c r="F37" s="217">
        <v>0</v>
      </c>
      <c r="G37" s="217">
        <v>0</v>
      </c>
      <c r="H37" s="217">
        <v>0</v>
      </c>
      <c r="I37" s="217">
        <v>0</v>
      </c>
      <c r="J37" s="217">
        <v>0</v>
      </c>
      <c r="K37" s="217">
        <v>0</v>
      </c>
      <c r="L37" s="217">
        <v>0</v>
      </c>
      <c r="M37" s="217">
        <v>0</v>
      </c>
      <c r="N37" s="217">
        <v>0</v>
      </c>
      <c r="O37" s="217">
        <v>0</v>
      </c>
      <c r="P37" s="217">
        <v>0</v>
      </c>
      <c r="Q37" s="218">
        <v>0</v>
      </c>
      <c r="R37" s="218">
        <v>0</v>
      </c>
      <c r="S37" s="207"/>
      <c r="T37" s="229"/>
    </row>
    <row r="38" spans="1:20" ht="31.5" customHeight="1">
      <c r="A38" s="165"/>
      <c r="B38" s="227">
        <v>45</v>
      </c>
      <c r="C38" s="216"/>
      <c r="D38" s="230" t="str">
        <f ca="1">IFERROR(__xludf.DUMMYFUNCTION("""COMPUTED_VALUE"""),"Legal")</f>
        <v>Legal</v>
      </c>
      <c r="E38" s="217" t="e">
        <f t="shared" ca="1" si="6"/>
        <v>#VALUE!</v>
      </c>
      <c r="F38" s="217">
        <v>0</v>
      </c>
      <c r="G38" s="217">
        <v>0</v>
      </c>
      <c r="H38" s="217">
        <v>0</v>
      </c>
      <c r="I38" s="217">
        <v>0</v>
      </c>
      <c r="J38" s="217">
        <v>0</v>
      </c>
      <c r="K38" s="217">
        <v>0</v>
      </c>
      <c r="L38" s="217">
        <v>0</v>
      </c>
      <c r="M38" s="217">
        <v>0</v>
      </c>
      <c r="N38" s="217">
        <v>0</v>
      </c>
      <c r="O38" s="217">
        <v>0</v>
      </c>
      <c r="P38" s="217">
        <v>0</v>
      </c>
      <c r="Q38" s="218">
        <v>0</v>
      </c>
      <c r="R38" s="218">
        <v>0</v>
      </c>
      <c r="S38" s="207"/>
      <c r="T38" s="229"/>
    </row>
    <row r="39" spans="1:20" ht="31.5" customHeight="1">
      <c r="A39" s="165"/>
      <c r="B39" s="227">
        <v>49</v>
      </c>
      <c r="C39" s="216"/>
      <c r="D39" s="230" t="str">
        <f ca="1">IFERROR(__xludf.DUMMYFUNCTION("""COMPUTED_VALUE"""),"Insurance")</f>
        <v>Insurance</v>
      </c>
      <c r="E39" s="217" t="e">
        <f t="shared" ca="1" si="6"/>
        <v>#VALUE!</v>
      </c>
      <c r="F39" s="217">
        <v>0</v>
      </c>
      <c r="G39" s="217">
        <v>0</v>
      </c>
      <c r="H39" s="217">
        <v>0</v>
      </c>
      <c r="I39" s="217">
        <v>0</v>
      </c>
      <c r="J39" s="217">
        <v>0</v>
      </c>
      <c r="K39" s="217">
        <v>0</v>
      </c>
      <c r="L39" s="217">
        <v>0</v>
      </c>
      <c r="M39" s="217">
        <v>0</v>
      </c>
      <c r="N39" s="217">
        <v>0</v>
      </c>
      <c r="O39" s="217">
        <v>0</v>
      </c>
      <c r="P39" s="217">
        <v>0</v>
      </c>
      <c r="Q39" s="218">
        <v>0</v>
      </c>
      <c r="R39" s="218">
        <v>0</v>
      </c>
      <c r="S39" s="207"/>
      <c r="T39" s="229"/>
    </row>
    <row r="40" spans="1:20" ht="31.5" customHeight="1">
      <c r="A40" s="165"/>
      <c r="B40" s="227">
        <v>56</v>
      </c>
      <c r="C40" s="216"/>
      <c r="D40" s="230" t="str">
        <f ca="1">IFERROR(__xludf.DUMMYFUNCTION("""COMPUTED_VALUE"""),"Other Expenses")</f>
        <v>Other Expenses</v>
      </c>
      <c r="E40" s="217" t="e">
        <f t="shared" ca="1" si="6"/>
        <v>#VALUE!</v>
      </c>
      <c r="F40" s="217">
        <v>0</v>
      </c>
      <c r="G40" s="217">
        <v>0</v>
      </c>
      <c r="H40" s="217">
        <v>0</v>
      </c>
      <c r="I40" s="217">
        <v>0</v>
      </c>
      <c r="J40" s="217">
        <v>0</v>
      </c>
      <c r="K40" s="217">
        <v>0</v>
      </c>
      <c r="L40" s="217">
        <v>0</v>
      </c>
      <c r="M40" s="217">
        <v>0</v>
      </c>
      <c r="N40" s="217">
        <v>0</v>
      </c>
      <c r="O40" s="217">
        <v>0</v>
      </c>
      <c r="P40" s="217">
        <v>0</v>
      </c>
      <c r="Q40" s="218">
        <v>0</v>
      </c>
      <c r="R40" s="218">
        <v>0</v>
      </c>
      <c r="S40" s="207"/>
      <c r="T40" s="229"/>
    </row>
    <row r="41" spans="1:20" ht="31.5" customHeight="1">
      <c r="A41" s="165"/>
      <c r="B41" s="227">
        <v>63</v>
      </c>
      <c r="C41" s="216"/>
      <c r="D41" s="230" t="str">
        <f ca="1">IFERROR(__xludf.DUMMYFUNCTION("""COMPUTED_VALUE"""),"Taxes")</f>
        <v>Taxes</v>
      </c>
      <c r="E41" s="217" t="e">
        <f t="shared" ca="1" si="6"/>
        <v>#VALUE!</v>
      </c>
      <c r="F41" s="217">
        <v>0</v>
      </c>
      <c r="G41" s="217">
        <v>0</v>
      </c>
      <c r="H41" s="217">
        <v>0</v>
      </c>
      <c r="I41" s="217">
        <v>0</v>
      </c>
      <c r="J41" s="217">
        <v>0</v>
      </c>
      <c r="K41" s="217">
        <v>0</v>
      </c>
      <c r="L41" s="217">
        <v>0</v>
      </c>
      <c r="M41" s="217">
        <v>0</v>
      </c>
      <c r="N41" s="217">
        <v>0</v>
      </c>
      <c r="O41" s="217">
        <v>0</v>
      </c>
      <c r="P41" s="217">
        <v>0</v>
      </c>
      <c r="Q41" s="218">
        <v>0</v>
      </c>
      <c r="R41" s="218">
        <v>0</v>
      </c>
      <c r="S41" s="207"/>
      <c r="T41" s="229"/>
    </row>
    <row r="42" spans="1:20" ht="19.5" customHeight="1">
      <c r="A42" s="165"/>
      <c r="B42" s="231"/>
      <c r="C42" s="232"/>
      <c r="D42" s="232"/>
      <c r="E42" s="233" t="str">
        <f t="shared" ref="E42:E60" ca="1" si="7">IF(NOT(ISBLANK(B42)), INDIRECT("Expenses!D"&amp;B42&amp;":Q"&amp;B42),"")</f>
        <v/>
      </c>
      <c r="F42" s="233"/>
      <c r="G42" s="233"/>
      <c r="H42" s="233"/>
      <c r="I42" s="233"/>
      <c r="J42" s="233"/>
      <c r="K42" s="233"/>
      <c r="L42" s="233"/>
      <c r="M42" s="233"/>
      <c r="N42" s="233"/>
      <c r="O42" s="233"/>
      <c r="P42" s="233"/>
      <c r="Q42" s="234"/>
      <c r="R42" s="234"/>
      <c r="S42" s="234"/>
      <c r="T42" s="235"/>
    </row>
    <row r="43" spans="1:20" ht="19.5" customHeight="1">
      <c r="A43" s="165"/>
      <c r="B43" s="163"/>
      <c r="C43" s="162"/>
      <c r="D43" s="162"/>
      <c r="E43" s="236" t="str">
        <f t="shared" ca="1" si="7"/>
        <v/>
      </c>
      <c r="F43" s="237"/>
      <c r="G43" s="237"/>
      <c r="H43" s="237"/>
      <c r="I43" s="237"/>
      <c r="J43" s="237"/>
      <c r="K43" s="237"/>
      <c r="L43" s="237"/>
      <c r="M43" s="237"/>
      <c r="N43" s="237"/>
      <c r="O43" s="237"/>
      <c r="P43" s="237"/>
      <c r="Q43" s="224"/>
      <c r="R43" s="224"/>
      <c r="S43" s="224"/>
      <c r="T43" s="238"/>
    </row>
    <row r="44" spans="1:20" ht="19.5" customHeight="1">
      <c r="A44" s="165"/>
      <c r="B44" s="163"/>
      <c r="C44" s="239"/>
      <c r="D44" s="239"/>
      <c r="E44" s="236" t="str">
        <f t="shared" ca="1" si="7"/>
        <v/>
      </c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24"/>
      <c r="R44" s="224"/>
      <c r="S44" s="224"/>
      <c r="T44" s="162"/>
    </row>
    <row r="45" spans="1:20" ht="19.5" customHeight="1">
      <c r="A45" s="165"/>
      <c r="B45" s="163"/>
      <c r="C45" s="239"/>
      <c r="D45" s="239"/>
      <c r="E45" s="236" t="str">
        <f t="shared" ca="1" si="7"/>
        <v/>
      </c>
      <c r="F45" s="240"/>
      <c r="G45" s="241"/>
      <c r="H45" s="241"/>
      <c r="I45" s="242"/>
      <c r="J45" s="241"/>
      <c r="K45" s="241"/>
      <c r="L45" s="241"/>
      <c r="M45" s="241"/>
      <c r="N45" s="241"/>
      <c r="O45" s="241"/>
      <c r="P45" s="241"/>
      <c r="Q45" s="243"/>
      <c r="R45" s="243"/>
      <c r="S45" s="243"/>
      <c r="T45" s="162"/>
    </row>
    <row r="46" spans="1:20" ht="19.5" customHeight="1">
      <c r="A46" s="165"/>
      <c r="B46" s="163"/>
      <c r="C46" s="239"/>
      <c r="D46" s="239"/>
      <c r="E46" s="236" t="str">
        <f t="shared" ca="1" si="7"/>
        <v/>
      </c>
      <c r="F46" s="240"/>
      <c r="G46" s="241"/>
      <c r="H46" s="241"/>
      <c r="I46" s="242"/>
      <c r="J46" s="241"/>
      <c r="K46" s="241"/>
      <c r="L46" s="241"/>
      <c r="M46" s="241"/>
      <c r="N46" s="241"/>
      <c r="O46" s="241"/>
      <c r="P46" s="241"/>
      <c r="Q46" s="243"/>
      <c r="R46" s="243"/>
      <c r="S46" s="243"/>
      <c r="T46" s="162"/>
    </row>
    <row r="47" spans="1:20" ht="19.5" customHeight="1">
      <c r="A47" s="165"/>
      <c r="B47" s="163"/>
      <c r="C47" s="239"/>
      <c r="D47" s="239"/>
      <c r="E47" s="236" t="str">
        <f t="shared" ca="1" si="7"/>
        <v/>
      </c>
      <c r="F47" s="240"/>
      <c r="G47" s="241"/>
      <c r="H47" s="241"/>
      <c r="I47" s="242"/>
      <c r="J47" s="241"/>
      <c r="K47" s="241"/>
      <c r="L47" s="241"/>
      <c r="M47" s="241"/>
      <c r="N47" s="241"/>
      <c r="O47" s="241"/>
      <c r="P47" s="241"/>
      <c r="Q47" s="243"/>
      <c r="R47" s="243"/>
      <c r="S47" s="243"/>
      <c r="T47" s="162"/>
    </row>
    <row r="48" spans="1:20" ht="19.5" customHeight="1">
      <c r="A48" s="165"/>
      <c r="B48" s="163"/>
      <c r="C48" s="239"/>
      <c r="D48" s="239"/>
      <c r="E48" s="236" t="str">
        <f t="shared" ca="1" si="7"/>
        <v/>
      </c>
      <c r="F48" s="240"/>
      <c r="G48" s="241"/>
      <c r="H48" s="241"/>
      <c r="I48" s="242"/>
      <c r="J48" s="241"/>
      <c r="K48" s="241"/>
      <c r="L48" s="241"/>
      <c r="M48" s="241"/>
      <c r="N48" s="241"/>
      <c r="O48" s="241"/>
      <c r="P48" s="241"/>
      <c r="Q48" s="243"/>
      <c r="R48" s="243"/>
      <c r="S48" s="243"/>
      <c r="T48" s="162"/>
    </row>
    <row r="49" spans="1:20" ht="19.5" customHeight="1">
      <c r="A49" s="165"/>
      <c r="B49" s="163"/>
      <c r="C49" s="162"/>
      <c r="D49" s="162"/>
      <c r="E49" s="236" t="str">
        <f t="shared" ca="1" si="7"/>
        <v/>
      </c>
      <c r="F49" s="241"/>
      <c r="G49" s="241"/>
      <c r="H49" s="241"/>
      <c r="I49" s="242"/>
      <c r="J49" s="241"/>
      <c r="K49" s="241"/>
      <c r="L49" s="241"/>
      <c r="M49" s="241"/>
      <c r="N49" s="241"/>
      <c r="O49" s="241"/>
      <c r="P49" s="241"/>
      <c r="Q49" s="243"/>
      <c r="R49" s="243"/>
      <c r="S49" s="243"/>
      <c r="T49" s="162"/>
    </row>
    <row r="50" spans="1:20" ht="19.5" customHeight="1">
      <c r="A50" s="165"/>
      <c r="B50" s="163"/>
      <c r="C50" s="162"/>
      <c r="D50" s="162"/>
      <c r="E50" s="236" t="str">
        <f t="shared" ca="1" si="7"/>
        <v/>
      </c>
      <c r="F50" s="241"/>
      <c r="G50" s="241"/>
      <c r="H50" s="241"/>
      <c r="I50" s="242"/>
      <c r="J50" s="241"/>
      <c r="K50" s="241"/>
      <c r="L50" s="241"/>
      <c r="M50" s="241"/>
      <c r="N50" s="241"/>
      <c r="O50" s="241"/>
      <c r="P50" s="241"/>
      <c r="Q50" s="243"/>
      <c r="R50" s="243"/>
      <c r="S50" s="243"/>
      <c r="T50" s="162"/>
    </row>
    <row r="51" spans="1:20" ht="19.5" customHeight="1">
      <c r="A51" s="165"/>
      <c r="B51" s="163"/>
      <c r="C51" s="162"/>
      <c r="D51" s="162"/>
      <c r="E51" s="236" t="str">
        <f t="shared" ca="1" si="7"/>
        <v/>
      </c>
      <c r="F51" s="241"/>
      <c r="G51" s="241"/>
      <c r="H51" s="241"/>
      <c r="I51" s="242"/>
      <c r="J51" s="241"/>
      <c r="K51" s="241"/>
      <c r="L51" s="241"/>
      <c r="M51" s="241"/>
      <c r="N51" s="241"/>
      <c r="O51" s="241"/>
      <c r="P51" s="241"/>
      <c r="Q51" s="243"/>
      <c r="R51" s="243"/>
      <c r="S51" s="243"/>
      <c r="T51" s="162"/>
    </row>
    <row r="52" spans="1:20" ht="19.5" customHeight="1">
      <c r="A52" s="165"/>
      <c r="B52" s="163"/>
      <c r="C52" s="162"/>
      <c r="D52" s="162"/>
      <c r="E52" s="236" t="str">
        <f t="shared" ca="1" si="7"/>
        <v/>
      </c>
      <c r="F52" s="241"/>
      <c r="G52" s="241"/>
      <c r="H52" s="241"/>
      <c r="I52" s="242"/>
      <c r="J52" s="241"/>
      <c r="K52" s="241"/>
      <c r="L52" s="241"/>
      <c r="M52" s="241"/>
      <c r="N52" s="241"/>
      <c r="O52" s="241"/>
      <c r="P52" s="241"/>
      <c r="Q52" s="243"/>
      <c r="R52" s="243"/>
      <c r="S52" s="243"/>
      <c r="T52" s="162"/>
    </row>
    <row r="53" spans="1:20" ht="19.5" customHeight="1">
      <c r="A53" s="165"/>
      <c r="B53" s="163"/>
      <c r="C53" s="162"/>
      <c r="D53" s="162"/>
      <c r="E53" s="236" t="str">
        <f t="shared" ca="1" si="7"/>
        <v/>
      </c>
      <c r="F53" s="241"/>
      <c r="G53" s="241"/>
      <c r="H53" s="241"/>
      <c r="I53" s="242"/>
      <c r="J53" s="241"/>
      <c r="K53" s="241"/>
      <c r="L53" s="241"/>
      <c r="M53" s="241"/>
      <c r="N53" s="241"/>
      <c r="O53" s="241"/>
      <c r="P53" s="241"/>
      <c r="Q53" s="243"/>
      <c r="R53" s="243"/>
      <c r="S53" s="243"/>
      <c r="T53" s="162"/>
    </row>
    <row r="54" spans="1:20" ht="19.5" customHeight="1">
      <c r="A54" s="165"/>
      <c r="B54" s="163"/>
      <c r="C54" s="162"/>
      <c r="D54" s="162"/>
      <c r="E54" s="236" t="str">
        <f t="shared" ca="1" si="7"/>
        <v/>
      </c>
      <c r="F54" s="241"/>
      <c r="G54" s="241"/>
      <c r="H54" s="241"/>
      <c r="I54" s="242"/>
      <c r="J54" s="241"/>
      <c r="K54" s="241"/>
      <c r="L54" s="241"/>
      <c r="M54" s="241"/>
      <c r="N54" s="241"/>
      <c r="O54" s="241"/>
      <c r="P54" s="241"/>
      <c r="Q54" s="243"/>
      <c r="R54" s="243"/>
      <c r="S54" s="243"/>
      <c r="T54" s="162"/>
    </row>
    <row r="55" spans="1:20" ht="19.5" customHeight="1">
      <c r="A55" s="165"/>
      <c r="B55" s="163"/>
      <c r="C55" s="162"/>
      <c r="D55" s="162"/>
      <c r="E55" s="236" t="str">
        <f t="shared" ca="1" si="7"/>
        <v/>
      </c>
      <c r="F55" s="241"/>
      <c r="G55" s="241"/>
      <c r="H55" s="241"/>
      <c r="I55" s="242"/>
      <c r="J55" s="241"/>
      <c r="K55" s="241"/>
      <c r="L55" s="241"/>
      <c r="M55" s="241"/>
      <c r="N55" s="241"/>
      <c r="O55" s="241"/>
      <c r="P55" s="241"/>
      <c r="Q55" s="243"/>
      <c r="R55" s="243"/>
      <c r="S55" s="243"/>
      <c r="T55" s="162"/>
    </row>
    <row r="56" spans="1:20" ht="19.5" customHeight="1">
      <c r="A56" s="165"/>
      <c r="B56" s="163"/>
      <c r="C56" s="162"/>
      <c r="D56" s="162"/>
      <c r="E56" s="236" t="str">
        <f t="shared" ca="1" si="7"/>
        <v/>
      </c>
      <c r="F56" s="241"/>
      <c r="G56" s="241"/>
      <c r="H56" s="241"/>
      <c r="I56" s="242"/>
      <c r="J56" s="241"/>
      <c r="K56" s="241"/>
      <c r="L56" s="241"/>
      <c r="M56" s="241"/>
      <c r="N56" s="241"/>
      <c r="O56" s="241"/>
      <c r="P56" s="241"/>
      <c r="Q56" s="243"/>
      <c r="R56" s="243"/>
      <c r="S56" s="243"/>
      <c r="T56" s="162"/>
    </row>
    <row r="57" spans="1:20" ht="19.5" customHeight="1">
      <c r="A57" s="165"/>
      <c r="B57" s="163"/>
      <c r="C57" s="162"/>
      <c r="D57" s="162"/>
      <c r="E57" s="236" t="str">
        <f t="shared" ca="1" si="7"/>
        <v/>
      </c>
      <c r="F57" s="241"/>
      <c r="G57" s="241"/>
      <c r="H57" s="241"/>
      <c r="I57" s="242"/>
      <c r="J57" s="241"/>
      <c r="K57" s="241"/>
      <c r="L57" s="241"/>
      <c r="M57" s="241"/>
      <c r="N57" s="241"/>
      <c r="O57" s="241"/>
      <c r="P57" s="241"/>
      <c r="Q57" s="243"/>
      <c r="R57" s="243"/>
      <c r="S57" s="243"/>
      <c r="T57" s="162"/>
    </row>
    <row r="58" spans="1:20" ht="19.5" customHeight="1">
      <c r="A58" s="165"/>
      <c r="B58" s="163"/>
      <c r="C58" s="162"/>
      <c r="D58" s="162"/>
      <c r="E58" s="236" t="str">
        <f t="shared" ca="1" si="7"/>
        <v/>
      </c>
      <c r="F58" s="241"/>
      <c r="G58" s="241"/>
      <c r="H58" s="241"/>
      <c r="I58" s="242"/>
      <c r="J58" s="241"/>
      <c r="K58" s="241"/>
      <c r="L58" s="241"/>
      <c r="M58" s="241"/>
      <c r="N58" s="241"/>
      <c r="O58" s="241"/>
      <c r="P58" s="241"/>
      <c r="Q58" s="243"/>
      <c r="R58" s="243"/>
      <c r="S58" s="243"/>
      <c r="T58" s="162"/>
    </row>
    <row r="59" spans="1:20" ht="19.5" customHeight="1">
      <c r="A59" s="165"/>
      <c r="B59" s="163"/>
      <c r="C59" s="162"/>
      <c r="D59" s="162"/>
      <c r="E59" s="236" t="str">
        <f t="shared" ca="1" si="7"/>
        <v/>
      </c>
      <c r="F59" s="241"/>
      <c r="G59" s="241"/>
      <c r="H59" s="241"/>
      <c r="I59" s="242"/>
      <c r="J59" s="241"/>
      <c r="K59" s="241"/>
      <c r="L59" s="241"/>
      <c r="M59" s="241"/>
      <c r="N59" s="241"/>
      <c r="O59" s="241"/>
      <c r="P59" s="241"/>
      <c r="Q59" s="243"/>
      <c r="R59" s="243"/>
      <c r="S59" s="243"/>
      <c r="T59" s="162"/>
    </row>
    <row r="60" spans="1:20" ht="19.5" customHeight="1">
      <c r="A60" s="165"/>
      <c r="B60" s="163"/>
      <c r="C60" s="162"/>
      <c r="D60" s="162"/>
      <c r="E60" s="236" t="str">
        <f t="shared" ca="1" si="7"/>
        <v/>
      </c>
      <c r="F60" s="241"/>
      <c r="G60" s="241"/>
      <c r="H60" s="241"/>
      <c r="I60" s="242"/>
      <c r="J60" s="241"/>
      <c r="K60" s="241"/>
      <c r="L60" s="241"/>
      <c r="M60" s="241"/>
      <c r="N60" s="241"/>
      <c r="O60" s="241"/>
      <c r="P60" s="241"/>
      <c r="Q60" s="243"/>
      <c r="R60" s="243"/>
      <c r="S60" s="243"/>
      <c r="T60" s="162"/>
    </row>
  </sheetData>
  <mergeCells count="6">
    <mergeCell ref="D1:K1"/>
    <mergeCell ref="L1:R1"/>
    <mergeCell ref="D2:K2"/>
    <mergeCell ref="L2:R2"/>
    <mergeCell ref="D3:K3"/>
    <mergeCell ref="L3:R3"/>
  </mergeCells>
  <conditionalFormatting sqref="E23:P24">
    <cfRule type="cellIs" dxfId="0" priority="1" operator="lessThan">
      <formula>0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Setup</vt:lpstr>
      <vt:lpstr>Income</vt:lpstr>
      <vt:lpstr>Expenses</vt:lpstr>
      <vt:lpstr>Summary</vt:lpstr>
      <vt:lpstr>Balance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Simmons</dc:creator>
  <cp:lastModifiedBy>Ian Simmons</cp:lastModifiedBy>
  <dcterms:created xsi:type="dcterms:W3CDTF">2025-04-29T11:59:44Z</dcterms:created>
  <dcterms:modified xsi:type="dcterms:W3CDTF">2025-04-29T11:59:44Z</dcterms:modified>
</cp:coreProperties>
</file>