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Exams Assessments/2024 BEng Group Project/2) Spreadsheet of Marks/"/>
    </mc:Choice>
  </mc:AlternateContent>
  <xr:revisionPtr revIDLastSave="29" documentId="8_{58D1A8B8-E316-410B-B8F3-A4E82959C84D}" xr6:coauthVersionLast="47" xr6:coauthVersionMax="47" xr10:uidLastSave="{FFF63707-7D2F-40B3-87E7-337925FDB439}"/>
  <bookViews>
    <workbookView xWindow="90120" yWindow="195" windowWidth="8340" windowHeight="15495" xr2:uid="{00000000-000D-0000-FFFF-FFFF00000000}"/>
  </bookViews>
  <sheets>
    <sheet name="Marks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2" l="1"/>
  <c r="E10" i="2"/>
  <c r="E6" i="2"/>
  <c r="H16" i="2"/>
  <c r="E16" i="2"/>
  <c r="J16" i="2" s="1"/>
  <c r="H15" i="2"/>
  <c r="E15" i="2"/>
  <c r="J15" i="2" l="1"/>
  <c r="G28" i="2"/>
  <c r="D28" i="2"/>
  <c r="G27" i="2"/>
  <c r="D27" i="2"/>
  <c r="G26" i="2"/>
  <c r="D26" i="2"/>
  <c r="G25" i="2"/>
  <c r="D25" i="2"/>
  <c r="H22" i="2"/>
  <c r="H21" i="2"/>
  <c r="E21" i="2"/>
  <c r="H20" i="2"/>
  <c r="E20" i="2"/>
  <c r="H19" i="2"/>
  <c r="E19" i="2"/>
  <c r="J19" i="2" s="1"/>
  <c r="H18" i="2"/>
  <c r="E18" i="2"/>
  <c r="J18" i="2" s="1"/>
  <c r="H17" i="2"/>
  <c r="E17" i="2"/>
  <c r="H14" i="2"/>
  <c r="E14" i="2"/>
  <c r="H13" i="2"/>
  <c r="E13" i="2"/>
  <c r="J13" i="2" s="1"/>
  <c r="H12" i="2"/>
  <c r="E12" i="2"/>
  <c r="J12" i="2" s="1"/>
  <c r="H11" i="2"/>
  <c r="E11" i="2"/>
  <c r="H10" i="2"/>
  <c r="H9" i="2"/>
  <c r="J9" i="2"/>
  <c r="H8" i="2"/>
  <c r="E8" i="2"/>
  <c r="J8" i="2" s="1"/>
  <c r="H7" i="2"/>
  <c r="E7" i="2"/>
  <c r="H6" i="2"/>
  <c r="J7" i="2" l="1"/>
  <c r="J11" i="2"/>
  <c r="J17" i="2"/>
  <c r="J21" i="2"/>
  <c r="J20" i="2"/>
  <c r="J14" i="2"/>
  <c r="J10" i="2"/>
  <c r="J6" i="2"/>
  <c r="J26" i="2" l="1"/>
  <c r="J27" i="2"/>
  <c r="J25" i="2"/>
  <c r="J28" i="2"/>
</calcChain>
</file>

<file path=xl/sharedStrings.xml><?xml version="1.0" encoding="utf-8"?>
<sst xmlns="http://schemas.openxmlformats.org/spreadsheetml/2006/main" count="48" uniqueCount="46">
  <si>
    <t>ACDB 5021</t>
  </si>
  <si>
    <t>Systems Engineering Level 5</t>
  </si>
  <si>
    <t>Portfolio</t>
  </si>
  <si>
    <t>Exam</t>
  </si>
  <si>
    <t>Number</t>
  </si>
  <si>
    <t>First name</t>
  </si>
  <si>
    <t>Surname</t>
  </si>
  <si>
    <t>graded</t>
  </si>
  <si>
    <t>weighted</t>
  </si>
  <si>
    <t>Total</t>
  </si>
  <si>
    <t>SILAS</t>
  </si>
  <si>
    <t>BLEVINS</t>
  </si>
  <si>
    <t>KATIE</t>
  </si>
  <si>
    <t>BYRNE</t>
  </si>
  <si>
    <t>NATALIE</t>
  </si>
  <si>
    <t>COPLIN</t>
  </si>
  <si>
    <t>MAX</t>
  </si>
  <si>
    <t>FISHER</t>
  </si>
  <si>
    <t>JOHN</t>
  </si>
  <si>
    <t>GALLACHER</t>
  </si>
  <si>
    <t>JOSH</t>
  </si>
  <si>
    <t>GOURLAY</t>
  </si>
  <si>
    <t>CRAIG</t>
  </si>
  <si>
    <t>MACLELLAN</t>
  </si>
  <si>
    <t>LUKE</t>
  </si>
  <si>
    <t>MALCOLM</t>
  </si>
  <si>
    <t>FINN</t>
  </si>
  <si>
    <t>MALLON</t>
  </si>
  <si>
    <t>ADAM</t>
  </si>
  <si>
    <t>MAYO</t>
  </si>
  <si>
    <t>STEPHEN</t>
  </si>
  <si>
    <t>MCANGUS</t>
  </si>
  <si>
    <t>SAMUEL</t>
  </si>
  <si>
    <t>MILES</t>
  </si>
  <si>
    <t>ALEXANDER</t>
  </si>
  <si>
    <t>NICHOLS</t>
  </si>
  <si>
    <t>EWAN</t>
  </si>
  <si>
    <t>SIMPSON</t>
  </si>
  <si>
    <t>ALBIE</t>
  </si>
  <si>
    <t>WILLET</t>
  </si>
  <si>
    <t>WILLIAM</t>
  </si>
  <si>
    <t>YOUNG</t>
  </si>
  <si>
    <t>Max</t>
  </si>
  <si>
    <t>Min</t>
  </si>
  <si>
    <t>Mean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</si>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</sst>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rgb="FF000000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9" fontId="0" fillId="0" borderId="0" xfId="0" applyNumberFormat="1"/>
    <xf numFmtId="0" fontId="0" fillId="0" borderId="1" xfId="0" applyBorder="1"/>
    <xf numFmtId="0" fontId="1" fillId="0" borderId="7" xfId="0" applyFont="1" applyBorder="1" applyAlignment="1">
      <alignment vertical="center"/>
    </xf>
    <xf numFmtId="0" fontId="0" fillId="0" borderId="8" xfId="0" applyBorder="1"/>
    <xf numFmtId="9" fontId="0" fillId="0" borderId="9" xfId="0" applyNumberFormat="1" applyBorder="1"/>
    <xf numFmtId="9" fontId="0" fillId="0" borderId="8" xfId="0" applyNumberFormat="1" applyBorder="1"/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9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9" fontId="0" fillId="0" borderId="4" xfId="0" applyNumberFormat="1" applyBorder="1" applyAlignment="1">
      <alignment horizontal="center" vertical="center"/>
    </xf>
    <xf numFmtId="9" fontId="0" fillId="0" borderId="6" xfId="0" applyNumberFormat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0" fillId="2" borderId="8" xfId="0" applyFill="1" applyBorder="1"/>
    <xf numFmtId="9" fontId="0" fillId="2" borderId="9" xfId="0" applyNumberFormat="1" applyFill="1" applyBorder="1"/>
    <xf numFmtId="9" fontId="0" fillId="2" borderId="1" xfId="0" applyNumberFormat="1" applyFill="1" applyBorder="1"/>
    <xf numFmtId="9" fontId="0" fillId="2" borderId="2" xfId="0" applyNumberFormat="1" applyFill="1" applyBorder="1"/>
    <xf numFmtId="9" fontId="0" fillId="2" borderId="1" xfId="0" applyNumberFormat="1" applyFill="1" applyBorder="1" applyAlignment="1">
      <alignment horizontal="center" vertical="center"/>
    </xf>
    <xf numFmtId="9" fontId="0" fillId="2" borderId="2" xfId="0" applyNumberFormat="1" applyFill="1" applyBorder="1" applyAlignment="1">
      <alignment horizontal="center" vertical="center"/>
    </xf>
    <xf numFmtId="9" fontId="0" fillId="2" borderId="3" xfId="0" applyNumberFormat="1" applyFill="1" applyBorder="1" applyAlignment="1">
      <alignment horizontal="center" vertical="center"/>
    </xf>
    <xf numFmtId="9" fontId="0" fillId="2" borderId="4" xfId="0" applyNumberFormat="1" applyFill="1" applyBorder="1" applyAlignment="1">
      <alignment horizontal="center" vertical="center"/>
    </xf>
    <xf numFmtId="9" fontId="0" fillId="2" borderId="5" xfId="0" applyNumberFormat="1" applyFill="1" applyBorder="1" applyAlignment="1">
      <alignment horizontal="center" vertical="center"/>
    </xf>
    <xf numFmtId="9" fontId="0" fillId="2" borderId="6" xfId="0" applyNumberFormat="1" applyFill="1" applyBorder="1" applyAlignment="1">
      <alignment horizontal="center" vertical="center"/>
    </xf>
    <xf numFmtId="9" fontId="0" fillId="0" borderId="18" xfId="0" applyNumberFormat="1" applyBorder="1" applyAlignment="1">
      <alignment horizontal="center" vertical="center"/>
    </xf>
    <xf numFmtId="9" fontId="0" fillId="0" borderId="19" xfId="0" applyNumberFormat="1" applyBorder="1" applyAlignment="1">
      <alignment horizontal="center" vertical="center"/>
    </xf>
    <xf numFmtId="0" fontId="0" fillId="0" borderId="18" xfId="0" applyBorder="1"/>
    <xf numFmtId="0" fontId="0" fillId="0" borderId="2" xfId="0" applyBorder="1"/>
    <xf numFmtId="0" fontId="2" fillId="0" borderId="10" xfId="0" applyFont="1" applyBorder="1" applyAlignment="1">
      <alignment horizontal="left" vertical="center"/>
    </xf>
    <xf numFmtId="0" fontId="2" fillId="3" borderId="13" xfId="0" applyFont="1" applyFill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1"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J38"/>
  <sheetViews>
    <sheetView tabSelected="1" zoomScaleNormal="100" workbookViewId="0">
      <selection activeCell="D8" sqref="D8"/>
    </sheetView>
  </sheetViews>
  <sheetFormatPr defaultRowHeight="14.25" x14ac:dyDescent="0.45"/>
  <cols>
    <col min="1" max="1" width="11.86328125" customWidth="1"/>
    <col min="2" max="2" width="15.86328125" customWidth="1"/>
    <col min="3" max="3" width="19.86328125" customWidth="1"/>
    <col min="4" max="4" width="8.86328125" style="1" customWidth="1"/>
    <col min="5" max="5" width="8.73046875" style="1"/>
    <col min="6" max="6" width="3.59765625" customWidth="1"/>
    <col min="7" max="7" width="8.86328125" style="1" customWidth="1"/>
    <col min="8" max="8" width="8.73046875" style="1"/>
    <col min="9" max="9" width="3" customWidth="1"/>
    <col min="10" max="10" width="8.73046875" style="1"/>
    <col min="11" max="11" width="48.265625" customWidth="1"/>
  </cols>
  <sheetData>
    <row r="3" spans="1:10" ht="14.65" thickBot="1" x14ac:dyDescent="0.5">
      <c r="A3" t="s">
        <v>0</v>
      </c>
      <c r="B3" s="36" t="s">
        <v>1</v>
      </c>
      <c r="C3" s="36"/>
    </row>
    <row r="4" spans="1:10" ht="14.65" thickBot="1" x14ac:dyDescent="0.5">
      <c r="D4" s="4" t="s">
        <v>2</v>
      </c>
      <c r="E4" s="5">
        <v>1</v>
      </c>
      <c r="F4" s="1"/>
      <c r="G4" s="18" t="s">
        <v>3</v>
      </c>
      <c r="H4" s="19">
        <v>0</v>
      </c>
      <c r="I4" s="1"/>
    </row>
    <row r="5" spans="1:10" ht="14.65" thickBot="1" x14ac:dyDescent="0.5">
      <c r="A5" s="2" t="s">
        <v>4</v>
      </c>
      <c r="B5" s="30" t="s">
        <v>5</v>
      </c>
      <c r="C5" s="31" t="s">
        <v>6</v>
      </c>
      <c r="D5" s="6" t="s">
        <v>7</v>
      </c>
      <c r="E5" s="5" t="s">
        <v>8</v>
      </c>
      <c r="G5" s="20" t="s">
        <v>7</v>
      </c>
      <c r="H5" s="21" t="s">
        <v>8</v>
      </c>
      <c r="J5" s="1" t="s">
        <v>9</v>
      </c>
    </row>
    <row r="6" spans="1:10" x14ac:dyDescent="0.45">
      <c r="A6" s="32">
        <v>2114158</v>
      </c>
      <c r="B6" s="7" t="s">
        <v>10</v>
      </c>
      <c r="C6" s="8" t="s">
        <v>11</v>
      </c>
      <c r="D6" s="28">
        <v>0.66</v>
      </c>
      <c r="E6" s="12">
        <f>D6*$E$4</f>
        <v>0.66</v>
      </c>
      <c r="F6" s="13"/>
      <c r="G6" s="22"/>
      <c r="H6" s="23">
        <f>G6*$H$4</f>
        <v>0</v>
      </c>
      <c r="I6" s="13"/>
      <c r="J6" s="14">
        <f>E6+H6</f>
        <v>0.66</v>
      </c>
    </row>
    <row r="7" spans="1:10" x14ac:dyDescent="0.45">
      <c r="A7" s="33">
        <v>2114211</v>
      </c>
      <c r="B7" s="3" t="s">
        <v>12</v>
      </c>
      <c r="C7" s="9" t="s">
        <v>13</v>
      </c>
      <c r="D7" s="14">
        <v>0.63</v>
      </c>
      <c r="E7" s="15">
        <f t="shared" ref="E7:E21" si="0">D7*$E$4</f>
        <v>0.63</v>
      </c>
      <c r="F7" s="13"/>
      <c r="G7" s="24"/>
      <c r="H7" s="25">
        <f t="shared" ref="H7:H22" si="1">G7*$H$4</f>
        <v>0</v>
      </c>
      <c r="I7" s="13"/>
      <c r="J7" s="14">
        <f t="shared" ref="J7:J21" si="2">E7+H7</f>
        <v>0.63</v>
      </c>
    </row>
    <row r="8" spans="1:10" x14ac:dyDescent="0.45">
      <c r="A8" s="34">
        <v>2113351</v>
      </c>
      <c r="B8" s="3" t="s">
        <v>14</v>
      </c>
      <c r="C8" s="9" t="s">
        <v>15</v>
      </c>
      <c r="D8" s="14">
        <v>0.8</v>
      </c>
      <c r="E8" s="15">
        <f t="shared" si="0"/>
        <v>0.8</v>
      </c>
      <c r="F8" s="13"/>
      <c r="G8" s="24"/>
      <c r="H8" s="25">
        <f t="shared" si="1"/>
        <v>0</v>
      </c>
      <c r="I8" s="13"/>
      <c r="J8" s="14">
        <f t="shared" si="2"/>
        <v>0.8</v>
      </c>
    </row>
    <row r="9" spans="1:10" x14ac:dyDescent="0.45">
      <c r="A9" s="34">
        <v>2113637</v>
      </c>
      <c r="B9" s="3" t="s">
        <v>16</v>
      </c>
      <c r="C9" s="9" t="s">
        <v>17</v>
      </c>
      <c r="D9" s="14">
        <v>0.73</v>
      </c>
      <c r="E9" s="15">
        <f t="shared" si="0"/>
        <v>0.73</v>
      </c>
      <c r="F9" s="13"/>
      <c r="G9" s="24"/>
      <c r="H9" s="25">
        <f t="shared" si="1"/>
        <v>0</v>
      </c>
      <c r="I9" s="13"/>
      <c r="J9" s="14">
        <f t="shared" si="2"/>
        <v>0.73</v>
      </c>
    </row>
    <row r="10" spans="1:10" x14ac:dyDescent="0.45">
      <c r="A10" s="33">
        <v>2114620</v>
      </c>
      <c r="B10" s="3" t="s">
        <v>18</v>
      </c>
      <c r="C10" s="9" t="s">
        <v>19</v>
      </c>
      <c r="D10" s="14">
        <v>0.77</v>
      </c>
      <c r="E10" s="15">
        <f t="shared" si="0"/>
        <v>0.77</v>
      </c>
      <c r="F10" s="13"/>
      <c r="G10" s="24"/>
      <c r="H10" s="25">
        <f t="shared" si="1"/>
        <v>0</v>
      </c>
      <c r="I10" s="13"/>
      <c r="J10" s="14">
        <f t="shared" si="2"/>
        <v>0.77</v>
      </c>
    </row>
    <row r="11" spans="1:10" x14ac:dyDescent="0.45">
      <c r="A11" s="34">
        <v>2111487</v>
      </c>
      <c r="B11" s="3" t="s">
        <v>20</v>
      </c>
      <c r="C11" s="9" t="s">
        <v>21</v>
      </c>
      <c r="D11" s="14">
        <v>0.8</v>
      </c>
      <c r="E11" s="15">
        <f t="shared" si="0"/>
        <v>0.8</v>
      </c>
      <c r="F11" s="13"/>
      <c r="G11" s="24"/>
      <c r="H11" s="25">
        <f t="shared" si="1"/>
        <v>0</v>
      </c>
      <c r="I11" s="13"/>
      <c r="J11" s="14">
        <f t="shared" si="2"/>
        <v>0.8</v>
      </c>
    </row>
    <row r="12" spans="1:10" x14ac:dyDescent="0.45">
      <c r="A12" s="33">
        <v>2114212</v>
      </c>
      <c r="B12" s="3" t="s">
        <v>22</v>
      </c>
      <c r="C12" s="9" t="s">
        <v>23</v>
      </c>
      <c r="D12" s="14">
        <v>0.83</v>
      </c>
      <c r="E12" s="15">
        <f t="shared" si="0"/>
        <v>0.83</v>
      </c>
      <c r="F12" s="13"/>
      <c r="G12" s="24"/>
      <c r="H12" s="25">
        <f t="shared" si="1"/>
        <v>0</v>
      </c>
      <c r="I12" s="13"/>
      <c r="J12" s="14">
        <f t="shared" si="2"/>
        <v>0.83</v>
      </c>
    </row>
    <row r="13" spans="1:10" x14ac:dyDescent="0.45">
      <c r="A13" s="34">
        <v>2030773</v>
      </c>
      <c r="B13" s="3" t="s">
        <v>24</v>
      </c>
      <c r="C13" s="9" t="s">
        <v>25</v>
      </c>
      <c r="D13" s="14">
        <v>0.68</v>
      </c>
      <c r="E13" s="15">
        <f t="shared" si="0"/>
        <v>0.68</v>
      </c>
      <c r="F13" s="13"/>
      <c r="G13" s="24"/>
      <c r="H13" s="25">
        <f t="shared" si="1"/>
        <v>0</v>
      </c>
      <c r="I13" s="13"/>
      <c r="J13" s="14">
        <f t="shared" si="2"/>
        <v>0.68</v>
      </c>
    </row>
    <row r="14" spans="1:10" x14ac:dyDescent="0.45">
      <c r="A14" s="34">
        <v>2031021</v>
      </c>
      <c r="B14" s="3" t="s">
        <v>26</v>
      </c>
      <c r="C14" s="9" t="s">
        <v>27</v>
      </c>
      <c r="D14" s="14">
        <v>0.63</v>
      </c>
      <c r="E14" s="15">
        <f t="shared" si="0"/>
        <v>0.63</v>
      </c>
      <c r="F14" s="13"/>
      <c r="G14" s="24"/>
      <c r="H14" s="25">
        <f t="shared" si="1"/>
        <v>0</v>
      </c>
      <c r="I14" s="13"/>
      <c r="J14" s="14">
        <f t="shared" si="2"/>
        <v>0.63</v>
      </c>
    </row>
    <row r="15" spans="1:10" x14ac:dyDescent="0.45">
      <c r="A15" s="34">
        <v>2112088</v>
      </c>
      <c r="B15" s="3" t="s">
        <v>28</v>
      </c>
      <c r="C15" s="9" t="s">
        <v>29</v>
      </c>
      <c r="D15" s="14">
        <v>0.7</v>
      </c>
      <c r="E15" s="15">
        <f t="shared" ref="E15:E16" si="3">D15*$E$4</f>
        <v>0.7</v>
      </c>
      <c r="F15" s="13"/>
      <c r="G15" s="24"/>
      <c r="H15" s="25">
        <f t="shared" ref="H15:H16" si="4">G15*$H$4</f>
        <v>0</v>
      </c>
      <c r="I15" s="13"/>
      <c r="J15" s="14">
        <f t="shared" ref="J15:J16" si="5">E15+H15</f>
        <v>0.7</v>
      </c>
    </row>
    <row r="16" spans="1:10" x14ac:dyDescent="0.45">
      <c r="A16" s="34">
        <v>2113123</v>
      </c>
      <c r="B16" s="3" t="s">
        <v>30</v>
      </c>
      <c r="C16" s="9" t="s">
        <v>31</v>
      </c>
      <c r="D16" s="14">
        <v>0.72</v>
      </c>
      <c r="E16" s="15">
        <f t="shared" si="3"/>
        <v>0.72</v>
      </c>
      <c r="F16" s="13"/>
      <c r="G16" s="24"/>
      <c r="H16" s="25">
        <f t="shared" si="4"/>
        <v>0</v>
      </c>
      <c r="I16" s="13"/>
      <c r="J16" s="14">
        <f t="shared" si="5"/>
        <v>0.72</v>
      </c>
    </row>
    <row r="17" spans="1:10" x14ac:dyDescent="0.45">
      <c r="A17" s="34">
        <v>2112603</v>
      </c>
      <c r="B17" s="3" t="s">
        <v>32</v>
      </c>
      <c r="C17" s="9" t="s">
        <v>33</v>
      </c>
      <c r="D17" s="14">
        <v>0.81</v>
      </c>
      <c r="E17" s="15">
        <f t="shared" si="0"/>
        <v>0.81</v>
      </c>
      <c r="F17" s="13"/>
      <c r="G17" s="24"/>
      <c r="H17" s="25">
        <f t="shared" si="1"/>
        <v>0</v>
      </c>
      <c r="I17" s="13"/>
      <c r="J17" s="14">
        <f t="shared" si="2"/>
        <v>0.81</v>
      </c>
    </row>
    <row r="18" spans="1:10" x14ac:dyDescent="0.45">
      <c r="A18" s="33">
        <v>2114693</v>
      </c>
      <c r="B18" s="3" t="s">
        <v>34</v>
      </c>
      <c r="C18" s="9" t="s">
        <v>35</v>
      </c>
      <c r="D18" s="14">
        <v>0.77</v>
      </c>
      <c r="E18" s="15">
        <f t="shared" si="0"/>
        <v>0.77</v>
      </c>
      <c r="F18" s="13"/>
      <c r="G18" s="24"/>
      <c r="H18" s="25">
        <f t="shared" si="1"/>
        <v>0</v>
      </c>
      <c r="I18" s="13"/>
      <c r="J18" s="14">
        <f t="shared" si="2"/>
        <v>0.77</v>
      </c>
    </row>
    <row r="19" spans="1:10" x14ac:dyDescent="0.45">
      <c r="A19" s="34">
        <v>2115523</v>
      </c>
      <c r="B19" s="3" t="s">
        <v>36</v>
      </c>
      <c r="C19" s="9" t="s">
        <v>37</v>
      </c>
      <c r="D19" s="14">
        <v>0.7</v>
      </c>
      <c r="E19" s="15">
        <f t="shared" si="0"/>
        <v>0.7</v>
      </c>
      <c r="F19" s="13"/>
      <c r="G19" s="24"/>
      <c r="H19" s="25">
        <f t="shared" si="1"/>
        <v>0</v>
      </c>
      <c r="I19" s="13"/>
      <c r="J19" s="14">
        <f t="shared" si="2"/>
        <v>0.7</v>
      </c>
    </row>
    <row r="20" spans="1:10" x14ac:dyDescent="0.45">
      <c r="A20" s="34">
        <v>2030850</v>
      </c>
      <c r="B20" s="3" t="s">
        <v>38</v>
      </c>
      <c r="C20" s="9" t="s">
        <v>39</v>
      </c>
      <c r="D20" s="14">
        <v>0.77</v>
      </c>
      <c r="E20" s="15">
        <f t="shared" si="0"/>
        <v>0.77</v>
      </c>
      <c r="F20" s="13"/>
      <c r="G20" s="24"/>
      <c r="H20" s="25">
        <f t="shared" si="1"/>
        <v>0</v>
      </c>
      <c r="I20" s="13"/>
      <c r="J20" s="14">
        <f t="shared" si="2"/>
        <v>0.77</v>
      </c>
    </row>
    <row r="21" spans="1:10" x14ac:dyDescent="0.45">
      <c r="A21" s="33">
        <v>2113840</v>
      </c>
      <c r="B21" s="3" t="s">
        <v>40</v>
      </c>
      <c r="C21" s="9" t="s">
        <v>41</v>
      </c>
      <c r="D21" s="14">
        <v>0.69</v>
      </c>
      <c r="E21" s="15">
        <f t="shared" si="0"/>
        <v>0.69</v>
      </c>
      <c r="F21" s="13"/>
      <c r="G21" s="24"/>
      <c r="H21" s="25">
        <f t="shared" si="1"/>
        <v>0</v>
      </c>
      <c r="I21" s="13"/>
      <c r="J21" s="14">
        <f t="shared" si="2"/>
        <v>0.69</v>
      </c>
    </row>
    <row r="22" spans="1:10" ht="14.65" thickBot="1" x14ac:dyDescent="0.5">
      <c r="A22" s="35"/>
      <c r="B22" s="10"/>
      <c r="C22" s="11"/>
      <c r="D22" s="29"/>
      <c r="E22" s="16"/>
      <c r="F22" s="13"/>
      <c r="G22" s="26"/>
      <c r="H22" s="27">
        <f t="shared" si="1"/>
        <v>0</v>
      </c>
      <c r="I22" s="13"/>
      <c r="J22" s="14"/>
    </row>
    <row r="23" spans="1:10" x14ac:dyDescent="0.45">
      <c r="D23" s="14"/>
      <c r="E23" s="14"/>
      <c r="F23" s="13"/>
      <c r="G23" s="14"/>
      <c r="H23" s="14"/>
      <c r="I23" s="13"/>
      <c r="J23" s="14"/>
    </row>
    <row r="24" spans="1:10" x14ac:dyDescent="0.45">
      <c r="D24" s="13"/>
      <c r="E24" s="13"/>
      <c r="F24" s="13"/>
      <c r="G24" s="13"/>
      <c r="H24" s="13"/>
      <c r="I24" s="13"/>
      <c r="J24" s="14"/>
    </row>
    <row r="25" spans="1:10" x14ac:dyDescent="0.45">
      <c r="C25" t="s">
        <v>42</v>
      </c>
      <c r="D25" s="14">
        <f>MAX(D6:D22)</f>
        <v>0.83</v>
      </c>
      <c r="E25" s="14"/>
      <c r="F25" s="13"/>
      <c r="G25" s="14">
        <f>MAX(G6:G22)</f>
        <v>0</v>
      </c>
      <c r="H25" s="14"/>
      <c r="I25" s="13"/>
      <c r="J25" s="14">
        <f>MAX(J6:J22)</f>
        <v>0.83</v>
      </c>
    </row>
    <row r="26" spans="1:10" x14ac:dyDescent="0.45">
      <c r="C26" t="s">
        <v>43</v>
      </c>
      <c r="D26" s="14">
        <f>MIN(D6:D22)</f>
        <v>0.63</v>
      </c>
      <c r="E26" s="14"/>
      <c r="F26" s="13"/>
      <c r="G26" s="14">
        <f>MIN(G6:G22)</f>
        <v>0</v>
      </c>
      <c r="H26" s="14"/>
      <c r="I26" s="13"/>
      <c r="J26" s="14">
        <f>MIN(J6:J22)</f>
        <v>0.63</v>
      </c>
    </row>
    <row r="27" spans="1:10" x14ac:dyDescent="0.45">
      <c r="C27" t="s">
        <v>44</v>
      </c>
      <c r="D27" s="14">
        <f>AVERAGE(D6:D22)</f>
        <v>0.73062499999999986</v>
      </c>
      <c r="E27" s="14"/>
      <c r="F27" s="13"/>
      <c r="G27" s="14" t="e">
        <f>AVERAGE(G6:G22)</f>
        <v>#DIV/0!</v>
      </c>
      <c r="H27" s="14"/>
      <c r="I27" s="13"/>
      <c r="J27" s="14">
        <f>AVERAGE(J6:J22)</f>
        <v>0.73062499999999986</v>
      </c>
    </row>
    <row r="28" spans="1:10" x14ac:dyDescent="0.45">
      <c r="C28" t="s">
        <v>45</v>
      </c>
      <c r="D28" s="17">
        <f>_xlfn.STDEV.P(D6:D22)</f>
        <v>6.2196136334984678E-2</v>
      </c>
      <c r="E28" s="14"/>
      <c r="F28" s="13"/>
      <c r="G28" s="17" t="e">
        <f>_xlfn.STDEV.P(G6:G22)</f>
        <v>#DIV/0!</v>
      </c>
      <c r="H28" s="14"/>
      <c r="I28" s="13"/>
      <c r="J28" s="17">
        <f>_xlfn.STDEV.P(J6:J22)</f>
        <v>6.2196136334984678E-2</v>
      </c>
    </row>
    <row r="31" spans="1:10" x14ac:dyDescent="0.45">
      <c r="D31"/>
      <c r="E31"/>
      <c r="G31"/>
      <c r="H31"/>
    </row>
    <row r="32" spans="1:10" x14ac:dyDescent="0.45">
      <c r="D32"/>
      <c r="E32"/>
      <c r="G32"/>
      <c r="H32"/>
    </row>
    <row r="33" spans="4:8" x14ac:dyDescent="0.45">
      <c r="D33"/>
      <c r="E33"/>
      <c r="G33"/>
      <c r="H33"/>
    </row>
    <row r="34" spans="4:8" x14ac:dyDescent="0.45">
      <c r="D34"/>
      <c r="E34"/>
      <c r="G34"/>
      <c r="H34"/>
    </row>
    <row r="35" spans="4:8" x14ac:dyDescent="0.45">
      <c r="D35"/>
      <c r="E35"/>
      <c r="G35"/>
      <c r="H35"/>
    </row>
    <row r="36" spans="4:8" x14ac:dyDescent="0.45">
      <c r="D36"/>
      <c r="E36"/>
      <c r="G36"/>
      <c r="H36"/>
    </row>
    <row r="37" spans="4:8" x14ac:dyDescent="0.45">
      <c r="D37"/>
      <c r="E37"/>
      <c r="G37"/>
      <c r="H37"/>
    </row>
    <row r="38" spans="4:8" x14ac:dyDescent="0.45">
      <c r="D38"/>
      <c r="E38"/>
      <c r="G38"/>
      <c r="H38"/>
    </row>
  </sheetData>
  <mergeCells count="1">
    <mergeCell ref="B3:C3"/>
  </mergeCells>
  <conditionalFormatting sqref="B6:C21 A22:C22">
    <cfRule type="expression" dxfId="0" priority="2">
      <formula>(IF((IF(SUBTOTAL(3,$C6)=0,MIN($G6:$G$21)-1,SUBTOTAL(3,$C6:$C$21))/2)-ROUNDDOWN((IF(SUBTOTAL(3,$C6)=0,MIN($G6:$G$21)-1,SUBTOTAL(3,$C6:$C$21))/2),0)=0.5,"Y","N"))="Y"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Marks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Steve Mosey</dc:creator>
  <cp:keywords/>
  <dc:description/>
  <cp:lastModifiedBy>David Holley</cp:lastModifiedBy>
  <cp:revision/>
  <dcterms:created xsi:type="dcterms:W3CDTF">2020-06-22T11:04:57Z</dcterms:created>
  <dcterms:modified xsi:type="dcterms:W3CDTF">2024-05-20T15:06:22Z</dcterms:modified>
  <cp:category/>
  <cp:contentStatus/>
</cp:coreProperties>
</file>