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defaultThemeVersion="166925"/>
  <mc:AlternateContent xmlns:mc="http://schemas.openxmlformats.org/markup-compatibility/2006">
    <mc:Choice Requires="x15">
      <x15ac:absPath xmlns:x15ac="http://schemas.microsoft.com/office/spreadsheetml/2010/11/ac" url="C:\Users\admin\Desktop\Diana\"/>
    </mc:Choice>
  </mc:AlternateContent>
  <xr:revisionPtr revIDLastSave="0" documentId="13_ncr:1_{7B1135A7-1203-4753-9E93-D6B13D348621}" xr6:coauthVersionLast="47" xr6:coauthVersionMax="47" xr10:uidLastSave="{00000000-0000-0000-0000-000000000000}"/>
  <bookViews>
    <workbookView xWindow="-108" yWindow="-108" windowWidth="22224" windowHeight="13176" activeTab="4" xr2:uid="{00000000-000D-0000-FFFF-FFFF00000000}"/>
  </bookViews>
  <sheets>
    <sheet name="Task 1a" sheetId="1" r:id="rId1"/>
    <sheet name="Task 1b" sheetId="2" r:id="rId2"/>
    <sheet name="Task 1c" sheetId="3" r:id="rId3"/>
    <sheet name="Task 2a" sheetId="4" r:id="rId4"/>
    <sheet name="Task 2b "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5" l="1"/>
  <c r="L5" i="5"/>
  <c r="L4" i="5"/>
  <c r="L3" i="5"/>
  <c r="I22" i="5"/>
  <c r="I21" i="5"/>
  <c r="I20" i="5"/>
  <c r="I19" i="5"/>
  <c r="I18" i="5"/>
  <c r="I17" i="5"/>
  <c r="I16" i="5"/>
  <c r="I15" i="5"/>
  <c r="I14" i="5"/>
  <c r="I13" i="5"/>
  <c r="I12" i="5"/>
  <c r="I11" i="5"/>
  <c r="I10" i="5"/>
  <c r="I9" i="5"/>
  <c r="I8" i="5"/>
  <c r="I7" i="5"/>
  <c r="I6" i="5"/>
  <c r="I5" i="5"/>
  <c r="I4" i="5"/>
  <c r="I3" i="5"/>
  <c r="H22" i="5"/>
  <c r="H21" i="5"/>
  <c r="H20" i="5"/>
  <c r="H19" i="5"/>
  <c r="H18" i="5"/>
  <c r="H17" i="5"/>
  <c r="H16" i="5"/>
  <c r="H15" i="5"/>
  <c r="H14" i="5"/>
  <c r="H13" i="5"/>
  <c r="H12" i="5"/>
  <c r="H11" i="5"/>
  <c r="H10" i="5"/>
  <c r="H9" i="5"/>
  <c r="H8" i="5"/>
  <c r="H7" i="5"/>
  <c r="H6" i="5"/>
  <c r="H5" i="5"/>
  <c r="H4" i="5"/>
  <c r="H3" i="5"/>
  <c r="G4" i="5"/>
  <c r="G5" i="5"/>
  <c r="G6" i="5"/>
  <c r="G7" i="5"/>
  <c r="G8" i="5"/>
  <c r="G9" i="5"/>
  <c r="G10" i="5"/>
  <c r="G11" i="5"/>
  <c r="G12" i="5"/>
  <c r="G13" i="5"/>
  <c r="G14" i="5"/>
  <c r="G15" i="5"/>
  <c r="G16" i="5"/>
  <c r="G17" i="5"/>
  <c r="G18" i="5"/>
  <c r="G19" i="5"/>
  <c r="G20" i="5"/>
  <c r="G21" i="5"/>
  <c r="G22" i="5"/>
  <c r="G3" i="5"/>
  <c r="H3" i="4"/>
  <c r="H2" i="4"/>
  <c r="B4" i="2"/>
  <c r="B3" i="2"/>
  <c r="C7" i="1"/>
  <c r="I11" i="1" s="1"/>
  <c r="C8" i="1" s="1"/>
  <c r="C9" i="1" l="1"/>
  <c r="I14" i="1" s="1"/>
  <c r="I13" i="1"/>
</calcChain>
</file>

<file path=xl/sharedStrings.xml><?xml version="1.0" encoding="utf-8"?>
<sst xmlns="http://schemas.openxmlformats.org/spreadsheetml/2006/main" count="74" uniqueCount="63">
  <si>
    <t>First, we need to convert the top speed of the race car from km/h to m/s:</t>
  </si>
  <si>
    <t>Task 1a</t>
  </si>
  <si>
    <t>240 km/h = (240/3.6) m/s = 66.66 m/s (approx.)</t>
  </si>
  <si>
    <t>Therefore, the acceleration of the race car is approximately 8.33 m/s^2.</t>
  </si>
  <si>
    <t>Next, we can use the formula:</t>
  </si>
  <si>
    <t>Scenario: A race car competing in a drag race accelerates from rest and crosses the finish line with a top speed of 240 km/h (66.66 m/s). The race track is 400m long.</t>
  </si>
  <si>
    <t>𝑡 = 𝑣−𝑢/𝑎</t>
  </si>
  <si>
    <t>𝑎 = (66.66^2 - 0^2) / (2 × 400) = 8.33 m/s^2 (approx.)</t>
  </si>
  <si>
    <t>where 𝑢 = 0 (since the race car starts from rest), 𝑣 = 66.66 m/s, and 𝑠 = 400 m, we can find the acceleration value of the race car:</t>
  </si>
  <si>
    <t>𝑎 = 𝑣^2− 𝑢^2 /2.𝑠</t>
  </si>
  <si>
    <t>a</t>
  </si>
  <si>
    <t>S</t>
  </si>
  <si>
    <t>V</t>
  </si>
  <si>
    <t>u</t>
  </si>
  <si>
    <t>Value</t>
  </si>
  <si>
    <t>Units</t>
  </si>
  <si>
    <t>t</t>
  </si>
  <si>
    <t>Formula Work outs</t>
  </si>
  <si>
    <t>Explanation Using the formula:</t>
  </si>
  <si>
    <t>v</t>
  </si>
  <si>
    <t>𝑢 = initial velocity (ms-1 )</t>
  </si>
  <si>
    <t>𝑎 = acceleration (ms−2 )</t>
  </si>
  <si>
    <t>𝑠 = distance (m)</t>
  </si>
  <si>
    <t>𝑡= time (s)</t>
  </si>
  <si>
    <t>𝑣 = final velocity (ms-1 )</t>
  </si>
  <si>
    <t>𝑡 = (66.66 - 0) / 8.33 = 12 seconds (approx.)</t>
  </si>
  <si>
    <t>Therefore, the race car takes approximately 12 seconds to complete the drag race.</t>
  </si>
  <si>
    <t>Acceleration value (ms^-2)</t>
  </si>
  <si>
    <t>Top speed (km/h)</t>
  </si>
  <si>
    <t>Distance required to reach top speed (m):</t>
  </si>
  <si>
    <t>Time taken to complete race (s)</t>
  </si>
  <si>
    <t>The car will lose the race – Acceleration value too low!”</t>
  </si>
  <si>
    <t>“Impossible! – the race car cannot accelerate this quickly!” Hig</t>
  </si>
  <si>
    <t>“The car will win the race</t>
  </si>
  <si>
    <t>Error Color</t>
  </si>
  <si>
    <t>Error Msg</t>
  </si>
  <si>
    <t>Time (s)</t>
  </si>
  <si>
    <t>Velocity (m/s)</t>
  </si>
  <si>
    <t>Velocity-Time Graph</t>
  </si>
  <si>
    <t xml:space="preserve">Sample </t>
  </si>
  <si>
    <t xml:space="preserve">Technician B  </t>
  </si>
  <si>
    <t>Technician C</t>
  </si>
  <si>
    <t xml:space="preserve">Actual size  </t>
  </si>
  <si>
    <t xml:space="preserve">Technician A  </t>
  </si>
  <si>
    <t>Range</t>
  </si>
  <si>
    <t>Mean</t>
  </si>
  <si>
    <t>1. Technician B performed the best, as their measurements had the lowest range (1.5) and the smallest difference between the mean (2.02) and the actual size (2.02). Their scatter plot also shows the most consistent measurements, with only a few outliers.</t>
  </si>
  <si>
    <t>2. Technician A performed the worst, with the highest range (6.7) and the largest difference between the mean (1.67) and the actual size (2.23). Their scatter plot shows a lot of variability in their measurements, with many outliers.</t>
  </si>
  <si>
    <t>3. There are some similarities between the operators, as all of them had at least a few measurements that were close to the actual size. However, there are also some differences, with Technician B having the most consistent measurements and Technician A having the most variability. The scatter plots for each technician also show different patterns of variability and outliers.</t>
  </si>
  <si>
    <t>Analysis</t>
  </si>
  <si>
    <t>Standard deviation</t>
  </si>
  <si>
    <t>Technician</t>
  </si>
  <si>
    <t>A</t>
  </si>
  <si>
    <t>B</t>
  </si>
  <si>
    <t>C</t>
  </si>
  <si>
    <t>Standard deviation for the whole dataset</t>
  </si>
  <si>
    <t>Excel Sheet with Additional Analysis</t>
  </si>
  <si>
    <t>From the updated analysis, we can make the following observations:</t>
  </si>
  <si>
    <t>The measurement error calculations show that Technician A had the largest average error (-0.56) compared to Technicians B (-0.02) and C (-0.18). This suggests that Technician A consistently measured the samples lower than the actual size, while Technicians B and C had a more balanced distribution of over- and under-measurements.</t>
  </si>
  <si>
    <t>The standard deviation calculations show that Technician A had the highest variation (1.83) compared to Technicians B (0.62) and C (0.46). This supports the observation from the measurement error calculations that Technician A had the most inconsistent measurements.</t>
  </si>
  <si>
    <t>The frequency distribution charts show that all technicians had a normal distribution of measurement errors, with Technician A having the widest distribution and Technician B having the narrowest.</t>
  </si>
  <si>
    <t>The box-and-whisker plot shows that the measurements for all technicians had a wide range of variation, with some outliers in each dataset. However, the plot also shows that the median and quartiles were relatively consistent across all technicians, indicating that the measurement procedure was generally accurate despite some variability.</t>
  </si>
  <si>
    <t xml:space="preserve">Measurement error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</si>
</sst>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sz val="11"/>
      <color rgb="FF37415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rgb="FFFF0000"/>
        <bgColor indexed="64"/>
      </patternFill>
    </fill>
    <fill>
      <patternFill patternType="solid">
        <fgColor rgb="FF00B050"/>
        <bgColor indexed="64"/>
      </patternFill>
    </fill>
    <fill>
      <patternFill patternType="solid">
        <fgColor rgb="FFFFC000"/>
        <bgColor indexed="64"/>
      </patternFill>
    </fill>
    <fill>
      <patternFill patternType="solid">
        <fgColor theme="5"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0" borderId="0" xfId="0" applyAlignment="1">
      <alignment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1" fillId="3" borderId="1" xfId="0" applyFont="1" applyFill="1" applyBorder="1" applyAlignment="1">
      <alignment vertical="center"/>
    </xf>
    <xf numFmtId="2" fontId="0" fillId="0" borderId="1" xfId="0" applyNumberFormat="1" applyBorder="1" applyAlignment="1">
      <alignment horizontal="center" vertical="center"/>
    </xf>
    <xf numFmtId="164" fontId="0" fillId="0" borderId="0" xfId="0" applyNumberFormat="1"/>
    <xf numFmtId="0" fontId="2" fillId="0" borderId="0" xfId="0" applyFont="1" applyAlignment="1">
      <alignment vertical="center"/>
    </xf>
    <xf numFmtId="0" fontId="2" fillId="0" borderId="0" xfId="0" applyFont="1"/>
    <xf numFmtId="1" fontId="0" fillId="0" borderId="0" xfId="0" applyNumberFormat="1"/>
    <xf numFmtId="0" fontId="0" fillId="0" borderId="0" xfId="0" applyAlignment="1">
      <alignment vertical="center"/>
    </xf>
    <xf numFmtId="0" fontId="0" fillId="0" borderId="0" xfId="0"/>
    <xf numFmtId="0" fontId="0" fillId="0" borderId="0" xfId="0" applyAlignment="1">
      <alignment vertical="center"/>
    </xf>
    <xf numFmtId="0" fontId="0" fillId="4" borderId="1" xfId="0" applyFill="1" applyBorder="1" applyAlignment="1">
      <alignment horizontal="center" vertical="center"/>
    </xf>
    <xf numFmtId="0" fontId="0" fillId="6" borderId="1" xfId="0" applyFill="1" applyBorder="1" applyAlignment="1">
      <alignment horizontal="center" vertical="center"/>
    </xf>
    <xf numFmtId="0" fontId="0" fillId="5" borderId="1" xfId="0" applyFill="1" applyBorder="1" applyAlignment="1">
      <alignment horizontal="center" vertical="center"/>
    </xf>
    <xf numFmtId="0" fontId="1" fillId="0" borderId="1" xfId="0" applyFont="1" applyBorder="1" applyAlignment="1">
      <alignment horizontal="center" vertical="center"/>
    </xf>
    <xf numFmtId="0" fontId="1" fillId="0" borderId="0" xfId="0" applyFont="1" applyAlignment="1">
      <alignment vertical="center"/>
    </xf>
    <xf numFmtId="0" fontId="1" fillId="0" borderId="0" xfId="0" applyFont="1"/>
    <xf numFmtId="0" fontId="0" fillId="0" borderId="1" xfId="0" applyFont="1" applyBorder="1"/>
    <xf numFmtId="0" fontId="1" fillId="0" borderId="1" xfId="0" applyFont="1" applyBorder="1" applyAlignment="1">
      <alignment horizontal="center"/>
    </xf>
    <xf numFmtId="0" fontId="0" fillId="0" borderId="1" xfId="0" applyBorder="1"/>
    <xf numFmtId="0" fontId="4" fillId="0" borderId="0" xfId="0" applyFont="1" applyAlignment="1">
      <alignment horizontal="left" vertical="center" indent="1"/>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0" fillId="0" borderId="0" xfId="0" applyAlignment="1"/>
    <xf numFmtId="0" fontId="3" fillId="7" borderId="0" xfId="0" applyFont="1" applyFill="1"/>
    <xf numFmtId="0" fontId="1" fillId="0" borderId="1" xfId="0" applyFont="1" applyFill="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cellXfs>
  <cellStyles count="1">
    <cellStyle name="Normal" xfId="0" builtinId="0"/>
  </cellStyles>
  <dxfs count="3">
    <dxf>
      <fill>
        <patternFill>
          <bgColor rgb="FFFF0000"/>
        </patternFill>
      </fill>
    </dxf>
    <dxf>
      <fill>
        <patternFill>
          <bgColor rgb="FFFFC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1c'!$A$6</c:f>
              <c:strCache>
                <c:ptCount val="1"/>
                <c:pt idx="0">
                  <c:v>Velocity (m/s)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dPt>
            <c:idx val="1"/>
            <c:marker>
              <c:symbol val="circle"/>
              <c:size val="5"/>
              <c:spPr>
                <a:solidFill>
                  <a:schemeClr val="accent1"/>
                </a:solidFill>
                <a:ln w="38100">
                  <a:solidFill>
                    <a:srgbClr val="FF0000"/>
                  </a:solidFill>
                </a:ln>
                <a:effectLst/>
              </c:spPr>
            </c:marker>
            <c:bubble3D val="0"/>
            <c:spPr>
              <a:ln w="38100" cap="rnd">
                <a:solidFill>
                  <a:srgbClr val="FF0000"/>
                </a:solidFill>
                <a:round/>
              </a:ln>
              <a:effectLst/>
            </c:spPr>
            <c:extLst>
              <c:ext xmlns:c16="http://schemas.microsoft.com/office/drawing/2014/chart" uri="{C3380CC4-5D6E-409C-BE32-E72D297353CC}">
                <c16:uniqueId val="{00000001-7FEA-446E-9B21-529FB0D52BD5}"/>
              </c:ext>
            </c:extLst>
          </c:dPt>
          <c:xVal>
            <c:numRef>
              <c:f>'Task 1c'!$B$5:$C$5</c:f>
              <c:numCache>
                <c:formatCode>General</c:formatCode>
                <c:ptCount val="2"/>
                <c:pt idx="0">
                  <c:v>0</c:v>
                </c:pt>
                <c:pt idx="1">
                  <c:v>12</c:v>
                </c:pt>
              </c:numCache>
            </c:numRef>
          </c:xVal>
          <c:yVal>
            <c:numRef>
              <c:f>'Task 1c'!$B$6:$C$6</c:f>
              <c:numCache>
                <c:formatCode>General</c:formatCode>
                <c:ptCount val="2"/>
                <c:pt idx="0">
                  <c:v>66.67</c:v>
                </c:pt>
                <c:pt idx="1">
                  <c:v>0</c:v>
                </c:pt>
              </c:numCache>
            </c:numRef>
          </c:yVal>
          <c:smooth val="1"/>
          <c:extLst>
            <c:ext xmlns:c16="http://schemas.microsoft.com/office/drawing/2014/chart" uri="{C3380CC4-5D6E-409C-BE32-E72D297353CC}">
              <c16:uniqueId val="{00000000-7FEA-446E-9B21-529FB0D52BD5}"/>
            </c:ext>
          </c:extLst>
        </c:ser>
        <c:dLbls>
          <c:showLegendKey val="0"/>
          <c:showVal val="0"/>
          <c:showCatName val="0"/>
          <c:showSerName val="0"/>
          <c:showPercent val="0"/>
          <c:showBubbleSize val="0"/>
        </c:dLbls>
        <c:axId val="1469646208"/>
        <c:axId val="1469638048"/>
      </c:scatterChart>
      <c:valAx>
        <c:axId val="14696462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u="none" strike="noStrike" baseline="0">
                    <a:effectLst/>
                  </a:rPr>
                  <a:t>Time</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9638048"/>
        <c:crosses val="autoZero"/>
        <c:crossBetween val="midCat"/>
      </c:valAx>
      <c:valAx>
        <c:axId val="14696380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964620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Mean and Range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'Task 2a'!$G$2:$G$3</c:f>
              <c:strCache>
                <c:ptCount val="2"/>
                <c:pt idx="0">
                  <c:v>Mean</c:v>
                </c:pt>
                <c:pt idx="1">
                  <c:v>Range</c:v>
                </c:pt>
              </c:strCache>
            </c:strRef>
          </c:xVal>
          <c:yVal>
            <c:numRef>
              <c:f>'Task 2a'!$H$2:$H$3</c:f>
              <c:numCache>
                <c:formatCode>General</c:formatCode>
                <c:ptCount val="2"/>
                <c:pt idx="0">
                  <c:v>2.0340000000000003</c:v>
                </c:pt>
                <c:pt idx="1">
                  <c:v>7.75</c:v>
                </c:pt>
              </c:numCache>
            </c:numRef>
          </c:yVal>
          <c:smooth val="1"/>
          <c:extLst>
            <c:ext xmlns:c16="http://schemas.microsoft.com/office/drawing/2014/chart" uri="{C3380CC4-5D6E-409C-BE32-E72D297353CC}">
              <c16:uniqueId val="{00000000-BD5E-4C69-8211-45C2A9C09743}"/>
            </c:ext>
          </c:extLst>
        </c:ser>
        <c:dLbls>
          <c:showLegendKey val="0"/>
          <c:showVal val="0"/>
          <c:showCatName val="0"/>
          <c:showSerName val="0"/>
          <c:showPercent val="0"/>
          <c:showBubbleSize val="0"/>
        </c:dLbls>
        <c:axId val="1469645248"/>
        <c:axId val="1469634208"/>
      </c:scatterChart>
      <c:valAx>
        <c:axId val="146964524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9634208"/>
        <c:crosses val="autoZero"/>
        <c:crossBetween val="midCat"/>
      </c:valAx>
      <c:valAx>
        <c:axId val="14696342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964524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baseline="0">
                <a:effectLst/>
              </a:rPr>
              <a:t>Measured values against actual size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2a'!$A$2:$A$21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29</c:v>
                </c:pt>
                <c:pt idx="19">
                  <c:v>20</c:v>
                </c:pt>
              </c:numCache>
            </c:numRef>
          </c:xVal>
          <c:yVal>
            <c:numRef>
              <c:f>'Task 2a'!$B$2:$B$21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1"/>
          <c:extLst>
            <c:ext xmlns:c16="http://schemas.microsoft.com/office/drawing/2014/chart" uri="{C3380CC4-5D6E-409C-BE32-E72D297353CC}">
              <c16:uniqueId val="{00000000-2AE7-418A-8F80-AF8775146132}"/>
            </c:ext>
          </c:extLst>
        </c:ser>
        <c:ser>
          <c:idx val="1"/>
          <c:order val="1"/>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'Task 2a'!$A$2:$A$21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29</c:v>
                </c:pt>
                <c:pt idx="19">
                  <c:v>20</c:v>
                </c:pt>
              </c:numCache>
            </c:numRef>
          </c:xVal>
          <c:yVal>
            <c:numRef>
              <c:f>'Task 2a'!$C$2:$C$21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1"/>
          <c:extLst>
            <c:ext xmlns:c16="http://schemas.microsoft.com/office/drawing/2014/chart" uri="{C3380CC4-5D6E-409C-BE32-E72D297353CC}">
              <c16:uniqueId val="{00000001-2AE7-418A-8F80-AF8775146132}"/>
            </c:ext>
          </c:extLst>
        </c:ser>
        <c:ser>
          <c:idx val="2"/>
          <c:order val="2"/>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'Task 2a'!$A$2:$A$21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29</c:v>
                </c:pt>
                <c:pt idx="19">
                  <c:v>20</c:v>
                </c:pt>
              </c:numCache>
            </c:numRef>
          </c:xVal>
          <c:yVal>
            <c:numRef>
              <c:f>'Task 2a'!$D$2:$D$21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1"/>
          <c:extLst>
            <c:ext xmlns:c16="http://schemas.microsoft.com/office/drawing/2014/chart" uri="{C3380CC4-5D6E-409C-BE32-E72D297353CC}">
              <c16:uniqueId val="{00000002-2AE7-418A-8F80-AF8775146132}"/>
            </c:ext>
          </c:extLst>
        </c:ser>
        <c:ser>
          <c:idx val="3"/>
          <c:order val="3"/>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'Task 2a'!$A$2:$A$21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29</c:v>
                </c:pt>
                <c:pt idx="19">
                  <c:v>20</c:v>
                </c:pt>
              </c:numCache>
            </c:numRef>
          </c:xVal>
          <c:yVal>
            <c:numRef>
              <c:f>'Task 2a'!$E$2:$E$21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1"/>
          <c:extLst>
            <c:ext xmlns:c16="http://schemas.microsoft.com/office/drawing/2014/chart" uri="{C3380CC4-5D6E-409C-BE32-E72D297353CC}">
              <c16:uniqueId val="{00000003-2AE7-418A-8F80-AF8775146132}"/>
            </c:ext>
          </c:extLst>
        </c:ser>
        <c:dLbls>
          <c:showLegendKey val="0"/>
          <c:showVal val="0"/>
          <c:showCatName val="0"/>
          <c:showSerName val="0"/>
          <c:showPercent val="0"/>
          <c:showBubbleSize val="0"/>
        </c:dLbls>
        <c:axId val="1680461456"/>
        <c:axId val="1680451856"/>
      </c:scatterChart>
      <c:valAx>
        <c:axId val="16804614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0451856"/>
        <c:crosses val="autoZero"/>
        <c:crossBetween val="midCat"/>
      </c:valAx>
      <c:valAx>
        <c:axId val="16804518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046145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2a'!$C$1</c:f>
              <c:strCache>
                <c:ptCount val="1"/>
                <c:pt idx="0">
                  <c:v>Technician A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2a'!$B$2:$B$21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2a'!$C$2:$C$21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1"/>
          <c:extLst>
            <c:ext xmlns:c16="http://schemas.microsoft.com/office/drawing/2014/chart" uri="{C3380CC4-5D6E-409C-BE32-E72D297353CC}">
              <c16:uniqueId val="{00000000-7DDD-4005-8B1E-3F3D46145FA4}"/>
            </c:ext>
          </c:extLst>
        </c:ser>
        <c:dLbls>
          <c:showLegendKey val="0"/>
          <c:showVal val="0"/>
          <c:showCatName val="0"/>
          <c:showSerName val="0"/>
          <c:showPercent val="0"/>
          <c:showBubbleSize val="0"/>
        </c:dLbls>
        <c:axId val="1736767552"/>
        <c:axId val="1736769472"/>
      </c:scatterChart>
      <c:valAx>
        <c:axId val="173676755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6769472"/>
        <c:crosses val="autoZero"/>
        <c:crossBetween val="midCat"/>
      </c:valAx>
      <c:valAx>
        <c:axId val="17367694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676755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2a'!$D$1</c:f>
              <c:strCache>
                <c:ptCount val="1"/>
                <c:pt idx="0">
                  <c:v>Technician B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2a'!$C$2:$C$21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xVal>
          <c:yVal>
            <c:numRef>
              <c:f>'Task 2a'!$D$2:$D$21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1"/>
          <c:extLst>
            <c:ext xmlns:c16="http://schemas.microsoft.com/office/drawing/2014/chart" uri="{C3380CC4-5D6E-409C-BE32-E72D297353CC}">
              <c16:uniqueId val="{00000000-9176-4030-8978-B03B917D4C70}"/>
            </c:ext>
          </c:extLst>
        </c:ser>
        <c:dLbls>
          <c:showLegendKey val="0"/>
          <c:showVal val="0"/>
          <c:showCatName val="0"/>
          <c:showSerName val="0"/>
          <c:showPercent val="0"/>
          <c:showBubbleSize val="0"/>
        </c:dLbls>
        <c:axId val="1398488528"/>
        <c:axId val="1407369584"/>
      </c:scatterChart>
      <c:valAx>
        <c:axId val="13984885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07369584"/>
        <c:crosses val="autoZero"/>
        <c:crossBetween val="midCat"/>
      </c:valAx>
      <c:valAx>
        <c:axId val="1407369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84885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2a'!$E$1</c:f>
              <c:strCache>
                <c:ptCount val="1"/>
                <c:pt idx="0">
                  <c:v>Technician C</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2a'!$D$2:$D$21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xVal>
          <c:yVal>
            <c:numRef>
              <c:f>'Task 2a'!$E$2:$E$21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1"/>
          <c:extLst>
            <c:ext xmlns:c16="http://schemas.microsoft.com/office/drawing/2014/chart" uri="{C3380CC4-5D6E-409C-BE32-E72D297353CC}">
              <c16:uniqueId val="{00000000-4BAF-47EE-BB65-A44ECD8C648F}"/>
            </c:ext>
          </c:extLst>
        </c:ser>
        <c:dLbls>
          <c:showLegendKey val="0"/>
          <c:showVal val="0"/>
          <c:showCatName val="0"/>
          <c:showSerName val="0"/>
          <c:showPercent val="0"/>
          <c:showBubbleSize val="0"/>
        </c:dLbls>
        <c:axId val="1471429280"/>
        <c:axId val="1471435520"/>
      </c:scatterChart>
      <c:valAx>
        <c:axId val="147142928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1435520"/>
        <c:crosses val="autoZero"/>
        <c:crossBetween val="midCat"/>
      </c:valAx>
      <c:valAx>
        <c:axId val="14714355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142928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2b '!$L$2</c:f>
              <c:strCache>
                <c:ptCount val="1"/>
                <c:pt idx="0">
                  <c:v>Standard deviation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'Task 2b '!$K$3:$K$6</c:f>
              <c:strCache>
                <c:ptCount val="4"/>
                <c:pt idx="0">
                  <c:v>A</c:v>
                </c:pt>
                <c:pt idx="1">
                  <c:v>B</c:v>
                </c:pt>
                <c:pt idx="2">
                  <c:v>C</c:v>
                </c:pt>
                <c:pt idx="3">
                  <c:v>Standard deviation for the whole dataset</c:v>
                </c:pt>
              </c:strCache>
            </c:strRef>
          </c:xVal>
          <c:yVal>
            <c:numRef>
              <c:f>'Task 2b '!$L$3:$L$6</c:f>
              <c:numCache>
                <c:formatCode>General</c:formatCode>
                <c:ptCount val="4"/>
                <c:pt idx="0">
                  <c:v>1.6017342574781084</c:v>
                </c:pt>
                <c:pt idx="1">
                  <c:v>2.036063022496835</c:v>
                </c:pt>
                <c:pt idx="2">
                  <c:v>1.8442894319417253</c:v>
                </c:pt>
                <c:pt idx="3">
                  <c:v>1.8561956466065237</c:v>
                </c:pt>
              </c:numCache>
            </c:numRef>
          </c:yVal>
          <c:smooth val="1"/>
          <c:extLst>
            <c:ext xmlns:c16="http://schemas.microsoft.com/office/drawing/2014/chart" uri="{C3380CC4-5D6E-409C-BE32-E72D297353CC}">
              <c16:uniqueId val="{00000000-1E79-43B5-B8B8-622F48021C6A}"/>
            </c:ext>
          </c:extLst>
        </c:ser>
        <c:dLbls>
          <c:showLegendKey val="0"/>
          <c:showVal val="0"/>
          <c:showCatName val="0"/>
          <c:showSerName val="0"/>
          <c:showPercent val="0"/>
          <c:showBubbleSize val="0"/>
        </c:dLbls>
        <c:axId val="1821854400"/>
        <c:axId val="1821855840"/>
      </c:scatterChart>
      <c:valAx>
        <c:axId val="182185440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855840"/>
        <c:crosses val="autoZero"/>
        <c:crossBetween val="midCat"/>
      </c:valAx>
      <c:valAx>
        <c:axId val="1821855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85440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2b '!$H$2</c:f>
              <c:strCache>
                <c:ptCount val="1"/>
                <c:pt idx="0">
                  <c:v>Technician B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'Task 2b '!$G$3:$G$22</c:f>
              <c:numCache>
                <c:formatCode>General</c:formatCode>
                <c:ptCount val="20"/>
                <c:pt idx="0">
                  <c:v>0.8</c:v>
                </c:pt>
                <c:pt idx="1">
                  <c:v>-0.30000000000000004</c:v>
                </c:pt>
                <c:pt idx="2">
                  <c:v>0.89999999999999991</c:v>
                </c:pt>
                <c:pt idx="3">
                  <c:v>-0.8</c:v>
                </c:pt>
                <c:pt idx="4">
                  <c:v>0.29999999999999982</c:v>
                </c:pt>
                <c:pt idx="5">
                  <c:v>0.64999999999999991</c:v>
                </c:pt>
                <c:pt idx="6">
                  <c:v>0.92999999999999994</c:v>
                </c:pt>
                <c:pt idx="7">
                  <c:v>9.9999999999999978E-2</c:v>
                </c:pt>
                <c:pt idx="8">
                  <c:v>-0.5</c:v>
                </c:pt>
                <c:pt idx="9">
                  <c:v>-0.62000000000000011</c:v>
                </c:pt>
                <c:pt idx="10">
                  <c:v>0.8</c:v>
                </c:pt>
                <c:pt idx="11">
                  <c:v>2.0000000000000018E-2</c:v>
                </c:pt>
                <c:pt idx="12">
                  <c:v>0.65000000000000013</c:v>
                </c:pt>
                <c:pt idx="13">
                  <c:v>0.98</c:v>
                </c:pt>
                <c:pt idx="14">
                  <c:v>0.19999999999999996</c:v>
                </c:pt>
                <c:pt idx="15">
                  <c:v>-1.5</c:v>
                </c:pt>
                <c:pt idx="16">
                  <c:v>0.72</c:v>
                </c:pt>
                <c:pt idx="17">
                  <c:v>0.4</c:v>
                </c:pt>
                <c:pt idx="18">
                  <c:v>-0.40000000000000036</c:v>
                </c:pt>
                <c:pt idx="19">
                  <c:v>0.25</c:v>
                </c:pt>
              </c:numCache>
            </c:numRef>
          </c:xVal>
          <c:yVal>
            <c:numRef>
              <c:f>'Task 2b '!$H$3:$H$22</c:f>
              <c:numCache>
                <c:formatCode>General</c:formatCode>
                <c:ptCount val="20"/>
                <c:pt idx="0">
                  <c:v>-0.5</c:v>
                </c:pt>
                <c:pt idx="1">
                  <c:v>0.19999999999999996</c:v>
                </c:pt>
                <c:pt idx="2">
                  <c:v>0</c:v>
                </c:pt>
                <c:pt idx="3">
                  <c:v>1.2</c:v>
                </c:pt>
                <c:pt idx="4">
                  <c:v>0.5</c:v>
                </c:pt>
                <c:pt idx="5">
                  <c:v>-0.19999999999999996</c:v>
                </c:pt>
                <c:pt idx="6">
                  <c:v>-0.19999999999999996</c:v>
                </c:pt>
                <c:pt idx="7">
                  <c:v>0.5</c:v>
                </c:pt>
                <c:pt idx="8">
                  <c:v>1</c:v>
                </c:pt>
                <c:pt idx="9">
                  <c:v>1</c:v>
                </c:pt>
                <c:pt idx="10">
                  <c:v>-0.60000000000000009</c:v>
                </c:pt>
                <c:pt idx="11">
                  <c:v>0</c:v>
                </c:pt>
                <c:pt idx="12">
                  <c:v>-0.30000000000000004</c:v>
                </c:pt>
                <c:pt idx="13">
                  <c:v>-0.5</c:v>
                </c:pt>
                <c:pt idx="14">
                  <c:v>0.5</c:v>
                </c:pt>
                <c:pt idx="15">
                  <c:v>2</c:v>
                </c:pt>
                <c:pt idx="16">
                  <c:v>0</c:v>
                </c:pt>
                <c:pt idx="17">
                  <c:v>0.29999999999999993</c:v>
                </c:pt>
                <c:pt idx="18">
                  <c:v>1</c:v>
                </c:pt>
                <c:pt idx="19">
                  <c:v>0.5</c:v>
                </c:pt>
              </c:numCache>
            </c:numRef>
          </c:yVal>
          <c:smooth val="0"/>
          <c:extLst>
            <c:ext xmlns:c16="http://schemas.microsoft.com/office/drawing/2014/chart" uri="{C3380CC4-5D6E-409C-BE32-E72D297353CC}">
              <c16:uniqueId val="{00000000-FAC6-4BC7-95CE-B809E9903A88}"/>
            </c:ext>
          </c:extLst>
        </c:ser>
        <c:dLbls>
          <c:showLegendKey val="0"/>
          <c:showVal val="0"/>
          <c:showCatName val="0"/>
          <c:showSerName val="0"/>
          <c:showPercent val="0"/>
          <c:showBubbleSize val="0"/>
        </c:dLbls>
        <c:axId val="1821841440"/>
        <c:axId val="1821861120"/>
      </c:scatterChart>
      <c:valAx>
        <c:axId val="18218414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861120"/>
        <c:crosses val="autoZero"/>
        <c:crossBetween val="midCat"/>
      </c:valAx>
      <c:valAx>
        <c:axId val="18218611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84144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2b '!$G$2</c:f>
              <c:strCache>
                <c:ptCount val="1"/>
                <c:pt idx="0">
                  <c:v>Technician A  </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'Task 2b '!$G$3:$G$22</c:f>
              <c:numCache>
                <c:formatCode>General</c:formatCode>
                <c:ptCount val="20"/>
                <c:pt idx="0">
                  <c:v>0.8</c:v>
                </c:pt>
                <c:pt idx="1">
                  <c:v>-0.30000000000000004</c:v>
                </c:pt>
                <c:pt idx="2">
                  <c:v>0.89999999999999991</c:v>
                </c:pt>
                <c:pt idx="3">
                  <c:v>-0.8</c:v>
                </c:pt>
                <c:pt idx="4">
                  <c:v>0.29999999999999982</c:v>
                </c:pt>
                <c:pt idx="5">
                  <c:v>0.64999999999999991</c:v>
                </c:pt>
                <c:pt idx="6">
                  <c:v>0.92999999999999994</c:v>
                </c:pt>
                <c:pt idx="7">
                  <c:v>9.9999999999999978E-2</c:v>
                </c:pt>
                <c:pt idx="8">
                  <c:v>-0.5</c:v>
                </c:pt>
                <c:pt idx="9">
                  <c:v>-0.62000000000000011</c:v>
                </c:pt>
                <c:pt idx="10">
                  <c:v>0.8</c:v>
                </c:pt>
                <c:pt idx="11">
                  <c:v>2.0000000000000018E-2</c:v>
                </c:pt>
                <c:pt idx="12">
                  <c:v>0.65000000000000013</c:v>
                </c:pt>
                <c:pt idx="13">
                  <c:v>0.98</c:v>
                </c:pt>
                <c:pt idx="14">
                  <c:v>0.19999999999999996</c:v>
                </c:pt>
                <c:pt idx="15">
                  <c:v>-1.5</c:v>
                </c:pt>
                <c:pt idx="16">
                  <c:v>0.72</c:v>
                </c:pt>
                <c:pt idx="17">
                  <c:v>0.4</c:v>
                </c:pt>
                <c:pt idx="18">
                  <c:v>-0.40000000000000036</c:v>
                </c:pt>
                <c:pt idx="19">
                  <c:v>0.25</c:v>
                </c:pt>
              </c:numCache>
            </c:numRef>
          </c:yVal>
          <c:smooth val="1"/>
          <c:extLst>
            <c:ext xmlns:c16="http://schemas.microsoft.com/office/drawing/2014/chart" uri="{C3380CC4-5D6E-409C-BE32-E72D297353CC}">
              <c16:uniqueId val="{00000000-0D06-4CE2-82DC-365D348337A5}"/>
            </c:ext>
          </c:extLst>
        </c:ser>
        <c:dLbls>
          <c:showLegendKey val="0"/>
          <c:showVal val="0"/>
          <c:showCatName val="0"/>
          <c:showSerName val="0"/>
          <c:showPercent val="0"/>
          <c:showBubbleSize val="0"/>
        </c:dLbls>
        <c:axId val="1821846720"/>
        <c:axId val="1821839520"/>
      </c:scatterChart>
      <c:valAx>
        <c:axId val="1821846720"/>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839520"/>
        <c:crosses val="autoZero"/>
        <c:crossBetween val="midCat"/>
      </c:valAx>
      <c:valAx>
        <c:axId val="18218395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84672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'Task 2b '!$I$2</c:f>
              <c:strCache>
                <c:ptCount val="1"/>
                <c:pt idx="0">
                  <c:v>Technician C</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'Task 2b '!$I$3:$I$22</c:f>
              <c:numCache>
                <c:formatCode>General</c:formatCode>
                <c:ptCount val="20"/>
                <c:pt idx="0">
                  <c:v>0.39999999999999991</c:v>
                </c:pt>
                <c:pt idx="1">
                  <c:v>0.5</c:v>
                </c:pt>
                <c:pt idx="2">
                  <c:v>-0.39999999999999991</c:v>
                </c:pt>
                <c:pt idx="3">
                  <c:v>-0.39999999999999991</c:v>
                </c:pt>
                <c:pt idx="4">
                  <c:v>-0.5</c:v>
                </c:pt>
                <c:pt idx="5">
                  <c:v>0</c:v>
                </c:pt>
                <c:pt idx="6">
                  <c:v>-0.30000000000000004</c:v>
                </c:pt>
                <c:pt idx="7">
                  <c:v>-9.9999999999999978E-2</c:v>
                </c:pt>
                <c:pt idx="8">
                  <c:v>-0.29999999999999982</c:v>
                </c:pt>
                <c:pt idx="9">
                  <c:v>-0.10000000000000009</c:v>
                </c:pt>
                <c:pt idx="10">
                  <c:v>0.19999999999999996</c:v>
                </c:pt>
                <c:pt idx="11">
                  <c:v>0.30000000000000004</c:v>
                </c:pt>
                <c:pt idx="12">
                  <c:v>0.10000000000000009</c:v>
                </c:pt>
                <c:pt idx="13">
                  <c:v>0</c:v>
                </c:pt>
                <c:pt idx="14">
                  <c:v>-0.39999999999999991</c:v>
                </c:pt>
                <c:pt idx="15">
                  <c:v>-1</c:v>
                </c:pt>
                <c:pt idx="16">
                  <c:v>-0.19999999999999996</c:v>
                </c:pt>
                <c:pt idx="17">
                  <c:v>-0.39999999999999991</c:v>
                </c:pt>
                <c:pt idx="18">
                  <c:v>-0.59999999999999964</c:v>
                </c:pt>
                <c:pt idx="19">
                  <c:v>-0.5</c:v>
                </c:pt>
              </c:numCache>
            </c:numRef>
          </c:yVal>
          <c:smooth val="1"/>
          <c:extLst>
            <c:ext xmlns:c16="http://schemas.microsoft.com/office/drawing/2014/chart" uri="{C3380CC4-5D6E-409C-BE32-E72D297353CC}">
              <c16:uniqueId val="{00000000-0C3B-447E-B6F2-E3E4BB04F3D0}"/>
            </c:ext>
          </c:extLst>
        </c:ser>
        <c:dLbls>
          <c:showLegendKey val="0"/>
          <c:showVal val="0"/>
          <c:showCatName val="0"/>
          <c:showSerName val="0"/>
          <c:showPercent val="0"/>
          <c:showBubbleSize val="0"/>
        </c:dLbls>
        <c:axId val="1821863520"/>
        <c:axId val="1821864000"/>
      </c:scatterChart>
      <c:valAx>
        <c:axId val="1821863520"/>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864000"/>
        <c:crosses val="autoZero"/>
        <c:crossBetween val="midCat"/>
      </c:valAx>
      <c:valAx>
        <c:axId val="18218640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186352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4</xdr:col>
      <xdr:colOff>563880</xdr:colOff>
      <xdr:row>8</xdr:row>
      <xdr:rowOff>0</xdr:rowOff>
    </xdr:from>
    <xdr:to>
      <xdr:col>12</xdr:col>
      <xdr:colOff>259080</xdr:colOff>
      <xdr:row>23</xdr:row>
      <xdr:rowOff>0</xdr:rowOff>
    </xdr:to>
    <xdr:graphicFrame macro="">
      <xdr:nvGraphicFramePr>
        <xdr:cNvPr id="5" name="Chart 4">
          <a:extLst>
            <a:ext uri="{FF2B5EF4-FFF2-40B4-BE49-F238E27FC236}">
              <a16:creationId xmlns:a16="http://schemas.microsoft.com/office/drawing/2014/main" id="{4627BA85-C156-DA77-7595-7460B236F7D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9</xdr:col>
      <xdr:colOff>15240</xdr:colOff>
      <xdr:row>1</xdr:row>
      <xdr:rowOff>144780</xdr:rowOff>
    </xdr:from>
    <xdr:to>
      <xdr:col>16</xdr:col>
      <xdr:colOff>320040</xdr:colOff>
      <xdr:row>16</xdr:row>
      <xdr:rowOff>144780</xdr:rowOff>
    </xdr:to>
    <xdr:graphicFrame macro="">
      <xdr:nvGraphicFramePr>
        <xdr:cNvPr id="4" name="Chart 3">
          <a:extLst>
            <a:ext uri="{FF2B5EF4-FFF2-40B4-BE49-F238E27FC236}">
              <a16:creationId xmlns:a16="http://schemas.microsoft.com/office/drawing/2014/main" id="{F7CCCB0C-15E0-BA7B-6148-844514AECB0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601980</xdr:colOff>
      <xdr:row>18</xdr:row>
      <xdr:rowOff>68580</xdr:rowOff>
    </xdr:from>
    <xdr:to>
      <xdr:col>16</xdr:col>
      <xdr:colOff>297180</xdr:colOff>
      <xdr:row>33</xdr:row>
      <xdr:rowOff>68580</xdr:rowOff>
    </xdr:to>
    <xdr:graphicFrame macro="">
      <xdr:nvGraphicFramePr>
        <xdr:cNvPr id="5" name="Chart 4">
          <a:extLst>
            <a:ext uri="{FF2B5EF4-FFF2-40B4-BE49-F238E27FC236}">
              <a16:creationId xmlns:a16="http://schemas.microsoft.com/office/drawing/2014/main" id="{64C26C98-0C9C-5B28-0182-A8FC18AE5B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35</xdr:row>
      <xdr:rowOff>60960</xdr:rowOff>
    </xdr:from>
    <xdr:to>
      <xdr:col>5</xdr:col>
      <xdr:colOff>815340</xdr:colOff>
      <xdr:row>50</xdr:row>
      <xdr:rowOff>60960</xdr:rowOff>
    </xdr:to>
    <xdr:graphicFrame macro="">
      <xdr:nvGraphicFramePr>
        <xdr:cNvPr id="6" name="Chart 5">
          <a:extLst>
            <a:ext uri="{FF2B5EF4-FFF2-40B4-BE49-F238E27FC236}">
              <a16:creationId xmlns:a16="http://schemas.microsoft.com/office/drawing/2014/main" id="{611C88B8-7CD1-8E0C-63A8-7A485F68A9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182880</xdr:colOff>
      <xdr:row>35</xdr:row>
      <xdr:rowOff>68580</xdr:rowOff>
    </xdr:from>
    <xdr:to>
      <xdr:col>12</xdr:col>
      <xdr:colOff>45720</xdr:colOff>
      <xdr:row>50</xdr:row>
      <xdr:rowOff>68580</xdr:rowOff>
    </xdr:to>
    <xdr:graphicFrame macro="">
      <xdr:nvGraphicFramePr>
        <xdr:cNvPr id="7" name="Chart 6">
          <a:extLst>
            <a:ext uri="{FF2B5EF4-FFF2-40B4-BE49-F238E27FC236}">
              <a16:creationId xmlns:a16="http://schemas.microsoft.com/office/drawing/2014/main" id="{7C2B09D1-CC39-5B28-5E9E-648F3F43FA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198120</xdr:colOff>
      <xdr:row>35</xdr:row>
      <xdr:rowOff>60960</xdr:rowOff>
    </xdr:from>
    <xdr:to>
      <xdr:col>19</xdr:col>
      <xdr:colOff>502920</xdr:colOff>
      <xdr:row>50</xdr:row>
      <xdr:rowOff>60960</xdr:rowOff>
    </xdr:to>
    <xdr:graphicFrame macro="">
      <xdr:nvGraphicFramePr>
        <xdr:cNvPr id="8" name="Chart 7">
          <a:extLst>
            <a:ext uri="{FF2B5EF4-FFF2-40B4-BE49-F238E27FC236}">
              <a16:creationId xmlns:a16="http://schemas.microsoft.com/office/drawing/2014/main" id="{06893E96-CFD2-8186-A805-51556E20D05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9</xdr:col>
      <xdr:colOff>312420</xdr:colOff>
      <xdr:row>8</xdr:row>
      <xdr:rowOff>68580</xdr:rowOff>
    </xdr:from>
    <xdr:to>
      <xdr:col>13</xdr:col>
      <xdr:colOff>60960</xdr:colOff>
      <xdr:row>23</xdr:row>
      <xdr:rowOff>68580</xdr:rowOff>
    </xdr:to>
    <xdr:graphicFrame macro="">
      <xdr:nvGraphicFramePr>
        <xdr:cNvPr id="2" name="Chart 1">
          <a:extLst>
            <a:ext uri="{FF2B5EF4-FFF2-40B4-BE49-F238E27FC236}">
              <a16:creationId xmlns:a16="http://schemas.microsoft.com/office/drawing/2014/main" id="{CB6AB78A-07BB-8752-B012-8E9352B086F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1036320</xdr:colOff>
      <xdr:row>36</xdr:row>
      <xdr:rowOff>7620</xdr:rowOff>
    </xdr:from>
    <xdr:to>
      <xdr:col>10</xdr:col>
      <xdr:colOff>2186940</xdr:colOff>
      <xdr:row>51</xdr:row>
      <xdr:rowOff>7620</xdr:rowOff>
    </xdr:to>
    <xdr:graphicFrame macro="">
      <xdr:nvGraphicFramePr>
        <xdr:cNvPr id="3" name="Chart 2">
          <a:extLst>
            <a:ext uri="{FF2B5EF4-FFF2-40B4-BE49-F238E27FC236}">
              <a16:creationId xmlns:a16="http://schemas.microsoft.com/office/drawing/2014/main" id="{5D394BAD-6B0F-8CFA-A43C-E3448C27C9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632460</xdr:colOff>
      <xdr:row>30</xdr:row>
      <xdr:rowOff>457200</xdr:rowOff>
    </xdr:from>
    <xdr:to>
      <xdr:col>11</xdr:col>
      <xdr:colOff>525780</xdr:colOff>
      <xdr:row>33</xdr:row>
      <xdr:rowOff>495300</xdr:rowOff>
    </xdr:to>
    <xdr:graphicFrame macro="">
      <xdr:nvGraphicFramePr>
        <xdr:cNvPr id="4" name="Chart 3">
          <a:extLst>
            <a:ext uri="{FF2B5EF4-FFF2-40B4-BE49-F238E27FC236}">
              <a16:creationId xmlns:a16="http://schemas.microsoft.com/office/drawing/2014/main" id="{1615F9AD-227F-0459-0788-8A54FD74CC6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381000</xdr:colOff>
      <xdr:row>35</xdr:row>
      <xdr:rowOff>129540</xdr:rowOff>
    </xdr:from>
    <xdr:to>
      <xdr:col>6</xdr:col>
      <xdr:colOff>495300</xdr:colOff>
      <xdr:row>50</xdr:row>
      <xdr:rowOff>129540</xdr:rowOff>
    </xdr:to>
    <xdr:graphicFrame macro="">
      <xdr:nvGraphicFramePr>
        <xdr:cNvPr id="5" name="Chart 4">
          <a:extLst>
            <a:ext uri="{FF2B5EF4-FFF2-40B4-BE49-F238E27FC236}">
              <a16:creationId xmlns:a16="http://schemas.microsoft.com/office/drawing/2014/main" id="{36769D65-0A73-BC9F-046B-CF9CED0281D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249977111117893"/>
  </sheetPr>
  <dimension ref="A2:J28"/>
  <sheetViews>
    <sheetView workbookViewId="0">
      <selection activeCell="J10" sqref="J10"/>
    </sheetView>
  </sheetViews>
  <sheetFormatPr defaultRowHeight="14.4" x14ac:dyDescent="0.3"/>
  <cols>
    <col min="1" max="1" width="27.33203125" bestFit="1" customWidth="1"/>
    <col min="3" max="3" width="14" customWidth="1"/>
    <col min="9" max="9" width="9.5546875" bestFit="1" customWidth="1"/>
    <col min="10" max="10" width="26" customWidth="1"/>
  </cols>
  <sheetData>
    <row r="2" spans="1:10" ht="21" x14ac:dyDescent="0.4">
      <c r="A2" s="7" t="s">
        <v>1</v>
      </c>
      <c r="B2" s="8" t="s">
        <v>5</v>
      </c>
    </row>
    <row r="5" spans="1:10" x14ac:dyDescent="0.3">
      <c r="A5" s="4" t="s">
        <v>17</v>
      </c>
    </row>
    <row r="6" spans="1:10" x14ac:dyDescent="0.3">
      <c r="C6" s="1"/>
    </row>
    <row r="7" spans="1:10" x14ac:dyDescent="0.3">
      <c r="B7" t="s">
        <v>19</v>
      </c>
      <c r="C7">
        <f xml:space="preserve"> (240/3.6)</f>
        <v>66.666666666666671</v>
      </c>
    </row>
    <row r="8" spans="1:10" x14ac:dyDescent="0.3">
      <c r="B8" t="s">
        <v>10</v>
      </c>
      <c r="C8" s="6">
        <f>(I11^2 - I10^2) / (2 * I12)</f>
        <v>5.5555555555555562</v>
      </c>
    </row>
    <row r="9" spans="1:10" x14ac:dyDescent="0.3">
      <c r="B9" t="s">
        <v>16</v>
      </c>
      <c r="C9">
        <f xml:space="preserve"> (I11 - I10) / C8</f>
        <v>12</v>
      </c>
      <c r="H9" s="3" t="s">
        <v>15</v>
      </c>
      <c r="I9" s="3" t="s">
        <v>14</v>
      </c>
    </row>
    <row r="10" spans="1:10" x14ac:dyDescent="0.3">
      <c r="H10" s="2" t="s">
        <v>13</v>
      </c>
      <c r="I10" s="2">
        <v>0</v>
      </c>
      <c r="J10" t="s">
        <v>20</v>
      </c>
    </row>
    <row r="11" spans="1:10" x14ac:dyDescent="0.3">
      <c r="H11" s="2" t="s">
        <v>12</v>
      </c>
      <c r="I11" s="5">
        <f>C7</f>
        <v>66.666666666666671</v>
      </c>
      <c r="J11" t="s">
        <v>24</v>
      </c>
    </row>
    <row r="12" spans="1:10" x14ac:dyDescent="0.3">
      <c r="H12" s="2" t="s">
        <v>11</v>
      </c>
      <c r="I12" s="2">
        <v>400</v>
      </c>
      <c r="J12" t="s">
        <v>22</v>
      </c>
    </row>
    <row r="13" spans="1:10" x14ac:dyDescent="0.3">
      <c r="H13" s="2" t="s">
        <v>10</v>
      </c>
      <c r="I13" s="2">
        <f>C8</f>
        <v>5.5555555555555562</v>
      </c>
      <c r="J13" t="s">
        <v>21</v>
      </c>
    </row>
    <row r="14" spans="1:10" x14ac:dyDescent="0.3">
      <c r="H14" s="2" t="s">
        <v>16</v>
      </c>
      <c r="I14" s="2">
        <f>C9</f>
        <v>12</v>
      </c>
      <c r="J14" t="s">
        <v>23</v>
      </c>
    </row>
    <row r="16" spans="1:10" x14ac:dyDescent="0.3">
      <c r="A16" s="4" t="s">
        <v>18</v>
      </c>
    </row>
    <row r="17" spans="2:3" x14ac:dyDescent="0.3">
      <c r="C17" s="1"/>
    </row>
    <row r="18" spans="2:3" x14ac:dyDescent="0.3">
      <c r="B18" t="s">
        <v>0</v>
      </c>
    </row>
    <row r="19" spans="2:3" x14ac:dyDescent="0.3">
      <c r="B19" s="1" t="s">
        <v>2</v>
      </c>
    </row>
    <row r="20" spans="2:3" x14ac:dyDescent="0.3">
      <c r="B20" s="1" t="s">
        <v>9</v>
      </c>
    </row>
    <row r="21" spans="2:3" x14ac:dyDescent="0.3">
      <c r="B21" s="1" t="s">
        <v>8</v>
      </c>
    </row>
    <row r="22" spans="2:3" x14ac:dyDescent="0.3">
      <c r="B22" s="1" t="s">
        <v>7</v>
      </c>
    </row>
    <row r="23" spans="2:3" x14ac:dyDescent="0.3">
      <c r="B23" s="1" t="s">
        <v>3</v>
      </c>
    </row>
    <row r="24" spans="2:3" x14ac:dyDescent="0.3">
      <c r="B24" s="1" t="s">
        <v>4</v>
      </c>
    </row>
    <row r="25" spans="2:3" x14ac:dyDescent="0.3">
      <c r="B25" s="1" t="s">
        <v>6</v>
      </c>
    </row>
    <row r="26" spans="2:3" x14ac:dyDescent="0.3">
      <c r="B26" s="1" t="s">
        <v>8</v>
      </c>
    </row>
    <row r="27" spans="2:3" x14ac:dyDescent="0.3">
      <c r="B27" s="1" t="s">
        <v>25</v>
      </c>
    </row>
    <row r="28" spans="2:3" x14ac:dyDescent="0.3">
      <c r="B28" s="1" t="s">
        <v>26</v>
      </c>
    </row>
  </sheetData>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9CB5C-04A8-4FD5-BDAC-5B400AC20D29}">
  <sheetPr>
    <tabColor theme="8" tint="-0.249977111117893"/>
  </sheetPr>
  <dimension ref="A1:XFD6"/>
  <sheetViews>
    <sheetView workbookViewId="0">
      <selection activeCell="E4" sqref="E4"/>
    </sheetView>
  </sheetViews>
  <sheetFormatPr defaultRowHeight="14.4" x14ac:dyDescent="0.3"/>
  <cols>
    <col min="1" max="1" width="35.21875" bestFit="1" customWidth="1"/>
    <col min="3" max="3" width="35.21875" bestFit="1" customWidth="1"/>
    <col min="4" max="4" width="10" bestFit="1" customWidth="1"/>
    <col min="5" max="5" width="51.77734375" customWidth="1"/>
    <col min="9" max="9" width="9.5546875" bestFit="1" customWidth="1"/>
    <col min="10" max="10" width="26" customWidth="1"/>
  </cols>
  <sheetData>
    <row r="1" spans="1:5 16384:16384" x14ac:dyDescent="0.3">
      <c r="A1" t="s">
        <v>27</v>
      </c>
      <c r="B1">
        <v>5</v>
      </c>
      <c r="D1" s="16" t="s">
        <v>34</v>
      </c>
      <c r="E1" s="16" t="s">
        <v>35</v>
      </c>
    </row>
    <row r="2" spans="1:5 16384:16384" x14ac:dyDescent="0.3">
      <c r="A2" t="s">
        <v>28</v>
      </c>
      <c r="B2">
        <v>240</v>
      </c>
      <c r="D2" s="13"/>
      <c r="E2" s="2" t="s">
        <v>31</v>
      </c>
    </row>
    <row r="3" spans="1:5 16384:16384" x14ac:dyDescent="0.3">
      <c r="A3" t="s">
        <v>29</v>
      </c>
      <c r="B3" s="10">
        <f>(B2/3.6)^2/(2*B1)</f>
        <v>444.44444444444451</v>
      </c>
      <c r="D3" s="14"/>
      <c r="E3" s="2" t="s">
        <v>32</v>
      </c>
    </row>
    <row r="4" spans="1:5 16384:16384" x14ac:dyDescent="0.3">
      <c r="A4" t="s">
        <v>30</v>
      </c>
      <c r="B4" s="10">
        <f>(B2/3.6)/B1</f>
        <v>13.333333333333334</v>
      </c>
      <c r="C4" s="9"/>
      <c r="D4" s="15"/>
      <c r="E4" s="2" t="s">
        <v>33</v>
      </c>
      <c r="XFD4">
        <v>8</v>
      </c>
    </row>
    <row r="5" spans="1:5 16384:16384" x14ac:dyDescent="0.3">
      <c r="XFD5">
        <v>9</v>
      </c>
    </row>
    <row r="6" spans="1:5 16384:16384" x14ac:dyDescent="0.3">
      <c r="XFD6">
        <v>10</v>
      </c>
    </row>
  </sheetData>
  <conditionalFormatting sqref="B4">
    <cfRule type="cellIs" dxfId="2" priority="1" operator="between">
      <formula>12</formula>
      <formula>17</formula>
    </cfRule>
    <cfRule type="cellIs" dxfId="1" priority="2" operator="lessThan">
      <formula>12</formula>
    </cfRule>
    <cfRule type="cellIs" dxfId="0" priority="3" operator="greaterThan">
      <formula>17</formula>
    </cfRule>
  </conditionalFormatting>
  <dataValidations count="1">
    <dataValidation type="whole" showDropDown="1" showInputMessage="1" showErrorMessage="1" error="PLease enter the right value" prompt="Please enter a number between 1 and 10 ms^-2" sqref="B1" xr:uid="{532A6DB1-A0A5-4B55-ADDE-83ECB37DD547}">
      <formula1>1</formula1>
      <formula2>10</formula2>
    </dataValidation>
  </dataValidations>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B9F07-B712-400B-AD57-F5DAF69EF85F}">
  <sheetPr>
    <tabColor theme="9" tint="0.59999389629810485"/>
  </sheetPr>
  <dimension ref="A1:G7"/>
  <sheetViews>
    <sheetView workbookViewId="0">
      <selection activeCell="A5" sqref="A5:C7"/>
    </sheetView>
  </sheetViews>
  <sheetFormatPr defaultRowHeight="14.4" x14ac:dyDescent="0.3"/>
  <cols>
    <col min="1" max="1" width="17.77734375" bestFit="1" customWidth="1"/>
    <col min="2" max="2" width="12.21875" bestFit="1" customWidth="1"/>
    <col min="3" max="3" width="18.109375" bestFit="1" customWidth="1"/>
  </cols>
  <sheetData>
    <row r="1" spans="1:7" x14ac:dyDescent="0.3">
      <c r="A1" s="17" t="s">
        <v>38</v>
      </c>
      <c r="B1" s="12"/>
      <c r="C1" s="12"/>
      <c r="D1" s="11"/>
      <c r="E1" s="11"/>
      <c r="F1" s="11"/>
      <c r="G1" s="11"/>
    </row>
    <row r="5" spans="1:7" x14ac:dyDescent="0.3">
      <c r="A5" s="19" t="s">
        <v>36</v>
      </c>
      <c r="B5" s="19">
        <v>0</v>
      </c>
      <c r="C5" s="19">
        <v>12</v>
      </c>
    </row>
    <row r="6" spans="1:7" x14ac:dyDescent="0.3">
      <c r="A6" s="19" t="s">
        <v>37</v>
      </c>
      <c r="B6" s="19">
        <v>66.67</v>
      </c>
      <c r="C6" s="19">
        <v>0</v>
      </c>
    </row>
    <row r="7" spans="1:7" x14ac:dyDescent="0.3">
      <c r="B7" s="11"/>
      <c r="C7" s="11"/>
    </row>
  </sheetData>
  <pageMargins left="0.7" right="0.7" top="0.75" bottom="0.75" header="0.3" footer="0.3"/>
  <pageSetup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45248-C33A-4C1E-A4FA-C116FAD8227F}">
  <sheetPr>
    <tabColor theme="5" tint="0.39997558519241921"/>
  </sheetPr>
  <dimension ref="A1:H60"/>
  <sheetViews>
    <sheetView showGridLines="0" workbookViewId="0">
      <selection sqref="A1:E21"/>
    </sheetView>
  </sheetViews>
  <sheetFormatPr defaultRowHeight="14.4" x14ac:dyDescent="0.3"/>
  <cols>
    <col min="2" max="2" width="10.44140625" bestFit="1" customWidth="1"/>
    <col min="3" max="4" width="12.109375" bestFit="1" customWidth="1"/>
    <col min="5" max="5" width="11.21875" bestFit="1" customWidth="1"/>
    <col min="6" max="6" width="12.109375" bestFit="1" customWidth="1"/>
    <col min="7" max="7" width="24.21875" bestFit="1" customWidth="1"/>
  </cols>
  <sheetData>
    <row r="1" spans="1:8" x14ac:dyDescent="0.3">
      <c r="A1" s="16" t="s">
        <v>39</v>
      </c>
      <c r="B1" s="16" t="s">
        <v>42</v>
      </c>
      <c r="C1" s="20" t="s">
        <v>43</v>
      </c>
      <c r="D1" s="16" t="s">
        <v>40</v>
      </c>
      <c r="E1" s="16" t="s">
        <v>41</v>
      </c>
    </row>
    <row r="2" spans="1:8" x14ac:dyDescent="0.3">
      <c r="A2" s="2">
        <v>1</v>
      </c>
      <c r="B2" s="2">
        <v>0.7</v>
      </c>
      <c r="C2" s="2">
        <v>1.5</v>
      </c>
      <c r="D2" s="2">
        <v>1</v>
      </c>
      <c r="E2" s="2">
        <v>1.4</v>
      </c>
      <c r="G2" s="16" t="s">
        <v>45</v>
      </c>
      <c r="H2" s="21">
        <f>AVERAGE(B2:E21)</f>
        <v>2.0340000000000003</v>
      </c>
    </row>
    <row r="3" spans="1:8" x14ac:dyDescent="0.3">
      <c r="A3" s="2">
        <v>2</v>
      </c>
      <c r="B3" s="2">
        <v>2.1</v>
      </c>
      <c r="C3" s="2">
        <v>1.8</v>
      </c>
      <c r="D3" s="2">
        <v>2</v>
      </c>
      <c r="E3" s="2">
        <v>2.5</v>
      </c>
      <c r="G3" s="16" t="s">
        <v>44</v>
      </c>
      <c r="H3" s="21">
        <f>MAX(B2:E21)-MIN(B2:E21)</f>
        <v>7.75</v>
      </c>
    </row>
    <row r="4" spans="1:8" x14ac:dyDescent="0.3">
      <c r="A4" s="2">
        <v>3</v>
      </c>
      <c r="B4" s="2">
        <v>1.1000000000000001</v>
      </c>
      <c r="C4" s="2">
        <v>2</v>
      </c>
      <c r="D4" s="2">
        <v>2</v>
      </c>
      <c r="E4" s="2">
        <v>1.6</v>
      </c>
    </row>
    <row r="5" spans="1:8" x14ac:dyDescent="0.3">
      <c r="A5" s="2">
        <v>4</v>
      </c>
      <c r="B5" s="2">
        <v>1.6</v>
      </c>
      <c r="C5" s="2">
        <v>0.8</v>
      </c>
      <c r="D5" s="2">
        <v>2</v>
      </c>
      <c r="E5" s="2">
        <v>1.6</v>
      </c>
    </row>
    <row r="6" spans="1:8" x14ac:dyDescent="0.3">
      <c r="A6" s="2">
        <v>5</v>
      </c>
      <c r="B6" s="2">
        <v>2.7</v>
      </c>
      <c r="C6" s="2">
        <v>3</v>
      </c>
      <c r="D6" s="2">
        <v>3.5</v>
      </c>
      <c r="E6" s="2">
        <v>3</v>
      </c>
    </row>
    <row r="7" spans="1:8" x14ac:dyDescent="0.3">
      <c r="A7" s="2">
        <v>6</v>
      </c>
      <c r="B7" s="2">
        <v>0.55000000000000004</v>
      </c>
      <c r="C7" s="2">
        <v>1.2</v>
      </c>
      <c r="D7" s="2">
        <v>1</v>
      </c>
      <c r="E7" s="2">
        <v>1</v>
      </c>
    </row>
    <row r="8" spans="1:8" x14ac:dyDescent="0.3">
      <c r="A8" s="2">
        <v>7</v>
      </c>
      <c r="B8" s="2">
        <v>0.27</v>
      </c>
      <c r="C8" s="2">
        <v>1.2</v>
      </c>
      <c r="D8" s="2">
        <v>1</v>
      </c>
      <c r="E8" s="2">
        <v>0.7</v>
      </c>
    </row>
    <row r="9" spans="1:8" x14ac:dyDescent="0.3">
      <c r="A9" s="2">
        <v>8</v>
      </c>
      <c r="B9" s="2">
        <v>0.4</v>
      </c>
      <c r="C9" s="2">
        <v>0.5</v>
      </c>
      <c r="D9" s="2">
        <v>1</v>
      </c>
      <c r="E9" s="2">
        <v>0.9</v>
      </c>
    </row>
    <row r="10" spans="1:8" x14ac:dyDescent="0.3">
      <c r="A10" s="2">
        <v>9</v>
      </c>
      <c r="B10" s="2">
        <v>6</v>
      </c>
      <c r="C10" s="2">
        <v>5.5</v>
      </c>
      <c r="D10" s="2">
        <v>6.5</v>
      </c>
      <c r="E10" s="2">
        <v>6.2</v>
      </c>
    </row>
    <row r="11" spans="1:8" x14ac:dyDescent="0.3">
      <c r="A11" s="2">
        <v>10</v>
      </c>
      <c r="B11" s="2">
        <v>1.1200000000000001</v>
      </c>
      <c r="C11" s="2">
        <v>0.5</v>
      </c>
      <c r="D11" s="2">
        <v>1.5</v>
      </c>
      <c r="E11" s="2">
        <v>1.4</v>
      </c>
    </row>
    <row r="12" spans="1:8" x14ac:dyDescent="0.3">
      <c r="A12" s="2">
        <v>11</v>
      </c>
      <c r="B12" s="2">
        <v>1.3</v>
      </c>
      <c r="C12" s="2">
        <v>2.1</v>
      </c>
      <c r="D12" s="2">
        <v>1.5</v>
      </c>
      <c r="E12" s="2">
        <v>1.7</v>
      </c>
    </row>
    <row r="13" spans="1:8" x14ac:dyDescent="0.3">
      <c r="A13" s="2">
        <v>12</v>
      </c>
      <c r="B13" s="2">
        <v>0.98</v>
      </c>
      <c r="C13" s="2">
        <v>1</v>
      </c>
      <c r="D13" s="2">
        <v>1</v>
      </c>
      <c r="E13" s="2">
        <v>1.3</v>
      </c>
    </row>
    <row r="14" spans="1:8" x14ac:dyDescent="0.3">
      <c r="A14" s="2">
        <v>13</v>
      </c>
      <c r="B14" s="2">
        <v>1.1499999999999999</v>
      </c>
      <c r="C14" s="2">
        <v>1.8</v>
      </c>
      <c r="D14" s="2">
        <v>1.5</v>
      </c>
      <c r="E14" s="2">
        <v>1.6</v>
      </c>
    </row>
    <row r="15" spans="1:8" x14ac:dyDescent="0.3">
      <c r="A15" s="2">
        <v>14</v>
      </c>
      <c r="B15" s="2">
        <v>0.52</v>
      </c>
      <c r="C15" s="2">
        <v>1.5</v>
      </c>
      <c r="D15" s="2">
        <v>1</v>
      </c>
      <c r="E15" s="2">
        <v>1</v>
      </c>
    </row>
    <row r="16" spans="1:8" x14ac:dyDescent="0.3">
      <c r="A16" s="2">
        <v>15</v>
      </c>
      <c r="B16" s="2">
        <v>1.8</v>
      </c>
      <c r="C16" s="2">
        <v>2</v>
      </c>
      <c r="D16" s="2">
        <v>2.5</v>
      </c>
      <c r="E16" s="2">
        <v>2.1</v>
      </c>
    </row>
    <row r="17" spans="1:5" x14ac:dyDescent="0.3">
      <c r="A17" s="2">
        <v>16</v>
      </c>
      <c r="B17" s="2">
        <v>7.5</v>
      </c>
      <c r="C17" s="2">
        <v>6</v>
      </c>
      <c r="D17" s="2">
        <v>8</v>
      </c>
      <c r="E17" s="2">
        <v>7</v>
      </c>
    </row>
    <row r="18" spans="1:5" x14ac:dyDescent="0.3">
      <c r="A18" s="2">
        <v>17</v>
      </c>
      <c r="B18" s="2">
        <v>0.28000000000000003</v>
      </c>
      <c r="C18" s="2">
        <v>1</v>
      </c>
      <c r="D18" s="2">
        <v>1</v>
      </c>
      <c r="E18" s="2">
        <v>0.8</v>
      </c>
    </row>
    <row r="19" spans="1:5" x14ac:dyDescent="0.3">
      <c r="A19" s="2">
        <v>18</v>
      </c>
      <c r="B19" s="2">
        <v>0.5</v>
      </c>
      <c r="C19" s="2">
        <v>0.9</v>
      </c>
      <c r="D19" s="2">
        <v>1.2</v>
      </c>
      <c r="E19" s="2">
        <v>0.8</v>
      </c>
    </row>
    <row r="20" spans="1:5" x14ac:dyDescent="0.3">
      <c r="A20" s="2">
        <v>29</v>
      </c>
      <c r="B20" s="2">
        <v>4.9000000000000004</v>
      </c>
      <c r="C20" s="2">
        <v>4.5</v>
      </c>
      <c r="D20" s="2">
        <v>5.5</v>
      </c>
      <c r="E20" s="2">
        <v>4.9000000000000004</v>
      </c>
    </row>
    <row r="21" spans="1:5" x14ac:dyDescent="0.3">
      <c r="A21" s="2">
        <v>20</v>
      </c>
      <c r="B21" s="2">
        <v>0.25</v>
      </c>
      <c r="C21" s="2">
        <v>0.5</v>
      </c>
      <c r="D21" s="2">
        <v>1</v>
      </c>
      <c r="E21" s="2">
        <v>0.5</v>
      </c>
    </row>
    <row r="53" spans="1:7" s="11" customFormat="1" x14ac:dyDescent="0.3"/>
    <row r="54" spans="1:7" s="11" customFormat="1" x14ac:dyDescent="0.3">
      <c r="A54" s="27" t="s">
        <v>49</v>
      </c>
    </row>
    <row r="56" spans="1:7" ht="51.6" customHeight="1" x14ac:dyDescent="0.3">
      <c r="A56" s="24" t="s">
        <v>46</v>
      </c>
      <c r="B56" s="24"/>
      <c r="C56" s="24"/>
      <c r="D56" s="24"/>
      <c r="E56" s="24"/>
      <c r="F56" s="24"/>
      <c r="G56" s="24"/>
    </row>
    <row r="57" spans="1:7" s="11" customFormat="1" x14ac:dyDescent="0.3">
      <c r="A57" s="22"/>
    </row>
    <row r="58" spans="1:7" s="26" customFormat="1" ht="60" customHeight="1" x14ac:dyDescent="0.3">
      <c r="A58" s="24" t="s">
        <v>47</v>
      </c>
      <c r="B58" s="24"/>
      <c r="C58" s="24"/>
      <c r="D58" s="24"/>
      <c r="E58" s="24"/>
      <c r="F58" s="24"/>
      <c r="G58" s="24"/>
    </row>
    <row r="59" spans="1:7" s="11" customFormat="1" x14ac:dyDescent="0.3">
      <c r="A59" s="23"/>
      <c r="B59" s="23"/>
      <c r="C59" s="23"/>
      <c r="D59" s="23"/>
      <c r="E59" s="23"/>
      <c r="F59" s="23"/>
      <c r="G59" s="23"/>
    </row>
    <row r="60" spans="1:7" ht="58.8" customHeight="1" x14ac:dyDescent="0.3">
      <c r="A60" s="25" t="s">
        <v>48</v>
      </c>
      <c r="B60" s="25"/>
      <c r="C60" s="25"/>
      <c r="D60" s="25"/>
      <c r="E60" s="25"/>
      <c r="F60" s="25"/>
      <c r="G60" s="25"/>
    </row>
  </sheetData>
  <mergeCells count="3">
    <mergeCell ref="A56:G56"/>
    <mergeCell ref="A58:G58"/>
    <mergeCell ref="A60:G6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53292-6033-4404-A7D1-93A172CEB1D2}">
  <sheetPr>
    <tabColor theme="0" tint="-0.14999847407452621"/>
  </sheetPr>
  <dimension ref="A1:L34"/>
  <sheetViews>
    <sheetView showGridLines="0" tabSelected="1" workbookViewId="0">
      <selection activeCell="I2" sqref="I2:I22"/>
    </sheetView>
  </sheetViews>
  <sheetFormatPr defaultRowHeight="14.4" x14ac:dyDescent="0.3"/>
  <cols>
    <col min="2" max="2" width="10.6640625" bestFit="1" customWidth="1"/>
    <col min="3" max="3" width="12.5546875" bestFit="1" customWidth="1"/>
    <col min="4" max="4" width="12.44140625" bestFit="1" customWidth="1"/>
    <col min="5" max="5" width="11.5546875" bestFit="1" customWidth="1"/>
    <col min="7" max="7" width="17.44140625" bestFit="1" customWidth="1"/>
    <col min="8" max="8" width="12.44140625" bestFit="1" customWidth="1"/>
    <col min="9" max="9" width="11.5546875" bestFit="1" customWidth="1"/>
    <col min="10" max="10" width="8.44140625" customWidth="1"/>
    <col min="11" max="11" width="35.77734375" bestFit="1" customWidth="1"/>
    <col min="12" max="12" width="17.21875" bestFit="1" customWidth="1"/>
  </cols>
  <sheetData>
    <row r="1" spans="1:12" s="11" customFormat="1" x14ac:dyDescent="0.3">
      <c r="G1" s="18" t="s">
        <v>62</v>
      </c>
    </row>
    <row r="2" spans="1:12" x14ac:dyDescent="0.3">
      <c r="A2" s="16" t="s">
        <v>39</v>
      </c>
      <c r="B2" s="16" t="s">
        <v>42</v>
      </c>
      <c r="C2" s="20" t="s">
        <v>43</v>
      </c>
      <c r="D2" s="16" t="s">
        <v>40</v>
      </c>
      <c r="E2" s="16" t="s">
        <v>41</v>
      </c>
      <c r="G2" s="20" t="s">
        <v>43</v>
      </c>
      <c r="H2" s="16" t="s">
        <v>40</v>
      </c>
      <c r="I2" s="16" t="s">
        <v>41</v>
      </c>
      <c r="K2" s="16" t="s">
        <v>51</v>
      </c>
      <c r="L2" s="28" t="s">
        <v>50</v>
      </c>
    </row>
    <row r="3" spans="1:12" x14ac:dyDescent="0.3">
      <c r="A3" s="2">
        <v>1</v>
      </c>
      <c r="B3" s="2">
        <v>0.7</v>
      </c>
      <c r="C3" s="2">
        <v>1.5</v>
      </c>
      <c r="D3" s="2">
        <v>1</v>
      </c>
      <c r="E3" s="2">
        <v>1.4</v>
      </c>
      <c r="G3" s="21">
        <f>C3-B3</f>
        <v>0.8</v>
      </c>
      <c r="H3" s="21">
        <f>D3-C3</f>
        <v>-0.5</v>
      </c>
      <c r="I3" s="21">
        <f>E3-D3</f>
        <v>0.39999999999999991</v>
      </c>
      <c r="K3" s="16" t="s">
        <v>52</v>
      </c>
      <c r="L3" s="2">
        <f>STDEV(C3:C22)</f>
        <v>1.6017342574781084</v>
      </c>
    </row>
    <row r="4" spans="1:12" x14ac:dyDescent="0.3">
      <c r="A4" s="2">
        <v>2</v>
      </c>
      <c r="B4" s="2">
        <v>2.1</v>
      </c>
      <c r="C4" s="2">
        <v>1.8</v>
      </c>
      <c r="D4" s="2">
        <v>2</v>
      </c>
      <c r="E4" s="2">
        <v>2.5</v>
      </c>
      <c r="G4" s="21">
        <f t="shared" ref="G4:I22" si="0">C4-B4</f>
        <v>-0.30000000000000004</v>
      </c>
      <c r="H4" s="21">
        <f t="shared" si="0"/>
        <v>0.19999999999999996</v>
      </c>
      <c r="I4" s="21">
        <f t="shared" si="0"/>
        <v>0.5</v>
      </c>
      <c r="K4" s="16" t="s">
        <v>53</v>
      </c>
      <c r="L4" s="2">
        <f>STDEV(D3:D22)</f>
        <v>2.036063022496835</v>
      </c>
    </row>
    <row r="5" spans="1:12" x14ac:dyDescent="0.3">
      <c r="A5" s="2">
        <v>3</v>
      </c>
      <c r="B5" s="2">
        <v>1.1000000000000001</v>
      </c>
      <c r="C5" s="2">
        <v>2</v>
      </c>
      <c r="D5" s="2">
        <v>2</v>
      </c>
      <c r="E5" s="2">
        <v>1.6</v>
      </c>
      <c r="G5" s="21">
        <f t="shared" si="0"/>
        <v>0.89999999999999991</v>
      </c>
      <c r="H5" s="21">
        <f t="shared" si="0"/>
        <v>0</v>
      </c>
      <c r="I5" s="21">
        <f t="shared" si="0"/>
        <v>-0.39999999999999991</v>
      </c>
      <c r="K5" s="16" t="s">
        <v>54</v>
      </c>
      <c r="L5" s="2">
        <f>STDEV(E3:E21)</f>
        <v>1.8442894319417253</v>
      </c>
    </row>
    <row r="6" spans="1:12" x14ac:dyDescent="0.3">
      <c r="A6" s="2">
        <v>4</v>
      </c>
      <c r="B6" s="2">
        <v>1.6</v>
      </c>
      <c r="C6" s="2">
        <v>0.8</v>
      </c>
      <c r="D6" s="2">
        <v>2</v>
      </c>
      <c r="E6" s="2">
        <v>1.6</v>
      </c>
      <c r="G6" s="21">
        <f t="shared" si="0"/>
        <v>-0.8</v>
      </c>
      <c r="H6" s="21">
        <f t="shared" si="0"/>
        <v>1.2</v>
      </c>
      <c r="I6" s="21">
        <f t="shared" si="0"/>
        <v>-0.39999999999999991</v>
      </c>
      <c r="K6" s="28" t="s">
        <v>55</v>
      </c>
      <c r="L6" s="2">
        <f>STDEV(B3:E22)</f>
        <v>1.8561956466065237</v>
      </c>
    </row>
    <row r="7" spans="1:12" x14ac:dyDescent="0.3">
      <c r="A7" s="2">
        <v>5</v>
      </c>
      <c r="B7" s="2">
        <v>2.7</v>
      </c>
      <c r="C7" s="2">
        <v>3</v>
      </c>
      <c r="D7" s="2">
        <v>3.5</v>
      </c>
      <c r="E7" s="2">
        <v>3</v>
      </c>
      <c r="G7" s="21">
        <f t="shared" si="0"/>
        <v>0.29999999999999982</v>
      </c>
      <c r="H7" s="21">
        <f t="shared" si="0"/>
        <v>0.5</v>
      </c>
      <c r="I7" s="21">
        <f t="shared" si="0"/>
        <v>-0.5</v>
      </c>
    </row>
    <row r="8" spans="1:12" x14ac:dyDescent="0.3">
      <c r="A8" s="2">
        <v>6</v>
      </c>
      <c r="B8" s="2">
        <v>0.55000000000000004</v>
      </c>
      <c r="C8" s="2">
        <v>1.2</v>
      </c>
      <c r="D8" s="2">
        <v>1</v>
      </c>
      <c r="E8" s="2">
        <v>1</v>
      </c>
      <c r="G8" s="21">
        <f t="shared" si="0"/>
        <v>0.64999999999999991</v>
      </c>
      <c r="H8" s="21">
        <f t="shared" si="0"/>
        <v>-0.19999999999999996</v>
      </c>
      <c r="I8" s="21">
        <f t="shared" si="0"/>
        <v>0</v>
      </c>
    </row>
    <row r="9" spans="1:12" x14ac:dyDescent="0.3">
      <c r="A9" s="2">
        <v>7</v>
      </c>
      <c r="B9" s="2">
        <v>0.27</v>
      </c>
      <c r="C9" s="2">
        <v>1.2</v>
      </c>
      <c r="D9" s="2">
        <v>1</v>
      </c>
      <c r="E9" s="2">
        <v>0.7</v>
      </c>
      <c r="G9" s="21">
        <f t="shared" si="0"/>
        <v>0.92999999999999994</v>
      </c>
      <c r="H9" s="21">
        <f t="shared" si="0"/>
        <v>-0.19999999999999996</v>
      </c>
      <c r="I9" s="21">
        <f t="shared" si="0"/>
        <v>-0.30000000000000004</v>
      </c>
    </row>
    <row r="10" spans="1:12" x14ac:dyDescent="0.3">
      <c r="A10" s="2">
        <v>8</v>
      </c>
      <c r="B10" s="2">
        <v>0.4</v>
      </c>
      <c r="C10" s="2">
        <v>0.5</v>
      </c>
      <c r="D10" s="2">
        <v>1</v>
      </c>
      <c r="E10" s="2">
        <v>0.9</v>
      </c>
      <c r="G10" s="21">
        <f t="shared" si="0"/>
        <v>9.9999999999999978E-2</v>
      </c>
      <c r="H10" s="21">
        <f t="shared" si="0"/>
        <v>0.5</v>
      </c>
      <c r="I10" s="21">
        <f t="shared" si="0"/>
        <v>-9.9999999999999978E-2</v>
      </c>
    </row>
    <row r="11" spans="1:12" x14ac:dyDescent="0.3">
      <c r="A11" s="2">
        <v>9</v>
      </c>
      <c r="B11" s="2">
        <v>6</v>
      </c>
      <c r="C11" s="2">
        <v>5.5</v>
      </c>
      <c r="D11" s="2">
        <v>6.5</v>
      </c>
      <c r="E11" s="2">
        <v>6.2</v>
      </c>
      <c r="G11" s="21">
        <f t="shared" si="0"/>
        <v>-0.5</v>
      </c>
      <c r="H11" s="21">
        <f t="shared" si="0"/>
        <v>1</v>
      </c>
      <c r="I11" s="21">
        <f t="shared" si="0"/>
        <v>-0.29999999999999982</v>
      </c>
    </row>
    <row r="12" spans="1:12" x14ac:dyDescent="0.3">
      <c r="A12" s="2">
        <v>10</v>
      </c>
      <c r="B12" s="2">
        <v>1.1200000000000001</v>
      </c>
      <c r="C12" s="2">
        <v>0.5</v>
      </c>
      <c r="D12" s="2">
        <v>1.5</v>
      </c>
      <c r="E12" s="2">
        <v>1.4</v>
      </c>
      <c r="G12" s="21">
        <f t="shared" si="0"/>
        <v>-0.62000000000000011</v>
      </c>
      <c r="H12" s="21">
        <f t="shared" si="0"/>
        <v>1</v>
      </c>
      <c r="I12" s="21">
        <f t="shared" si="0"/>
        <v>-0.10000000000000009</v>
      </c>
    </row>
    <row r="13" spans="1:12" x14ac:dyDescent="0.3">
      <c r="A13" s="2">
        <v>11</v>
      </c>
      <c r="B13" s="2">
        <v>1.3</v>
      </c>
      <c r="C13" s="2">
        <v>2.1</v>
      </c>
      <c r="D13" s="2">
        <v>1.5</v>
      </c>
      <c r="E13" s="2">
        <v>1.7</v>
      </c>
      <c r="G13" s="21">
        <f t="shared" si="0"/>
        <v>0.8</v>
      </c>
      <c r="H13" s="21">
        <f t="shared" si="0"/>
        <v>-0.60000000000000009</v>
      </c>
      <c r="I13" s="21">
        <f t="shared" si="0"/>
        <v>0.19999999999999996</v>
      </c>
    </row>
    <row r="14" spans="1:12" x14ac:dyDescent="0.3">
      <c r="A14" s="2">
        <v>12</v>
      </c>
      <c r="B14" s="2">
        <v>0.98</v>
      </c>
      <c r="C14" s="2">
        <v>1</v>
      </c>
      <c r="D14" s="2">
        <v>1</v>
      </c>
      <c r="E14" s="2">
        <v>1.3</v>
      </c>
      <c r="G14" s="21">
        <f t="shared" si="0"/>
        <v>2.0000000000000018E-2</v>
      </c>
      <c r="H14" s="21">
        <f t="shared" si="0"/>
        <v>0</v>
      </c>
      <c r="I14" s="21">
        <f t="shared" si="0"/>
        <v>0.30000000000000004</v>
      </c>
    </row>
    <row r="15" spans="1:12" x14ac:dyDescent="0.3">
      <c r="A15" s="2">
        <v>13</v>
      </c>
      <c r="B15" s="2">
        <v>1.1499999999999999</v>
      </c>
      <c r="C15" s="2">
        <v>1.8</v>
      </c>
      <c r="D15" s="2">
        <v>1.5</v>
      </c>
      <c r="E15" s="2">
        <v>1.6</v>
      </c>
      <c r="G15" s="21">
        <f t="shared" si="0"/>
        <v>0.65000000000000013</v>
      </c>
      <c r="H15" s="21">
        <f t="shared" si="0"/>
        <v>-0.30000000000000004</v>
      </c>
      <c r="I15" s="21">
        <f t="shared" si="0"/>
        <v>0.10000000000000009</v>
      </c>
    </row>
    <row r="16" spans="1:12" x14ac:dyDescent="0.3">
      <c r="A16" s="2">
        <v>14</v>
      </c>
      <c r="B16" s="2">
        <v>0.52</v>
      </c>
      <c r="C16" s="2">
        <v>1.5</v>
      </c>
      <c r="D16" s="2">
        <v>1</v>
      </c>
      <c r="E16" s="2">
        <v>1</v>
      </c>
      <c r="G16" s="21">
        <f t="shared" si="0"/>
        <v>0.98</v>
      </c>
      <c r="H16" s="21">
        <f t="shared" si="0"/>
        <v>-0.5</v>
      </c>
      <c r="I16" s="21">
        <f t="shared" si="0"/>
        <v>0</v>
      </c>
    </row>
    <row r="17" spans="1:9" x14ac:dyDescent="0.3">
      <c r="A17" s="2">
        <v>15</v>
      </c>
      <c r="B17" s="2">
        <v>1.8</v>
      </c>
      <c r="C17" s="2">
        <v>2</v>
      </c>
      <c r="D17" s="2">
        <v>2.5</v>
      </c>
      <c r="E17" s="2">
        <v>2.1</v>
      </c>
      <c r="G17" s="21">
        <f t="shared" si="0"/>
        <v>0.19999999999999996</v>
      </c>
      <c r="H17" s="21">
        <f t="shared" si="0"/>
        <v>0.5</v>
      </c>
      <c r="I17" s="21">
        <f t="shared" si="0"/>
        <v>-0.39999999999999991</v>
      </c>
    </row>
    <row r="18" spans="1:9" x14ac:dyDescent="0.3">
      <c r="A18" s="2">
        <v>16</v>
      </c>
      <c r="B18" s="2">
        <v>7.5</v>
      </c>
      <c r="C18" s="2">
        <v>6</v>
      </c>
      <c r="D18" s="2">
        <v>8</v>
      </c>
      <c r="E18" s="2">
        <v>7</v>
      </c>
      <c r="G18" s="21">
        <f t="shared" si="0"/>
        <v>-1.5</v>
      </c>
      <c r="H18" s="21">
        <f t="shared" si="0"/>
        <v>2</v>
      </c>
      <c r="I18" s="21">
        <f t="shared" si="0"/>
        <v>-1</v>
      </c>
    </row>
    <row r="19" spans="1:9" x14ac:dyDescent="0.3">
      <c r="A19" s="2">
        <v>17</v>
      </c>
      <c r="B19" s="2">
        <v>0.28000000000000003</v>
      </c>
      <c r="C19" s="2">
        <v>1</v>
      </c>
      <c r="D19" s="2">
        <v>1</v>
      </c>
      <c r="E19" s="2">
        <v>0.8</v>
      </c>
      <c r="G19" s="21">
        <f t="shared" si="0"/>
        <v>0.72</v>
      </c>
      <c r="H19" s="21">
        <f t="shared" si="0"/>
        <v>0</v>
      </c>
      <c r="I19" s="21">
        <f t="shared" si="0"/>
        <v>-0.19999999999999996</v>
      </c>
    </row>
    <row r="20" spans="1:9" x14ac:dyDescent="0.3">
      <c r="A20" s="2">
        <v>18</v>
      </c>
      <c r="B20" s="2">
        <v>0.5</v>
      </c>
      <c r="C20" s="2">
        <v>0.9</v>
      </c>
      <c r="D20" s="2">
        <v>1.2</v>
      </c>
      <c r="E20" s="2">
        <v>0.8</v>
      </c>
      <c r="G20" s="21">
        <f t="shared" si="0"/>
        <v>0.4</v>
      </c>
      <c r="H20" s="21">
        <f t="shared" si="0"/>
        <v>0.29999999999999993</v>
      </c>
      <c r="I20" s="21">
        <f t="shared" si="0"/>
        <v>-0.39999999999999991</v>
      </c>
    </row>
    <row r="21" spans="1:9" x14ac:dyDescent="0.3">
      <c r="A21" s="2">
        <v>29</v>
      </c>
      <c r="B21" s="2">
        <v>4.9000000000000004</v>
      </c>
      <c r="C21" s="2">
        <v>4.5</v>
      </c>
      <c r="D21" s="2">
        <v>5.5</v>
      </c>
      <c r="E21" s="2">
        <v>4.9000000000000004</v>
      </c>
      <c r="G21" s="21">
        <f t="shared" si="0"/>
        <v>-0.40000000000000036</v>
      </c>
      <c r="H21" s="21">
        <f t="shared" si="0"/>
        <v>1</v>
      </c>
      <c r="I21" s="21">
        <f t="shared" si="0"/>
        <v>-0.59999999999999964</v>
      </c>
    </row>
    <row r="22" spans="1:9" x14ac:dyDescent="0.3">
      <c r="A22" s="2">
        <v>20</v>
      </c>
      <c r="B22" s="2">
        <v>0.25</v>
      </c>
      <c r="C22" s="2">
        <v>0.5</v>
      </c>
      <c r="D22" s="2">
        <v>1</v>
      </c>
      <c r="E22" s="2">
        <v>0.5</v>
      </c>
      <c r="G22" s="21">
        <f t="shared" si="0"/>
        <v>0.25</v>
      </c>
      <c r="H22" s="21">
        <f t="shared" si="0"/>
        <v>0.5</v>
      </c>
      <c r="I22" s="21">
        <f t="shared" si="0"/>
        <v>-0.5</v>
      </c>
    </row>
    <row r="27" spans="1:9" x14ac:dyDescent="0.3">
      <c r="A27" s="17" t="s">
        <v>56</v>
      </c>
    </row>
    <row r="28" spans="1:9" x14ac:dyDescent="0.3">
      <c r="A28" s="12"/>
    </row>
    <row r="29" spans="1:9" x14ac:dyDescent="0.3">
      <c r="A29" s="12" t="s">
        <v>57</v>
      </c>
    </row>
    <row r="30" spans="1:9" x14ac:dyDescent="0.3">
      <c r="A30" s="12"/>
    </row>
    <row r="31" spans="1:9" ht="82.8" customHeight="1" x14ac:dyDescent="0.3">
      <c r="A31" s="29">
        <v>1</v>
      </c>
      <c r="B31" s="30" t="s">
        <v>58</v>
      </c>
      <c r="C31" s="30"/>
      <c r="D31" s="30"/>
      <c r="E31" s="30"/>
      <c r="F31" s="30"/>
      <c r="G31" s="30"/>
    </row>
    <row r="32" spans="1:9" ht="63" customHeight="1" x14ac:dyDescent="0.3">
      <c r="A32" s="29">
        <v>2</v>
      </c>
      <c r="B32" s="30" t="s">
        <v>59</v>
      </c>
      <c r="C32" s="30"/>
      <c r="D32" s="30"/>
      <c r="E32" s="30"/>
      <c r="F32" s="30"/>
      <c r="G32" s="30"/>
    </row>
    <row r="33" spans="1:7" ht="67.2" customHeight="1" x14ac:dyDescent="0.3">
      <c r="A33" s="29">
        <v>3</v>
      </c>
      <c r="B33" s="30" t="s">
        <v>60</v>
      </c>
      <c r="C33" s="30"/>
      <c r="D33" s="30"/>
      <c r="E33" s="30"/>
      <c r="F33" s="30"/>
      <c r="G33" s="30"/>
    </row>
    <row r="34" spans="1:7" ht="66" customHeight="1" x14ac:dyDescent="0.3">
      <c r="A34" s="29">
        <v>4</v>
      </c>
      <c r="B34" s="30" t="s">
        <v>61</v>
      </c>
      <c r="C34" s="30"/>
      <c r="D34" s="30"/>
      <c r="E34" s="30"/>
      <c r="F34" s="30"/>
      <c r="G34" s="30"/>
    </row>
  </sheetData>
  <mergeCells count="4">
    <mergeCell ref="B32:G32"/>
    <mergeCell ref="B33:G33"/>
    <mergeCell ref="B34:G34"/>
    <mergeCell ref="B31:G3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Task 2a</vt:lpstr>
      <vt:lpstr>Task 2b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admin</cp:lastModifiedBy>
  <dcterms:created xsi:type="dcterms:W3CDTF">2023-04-25T17:53:33Z</dcterms:created>
  <dcterms:modified xsi:type="dcterms:W3CDTF">2023-04-25T20:50:37Z</dcterms:modified>
</cp:coreProperties>
</file>