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4.xml" ContentType="application/vnd.ms-office.chartstyle+xml"/>
  <Override PartName="/xl/charts/style5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5.xml" ContentType="application/vnd.ms-office.chartcolorstyle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718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6" i="1"/>
  <c r="E86" l="1"/>
  <c r="D86"/>
  <c r="C86"/>
  <c r="F66" l="1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F65"/>
  <c r="F87" s="1"/>
  <c r="B85"/>
  <c r="E85"/>
  <c r="D85"/>
  <c r="C85"/>
  <c r="G87" l="1"/>
  <c r="H87"/>
  <c r="D34"/>
  <c r="D37" s="1"/>
  <c r="D35" s="1"/>
  <c r="D36"/>
  <c r="D38" l="1"/>
</calcChain>
</file>

<file path=xl/sharedStrings.xml><?xml version="1.0" encoding="utf-8"?>
<sst xmlns="http://schemas.openxmlformats.org/spreadsheetml/2006/main" count="58" uniqueCount="54">
  <si>
    <t>task 1a</t>
  </si>
  <si>
    <t>Given data</t>
  </si>
  <si>
    <t>240 km/h (66.66 m/s)</t>
  </si>
  <si>
    <t>Top speed</t>
  </si>
  <si>
    <t>Track race</t>
  </si>
  <si>
    <t>400 m</t>
  </si>
  <si>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Times New Roman"/>
        <family val="1"/>
      </rPr>
      <t>=</t>
    </r>
  </si>
  <si>
    <r>
      <t>v2-=u</t>
    </r>
    <r>
      <rPr>
        <sz val="9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2.s</t>
    </r>
  </si>
  <si>
    <t>t=</t>
  </si>
  <si>
    <t>v-u a</t>
  </si>
  <si>
    <t>To find</t>
  </si>
  <si>
    <t>?</t>
  </si>
  <si>
    <t>Acceleration of car</t>
  </si>
  <si>
    <t>Time taken</t>
  </si>
  <si>
    <t>Solution</t>
  </si>
  <si>
    <t>For acceleration</t>
  </si>
  <si>
    <t xml:space="preserve">𝑎 = (v^2 - u^2) / 2s </t>
  </si>
  <si>
    <t>v= 66.66 m/s, u= 0 m/s, and  s= 400 m.</t>
  </si>
  <si>
    <t>Velocity</t>
  </si>
  <si>
    <t>Acceleration</t>
  </si>
  <si>
    <t xml:space="preserve">(66,66^2 - 0^2) / (2 x 400) </t>
  </si>
  <si>
    <t>= 277.77 m/s^2</t>
  </si>
  <si>
    <t>a=(v^2 - u^2) / 2s</t>
  </si>
  <si>
    <t>t=v/a</t>
  </si>
  <si>
    <t>66.66 / 277.77</t>
  </si>
  <si>
    <t>= 0.24 seconds</t>
  </si>
  <si>
    <t>Task 1b</t>
  </si>
  <si>
    <t>TIME (s)</t>
  </si>
  <si>
    <t>SPEED (km/h)</t>
  </si>
  <si>
    <t>DISTANCE (m)</t>
  </si>
  <si>
    <t>TOTAL TIME</t>
  </si>
  <si>
    <t>insert value down</t>
  </si>
  <si>
    <t>Task 1c</t>
  </si>
  <si>
    <t>Task 2a</t>
  </si>
  <si>
    <t>Sample</t>
  </si>
  <si>
    <t>Actual Size</t>
  </si>
  <si>
    <t>Technician C</t>
  </si>
  <si>
    <t>Techniction A</t>
  </si>
  <si>
    <t>Techniction B</t>
  </si>
  <si>
    <t>Mean</t>
  </si>
  <si>
    <t>Range</t>
  </si>
  <si>
    <t>Chartt 1</t>
  </si>
  <si>
    <t>Chart 2</t>
  </si>
  <si>
    <t>Chart 3</t>
  </si>
  <si>
    <t>Chart 4</t>
  </si>
  <si>
    <t>Task 2b</t>
  </si>
  <si>
    <t>Column1</t>
  </si>
  <si>
    <t>Column2</t>
  </si>
  <si>
    <t>Column3</t>
  </si>
  <si>
    <t>Mec</t>
  </si>
  <si>
    <t>TA</t>
  </si>
  <si>
    <t>TB</t>
  </si>
  <si>
    <t>TC</t>
  </si>
  <si>
    <t>Measurement Error Calculations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</si>
</sst>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9"/>
      <color theme="1"/>
      <name val="Times New Roman"/>
      <family val="1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5" fillId="0" borderId="8" xfId="0" applyNumberFormat="1" applyFont="1" applyBorder="1" applyAlignment="1">
      <alignment horizontal="center" vertical="center" wrapText="1"/>
    </xf>
    <xf numFmtId="0" fontId="2" fillId="8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layout>
        <c:manualLayout>
          <c:xMode val="edge"/>
          <c:yMode val="edge"/>
          <c:x val="0.25593044619422572"/>
          <c:y val="3.7037037037037042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5469816272965877E-2"/>
          <c:y val="0.2889125838436864"/>
          <c:w val="0.88704418197725265"/>
          <c:h val="0.603688028579761"/>
        </c:manualLayout>
      </c:layout>
      <c:scatterChart>
        <c:scatterStyle val="lineMarker"/>
        <c:ser>
          <c:idx val="0"/>
          <c:order val="0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yVal>
            <c:numRef>
              <c:f>Sheet1!$C$35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75C8-4FAF-B2D2-D7EC9FEE4AE3}"/>
            </c:ext>
          </c:extLst>
        </c:ser>
        <c:ser>
          <c:idx val="1"/>
          <c:order val="1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yVal>
            <c:numRef>
              <c:f>Sheet1!$C$35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75C8-4FAF-B2D2-D7EC9FEE4AE3}"/>
            </c:ext>
          </c:extLst>
        </c:ser>
        <c:ser>
          <c:idx val="2"/>
          <c:order val="2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marker>
          <c:yVal>
            <c:numRef>
              <c:f>Sheet1!$D$35</c:f>
              <c:numCache>
                <c:formatCode>General</c:formatCode>
                <c:ptCount val="1"/>
                <c:pt idx="0">
                  <c:v>12.345679012345677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75C8-4FAF-B2D2-D7EC9FEE4AE3}"/>
            </c:ext>
          </c:extLst>
        </c:ser>
        <c:ser>
          <c:idx val="3"/>
          <c:order val="3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marker>
          <c:yVal>
            <c:numRef>
              <c:f>Sheet1!$D$35</c:f>
              <c:numCache>
                <c:formatCode>General</c:formatCode>
                <c:ptCount val="1"/>
                <c:pt idx="0">
                  <c:v>12.345679012345677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75C8-4FAF-B2D2-D7EC9FEE4AE3}"/>
            </c:ext>
          </c:extLst>
        </c:ser>
        <c:ser>
          <c:idx val="4"/>
          <c:order val="4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5"/>
              </a:solidFill>
              <a:ln w="9525" cap="flat" cmpd="sng" algn="ctr">
                <a:solidFill>
                  <a:schemeClr val="accent5"/>
                </a:solidFill>
                <a:round/>
              </a:ln>
              <a:effectLst/>
            </c:spPr>
          </c:marker>
          <c:yVal>
            <c:numRef>
              <c:f>Sheet1!$C$34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4-75C8-4FAF-B2D2-D7EC9FEE4AE3}"/>
            </c:ext>
          </c:extLst>
        </c:ser>
        <c:ser>
          <c:idx val="5"/>
          <c:order val="5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6"/>
              </a:solidFill>
              <a:ln w="9525" cap="flat" cmpd="sng" algn="ctr">
                <a:solidFill>
                  <a:schemeClr val="accent6"/>
                </a:solidFill>
                <a:round/>
              </a:ln>
              <a:effectLst/>
            </c:spPr>
          </c:marker>
          <c:yVal>
            <c:numRef>
              <c:f>Sheet1!$D$34</c:f>
              <c:numCache>
                <c:formatCode>General</c:formatCode>
                <c:ptCount val="1"/>
                <c:pt idx="0">
                  <c:v>22.222222222222221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5-75C8-4FAF-B2D2-D7EC9FEE4AE3}"/>
            </c:ext>
          </c:extLst>
        </c:ser>
        <c:ser>
          <c:idx val="6"/>
          <c:order val="6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1">
                  <a:lumMod val="60000"/>
                </a:schemeClr>
              </a:solidFill>
              <a:ln w="9525" cap="flat" cmpd="sng" algn="ctr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yVal>
            <c:numRef>
              <c:f>Sheet1!$D$34</c:f>
              <c:numCache>
                <c:formatCode>General</c:formatCode>
                <c:ptCount val="1"/>
                <c:pt idx="0">
                  <c:v>22.222222222222221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6-75C8-4FAF-B2D2-D7EC9FEE4AE3}"/>
            </c:ext>
          </c:extLst>
        </c:ser>
        <c:dLbls/>
        <c:axId val="59384960"/>
        <c:axId val="59386880"/>
      </c:scatterChart>
      <c:valAx>
        <c:axId val="5938496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0"/>
                  <a:t>Velocity</a:t>
                </a:r>
              </a:p>
            </c:rich>
          </c:tx>
          <c:layout>
            <c:manualLayout>
              <c:xMode val="edge"/>
              <c:yMode val="edge"/>
              <c:x val="0.44988757655293099"/>
              <c:y val="0.83803222513852449"/>
            </c:manualLayout>
          </c:layout>
          <c:spPr>
            <a:noFill/>
            <a:ln>
              <a:noFill/>
            </a:ln>
            <a:effectLst/>
          </c:spPr>
        </c:title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86880"/>
        <c:crosses val="autoZero"/>
        <c:crossBetween val="midCat"/>
      </c:valAx>
      <c:valAx>
        <c:axId val="593868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0"/>
                  <a:t>Time</a:t>
                </a:r>
              </a:p>
            </c:rich>
          </c:tx>
          <c:layout>
            <c:manualLayout>
              <c:xMode val="edge"/>
              <c:yMode val="edge"/>
              <c:x val="5.5555555555555539E-2"/>
              <c:y val="0.52142789442986293"/>
            </c:manualLayout>
          </c:layout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84960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measured values against actual size </a:t>
            </a:r>
          </a:p>
        </c:rich>
      </c:tx>
      <c:layout>
        <c:manualLayout>
          <c:xMode val="edge"/>
          <c:yMode val="edge"/>
          <c:x val="0.19282909782003371"/>
          <c:y val="9.5428718400993786E-3"/>
        </c:manualLayout>
      </c:layout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tx>
            <c:strRef>
              <c:f>Sheet1!$C$64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xVal>
            <c:numRef>
              <c:f>Sheet1!$B$65:$B$84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Sheet1!$C$65:$C$84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A055-4383-BE15-EAC420D4CFD0}"/>
            </c:ext>
          </c:extLst>
        </c:ser>
        <c:ser>
          <c:idx val="1"/>
          <c:order val="1"/>
          <c:tx>
            <c:strRef>
              <c:f>Sheet1!$D$64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</c:trendline>
          <c:xVal>
            <c:numRef>
              <c:f>Sheet1!$B$65:$B$84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Sheet1!$D$65:$D$84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A055-4383-BE15-EAC420D4CFD0}"/>
            </c:ext>
          </c:extLst>
        </c:ser>
        <c:ser>
          <c:idx val="2"/>
          <c:order val="2"/>
          <c:tx>
            <c:strRef>
              <c:f>Sheet1!$E$64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3"/>
                </a:solidFill>
              </a:ln>
              <a:effectLst/>
            </c:spPr>
            <c:trendlineType val="linear"/>
          </c:trendline>
          <c:xVal>
            <c:numRef>
              <c:f>Sheet1!$B$65:$B$84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Sheet1!$E$65:$E$84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A055-4383-BE15-EAC420D4CFD0}"/>
            </c:ext>
          </c:extLst>
        </c:ser>
        <c:dLbls/>
        <c:axId val="60818944"/>
        <c:axId val="60820480"/>
      </c:scatterChart>
      <c:valAx>
        <c:axId val="6081894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20480"/>
        <c:crosses val="autoZero"/>
        <c:crossBetween val="midCat"/>
      </c:valAx>
      <c:valAx>
        <c:axId val="608204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18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Techniction B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3914260717410324E-2"/>
          <c:y val="0.16129806352416742"/>
          <c:w val="0.90286351706036749"/>
          <c:h val="0.6177231949281432"/>
        </c:manualLayout>
      </c:layout>
      <c:scatterChart>
        <c:scatterStyle val="lineMarker"/>
        <c:ser>
          <c:idx val="0"/>
          <c:order val="0"/>
          <c:tx>
            <c:strRef>
              <c:f>Sheet1!$B$64</c:f>
              <c:strCache>
                <c:ptCount val="1"/>
                <c:pt idx="0">
                  <c:v>Actual Size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yVal>
            <c:numRef>
              <c:f>Sheet1!$B$65:$B$84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EC3B-4039-BD60-A4E4B0550D5E}"/>
            </c:ext>
          </c:extLst>
        </c:ser>
        <c:ser>
          <c:idx val="1"/>
          <c:order val="1"/>
          <c:tx>
            <c:strRef>
              <c:f>Sheet1!$D$64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</c:trendline>
          <c:yVal>
            <c:numRef>
              <c:f>Sheet1!$D$65:$D$84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EC3B-4039-BD60-A4E4B0550D5E}"/>
            </c:ext>
          </c:extLst>
        </c:ser>
        <c:dLbls/>
        <c:axId val="62064512"/>
        <c:axId val="62066048"/>
      </c:scatterChart>
      <c:valAx>
        <c:axId val="620645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66048"/>
        <c:crosses val="autoZero"/>
        <c:crossBetween val="midCat"/>
      </c:valAx>
      <c:valAx>
        <c:axId val="620660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64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3914260717410324E-2"/>
          <c:y val="0.17375000000000002"/>
          <c:w val="0.90919685039370091"/>
          <c:h val="0.70959135316418787"/>
        </c:manualLayout>
      </c:layout>
      <c:scatterChart>
        <c:scatterStyle val="lineMarker"/>
        <c:ser>
          <c:idx val="0"/>
          <c:order val="0"/>
          <c:tx>
            <c:strRef>
              <c:f>Sheet1!$C$64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xVal>
            <c:numRef>
              <c:f>Sheet1!$B$65:$B$84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Sheet1!$C$65:$C$84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101-40AB-8168-D239EEE18FCC}"/>
            </c:ext>
          </c:extLst>
        </c:ser>
        <c:dLbls/>
        <c:axId val="62114048"/>
        <c:axId val="67436544"/>
      </c:scatterChart>
      <c:valAx>
        <c:axId val="6211404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36544"/>
        <c:crosses val="autoZero"/>
        <c:crossBetween val="midCat"/>
      </c:valAx>
      <c:valAx>
        <c:axId val="674365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14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/>
      <c:scatterChart>
        <c:scatterStyle val="lineMarker"/>
        <c:ser>
          <c:idx val="0"/>
          <c:order val="0"/>
          <c:tx>
            <c:strRef>
              <c:f>Sheet1!$E$64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xVal>
            <c:numRef>
              <c:f>Sheet1!$B$65:$B$84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Sheet1!$E$65:$E$84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DE25-4F4E-9F74-82BC77148C0D}"/>
            </c:ext>
          </c:extLst>
        </c:ser>
        <c:dLbls/>
        <c:axId val="67478656"/>
        <c:axId val="67480192"/>
      </c:scatterChart>
      <c:valAx>
        <c:axId val="6747865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80192"/>
        <c:crosses val="autoZero"/>
        <c:crossBetween val="midCat"/>
      </c:valAx>
      <c:valAx>
        <c:axId val="674801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78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599284</xdr:colOff>
      <xdr:row>42</xdr:row>
      <xdr:rowOff>29367</xdr:rowOff>
    </xdr:from>
    <xdr:to>
      <xdr:col>3</xdr:col>
      <xdr:colOff>3282159</xdr:colOff>
      <xdr:row>55</xdr:row>
      <xdr:rowOff>192879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1312334</xdr:colOff>
      <xdr:row>90</xdr:row>
      <xdr:rowOff>46565</xdr:rowOff>
    </xdr:from>
    <xdr:to>
      <xdr:col>2</xdr:col>
      <xdr:colOff>2933095</xdr:colOff>
      <xdr:row>103</xdr:row>
      <xdr:rowOff>196849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49893</xdr:colOff>
      <xdr:row>109</xdr:row>
      <xdr:rowOff>32960</xdr:rowOff>
    </xdr:from>
    <xdr:to>
      <xdr:col>2</xdr:col>
      <xdr:colOff>2992060</xdr:colOff>
      <xdr:row>122</xdr:row>
      <xdr:rowOff>181730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5292</xdr:colOff>
      <xdr:row>90</xdr:row>
      <xdr:rowOff>9527</xdr:rowOff>
    </xdr:from>
    <xdr:to>
      <xdr:col>4</xdr:col>
      <xdr:colOff>566209</xdr:colOff>
      <xdr:row>103</xdr:row>
      <xdr:rowOff>138644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31750</xdr:colOff>
      <xdr:row>109</xdr:row>
      <xdr:rowOff>30692</xdr:rowOff>
    </xdr:from>
    <xdr:to>
      <xdr:col>4</xdr:col>
      <xdr:colOff>592667</xdr:colOff>
      <xdr:row>122</xdr:row>
      <xdr:rowOff>159808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21167</xdr:colOff>
      <xdr:row>104</xdr:row>
      <xdr:rowOff>63499</xdr:rowOff>
    </xdr:from>
    <xdr:to>
      <xdr:col>2</xdr:col>
      <xdr:colOff>1926167</xdr:colOff>
      <xdr:row>107</xdr:row>
      <xdr:rowOff>21166</xdr:rowOff>
    </xdr:to>
    <xdr:sp macro="" textlink="">
      <xdr:nvSpPr>
        <xdr:cNvPr id="9" name="TextBox 8"/>
        <xdr:cNvSpPr txBox="1"/>
      </xdr:nvSpPr>
      <xdr:spPr>
        <a:xfrm>
          <a:off x="1344084" y="20976166"/>
          <a:ext cx="3534833" cy="560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In this graph</a:t>
          </a:r>
          <a:r>
            <a:rPr lang="en-US" sz="1100" baseline="0"/>
            <a:t> the comparison between all three technictions are shown in the above figure and the all share the similarities to calculate gradually near to the actual measurements.</a:t>
          </a:r>
          <a:endParaRPr lang="en-US" sz="1100"/>
        </a:p>
      </xdr:txBody>
    </xdr:sp>
    <xdr:clientData/>
  </xdr:twoCellAnchor>
  <xdr:oneCellAnchor>
    <xdr:from>
      <xdr:col>4</xdr:col>
      <xdr:colOff>624417</xdr:colOff>
      <xdr:row>90</xdr:row>
      <xdr:rowOff>190500</xdr:rowOff>
    </xdr:from>
    <xdr:ext cx="3439584" cy="609013"/>
    <xdr:sp macro="" textlink="">
      <xdr:nvSpPr>
        <xdr:cNvPr id="10" name="TextBox 9"/>
        <xdr:cNvSpPr txBox="1"/>
      </xdr:nvSpPr>
      <xdr:spPr>
        <a:xfrm>
          <a:off x="11207750" y="18288000"/>
          <a:ext cx="3439584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The Techniction A performs the best calculations as  the results are really close to the actule size.</a:t>
          </a:r>
        </a:p>
        <a:p>
          <a:endParaRPr lang="en-US" sz="1100"/>
        </a:p>
      </xdr:txBody>
    </xdr:sp>
    <xdr:clientData/>
  </xdr:oneCellAnchor>
  <xdr:twoCellAnchor>
    <xdr:from>
      <xdr:col>1</xdr:col>
      <xdr:colOff>52916</xdr:colOff>
      <xdr:row>122</xdr:row>
      <xdr:rowOff>190500</xdr:rowOff>
    </xdr:from>
    <xdr:to>
      <xdr:col>2</xdr:col>
      <xdr:colOff>3439583</xdr:colOff>
      <xdr:row>126</xdr:row>
      <xdr:rowOff>84667</xdr:rowOff>
    </xdr:to>
    <xdr:sp macro="" textlink="">
      <xdr:nvSpPr>
        <xdr:cNvPr id="11" name="TextBox 10"/>
        <xdr:cNvSpPr txBox="1"/>
      </xdr:nvSpPr>
      <xdr:spPr>
        <a:xfrm>
          <a:off x="1375833" y="24722667"/>
          <a:ext cx="5016500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</a:t>
          </a:r>
          <a:r>
            <a:rPr lang="en-US" sz="1100" baseline="0"/>
            <a:t> techniction B performs the worst among all the three as the mean value of techniction B is the moast far from the actual one.</a:t>
          </a:r>
          <a:endParaRPr lang="en-US" sz="1100"/>
        </a:p>
      </xdr:txBody>
    </xdr:sp>
    <xdr:clientData/>
  </xdr:twoCellAnchor>
  <xdr:twoCellAnchor>
    <xdr:from>
      <xdr:col>1</xdr:col>
      <xdr:colOff>95250</xdr:colOff>
      <xdr:row>133</xdr:row>
      <xdr:rowOff>190500</xdr:rowOff>
    </xdr:from>
    <xdr:to>
      <xdr:col>2</xdr:col>
      <xdr:colOff>624417</xdr:colOff>
      <xdr:row>136</xdr:row>
      <xdr:rowOff>158750</xdr:rowOff>
    </xdr:to>
    <xdr:sp macro="" textlink="">
      <xdr:nvSpPr>
        <xdr:cNvPr id="12" name="TextBox 11"/>
        <xdr:cNvSpPr txBox="1"/>
      </xdr:nvSpPr>
      <xdr:spPr>
        <a:xfrm>
          <a:off x="1418167" y="26934583"/>
          <a:ext cx="21590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Techniction A</a:t>
          </a:r>
          <a:r>
            <a:rPr lang="en-US" sz="1100" baseline="0"/>
            <a:t> has the lowest error</a:t>
          </a:r>
          <a:endParaRPr lang="en-US" sz="1100"/>
        </a:p>
      </xdr:txBody>
    </xdr:sp>
    <xdr:clientData/>
  </xdr:twoCellAnchor>
  <xdr:twoCellAnchor>
    <xdr:from>
      <xdr:col>2</xdr:col>
      <xdr:colOff>1238251</xdr:colOff>
      <xdr:row>134</xdr:row>
      <xdr:rowOff>21167</xdr:rowOff>
    </xdr:from>
    <xdr:to>
      <xdr:col>3</xdr:col>
      <xdr:colOff>402167</xdr:colOff>
      <xdr:row>136</xdr:row>
      <xdr:rowOff>63501</xdr:rowOff>
    </xdr:to>
    <xdr:sp macro="" textlink="">
      <xdr:nvSpPr>
        <xdr:cNvPr id="13" name="TextBox 12"/>
        <xdr:cNvSpPr txBox="1"/>
      </xdr:nvSpPr>
      <xdr:spPr>
        <a:xfrm>
          <a:off x="4191001" y="26966334"/>
          <a:ext cx="2783416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Techniction B has the greastest error among all.</a:t>
          </a:r>
        </a:p>
      </xdr:txBody>
    </xdr:sp>
    <xdr:clientData/>
  </xdr:twoCellAnchor>
  <xdr:twoCellAnchor>
    <xdr:from>
      <xdr:col>3</xdr:col>
      <xdr:colOff>2465917</xdr:colOff>
      <xdr:row>17</xdr:row>
      <xdr:rowOff>10583</xdr:rowOff>
    </xdr:from>
    <xdr:to>
      <xdr:col>4</xdr:col>
      <xdr:colOff>1121834</xdr:colOff>
      <xdr:row>18</xdr:row>
      <xdr:rowOff>127000</xdr:rowOff>
    </xdr:to>
    <xdr:sp macro="" textlink="">
      <xdr:nvSpPr>
        <xdr:cNvPr id="14" name="TextBox 13"/>
        <xdr:cNvSpPr txBox="1"/>
      </xdr:nvSpPr>
      <xdr:spPr>
        <a:xfrm>
          <a:off x="9038167" y="3429000"/>
          <a:ext cx="26670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thats the value of acceleration.</a:t>
          </a:r>
        </a:p>
      </xdr:txBody>
    </xdr:sp>
    <xdr:clientData/>
  </xdr:twoCellAnchor>
  <xdr:twoCellAnchor>
    <xdr:from>
      <xdr:col>3</xdr:col>
      <xdr:colOff>2592916</xdr:colOff>
      <xdr:row>21</xdr:row>
      <xdr:rowOff>52917</xdr:rowOff>
    </xdr:from>
    <xdr:to>
      <xdr:col>5</xdr:col>
      <xdr:colOff>243416</xdr:colOff>
      <xdr:row>22</xdr:row>
      <xdr:rowOff>137584</xdr:rowOff>
    </xdr:to>
    <xdr:sp macro="" textlink="">
      <xdr:nvSpPr>
        <xdr:cNvPr id="15" name="TextBox 14"/>
        <xdr:cNvSpPr txBox="1"/>
      </xdr:nvSpPr>
      <xdr:spPr>
        <a:xfrm>
          <a:off x="9165166" y="4275667"/>
          <a:ext cx="2963333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thats the time taken by the car to finisht the race.</a:t>
          </a:r>
        </a:p>
      </xdr:txBody>
    </xdr:sp>
    <xdr:clientData/>
  </xdr:twoCellAnchor>
  <xdr:twoCellAnchor>
    <xdr:from>
      <xdr:col>5</xdr:col>
      <xdr:colOff>21167</xdr:colOff>
      <xdr:row>61</xdr:row>
      <xdr:rowOff>63501</xdr:rowOff>
    </xdr:from>
    <xdr:to>
      <xdr:col>9</xdr:col>
      <xdr:colOff>158750</xdr:colOff>
      <xdr:row>63</xdr:row>
      <xdr:rowOff>1</xdr:rowOff>
    </xdr:to>
    <xdr:sp macro="" textlink="">
      <xdr:nvSpPr>
        <xdr:cNvPr id="16" name="TextBox 15"/>
        <xdr:cNvSpPr txBox="1"/>
      </xdr:nvSpPr>
      <xdr:spPr>
        <a:xfrm>
          <a:off x="11906250" y="12329584"/>
          <a:ext cx="2592917" cy="338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error calculation column</a:t>
          </a:r>
          <a:r>
            <a:rPr lang="en-US" sz="1100" baseline="0"/>
            <a:t> for task 2b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64:H87" totalsRowCount="1" headerRowDxfId="19" dataDxfId="17" headerRowBorderDxfId="18" tableBorderDxfId="16">
  <autoFilter ref="A64:H86"/>
  <tableColumns count="8">
    <tableColumn id="1" name="Sample" totalsRowLabel="Mec" dataDxfId="15" totalsRowDxfId="14"/>
    <tableColumn id="2" name="Actual Size" dataDxfId="13" totalsRowDxfId="12"/>
    <tableColumn id="3" name="Techniction A" dataDxfId="11" totalsRowDxfId="10"/>
    <tableColumn id="4" name="Techniction B" dataDxfId="9" totalsRowDxfId="8"/>
    <tableColumn id="5" name="Technician C" dataDxfId="7" totalsRowDxfId="6"/>
    <tableColumn id="6" name="Column1" totalsRowFunction="custom" dataDxfId="5" totalsRowDxfId="4">
      <calculatedColumnFormula>Table1[[#This Row],[Actual Size]]-Table1[[#This Row],[Techniction A]]</calculatedColumnFormula>
      <totalsRowFormula>AVERAGE(F65:F84)</totalsRowFormula>
    </tableColumn>
    <tableColumn id="7" name="Column2" totalsRowFunction="custom" dataDxfId="3" totalsRowDxfId="2">
      <calculatedColumnFormula>Table1[[#This Row],[Actual Size]]-Table1[[#This Row],[Techniction B]]</calculatedColumnFormula>
      <totalsRowFormula>AVERAGE(G65:G84)</totalsRowFormula>
    </tableColumn>
    <tableColumn id="8" name="Column3" totalsRowFunction="custom" dataDxfId="1" totalsRowDxfId="0">
      <calculatedColumnFormula>Table1[[#This Row],[Actual Size]]-Table1[[#This Row],[Technician C]]</calculatedColumnFormula>
      <totalsRowFormula>AVERAGE(H65:H84)</totalsRow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4"/>
  <sheetViews>
    <sheetView tabSelected="1" zoomScale="60" zoomScaleNormal="60" zoomScalePageLayoutView="90" workbookViewId="0">
      <selection activeCell="D134" sqref="D134"/>
    </sheetView>
  </sheetViews>
  <sheetFormatPr defaultColWidth="8.7109375" defaultRowHeight="15.75"/>
  <cols>
    <col min="1" max="1" width="18.85546875" style="1" customWidth="1"/>
    <col min="2" max="2" width="23.28515625" style="1" customWidth="1"/>
    <col min="3" max="3" width="51.85546875" style="1" customWidth="1"/>
    <col min="4" max="4" width="57.42578125" style="1" customWidth="1"/>
    <col min="5" max="5" width="18.5703125" style="1" customWidth="1"/>
    <col min="6" max="16384" width="8.7109375" style="1"/>
  </cols>
  <sheetData>
    <row r="1" spans="3:4">
      <c r="C1" s="24" t="s">
        <v>0</v>
      </c>
      <c r="D1" s="24"/>
    </row>
    <row r="3" spans="3:4">
      <c r="C3" s="25" t="s">
        <v>1</v>
      </c>
      <c r="D3" s="26"/>
    </row>
    <row r="4" spans="3:4">
      <c r="C4" s="1" t="s">
        <v>3</v>
      </c>
      <c r="D4" s="1" t="s">
        <v>2</v>
      </c>
    </row>
    <row r="5" spans="3:4">
      <c r="C5" s="1" t="s">
        <v>4</v>
      </c>
      <c r="D5" s="1" t="s">
        <v>5</v>
      </c>
    </row>
    <row r="6" spans="3:4">
      <c r="C6" s="1" t="s">
        <v>6</v>
      </c>
      <c r="D6" s="1" t="s">
        <v>7</v>
      </c>
    </row>
    <row r="7" spans="3:4">
      <c r="C7" s="1" t="s">
        <v>8</v>
      </c>
      <c r="D7" s="1" t="s">
        <v>9</v>
      </c>
    </row>
    <row r="9" spans="3:4">
      <c r="C9" s="27" t="s">
        <v>10</v>
      </c>
      <c r="D9" s="26"/>
    </row>
    <row r="10" spans="3:4">
      <c r="C10" s="1" t="s">
        <v>12</v>
      </c>
      <c r="D10" s="1" t="s">
        <v>11</v>
      </c>
    </row>
    <row r="11" spans="3:4">
      <c r="C11" s="1" t="s">
        <v>13</v>
      </c>
      <c r="D11" s="1" t="s">
        <v>11</v>
      </c>
    </row>
    <row r="13" spans="3:4">
      <c r="C13" s="28" t="s">
        <v>14</v>
      </c>
      <c r="D13" s="28"/>
    </row>
    <row r="14" spans="3:4">
      <c r="C14" s="1" t="s">
        <v>15</v>
      </c>
      <c r="D14" s="1" t="s">
        <v>16</v>
      </c>
    </row>
    <row r="15" spans="3:4">
      <c r="C15" s="1" t="s">
        <v>18</v>
      </c>
      <c r="D15" s="2" t="s">
        <v>17</v>
      </c>
    </row>
    <row r="16" spans="3:4">
      <c r="D16" s="3"/>
    </row>
    <row r="17" spans="3:4">
      <c r="C17" s="6" t="s">
        <v>19</v>
      </c>
      <c r="D17" s="6" t="s">
        <v>19</v>
      </c>
    </row>
    <row r="18" spans="3:4">
      <c r="C18" s="1" t="s">
        <v>22</v>
      </c>
    </row>
    <row r="19" spans="3:4">
      <c r="C19" s="4" t="s">
        <v>20</v>
      </c>
      <c r="D19" s="3" t="s">
        <v>21</v>
      </c>
    </row>
    <row r="21" spans="3:4">
      <c r="C21" s="5" t="s">
        <v>13</v>
      </c>
      <c r="D21" s="5" t="s">
        <v>13</v>
      </c>
    </row>
    <row r="22" spans="3:4">
      <c r="C22" s="1" t="s">
        <v>23</v>
      </c>
    </row>
    <row r="23" spans="3:4">
      <c r="C23" s="2" t="s">
        <v>24</v>
      </c>
      <c r="D23" s="1" t="s">
        <v>25</v>
      </c>
    </row>
    <row r="26" spans="3:4">
      <c r="C26" s="24" t="s">
        <v>26</v>
      </c>
      <c r="D26" s="24"/>
    </row>
    <row r="29" spans="3:4">
      <c r="C29" s="1" t="s">
        <v>31</v>
      </c>
    </row>
    <row r="30" spans="3:4">
      <c r="C30" s="7">
        <v>3</v>
      </c>
    </row>
    <row r="34" spans="3:4">
      <c r="C34" s="8" t="s">
        <v>27</v>
      </c>
      <c r="D34" s="8">
        <f>240/(C30*3.6)</f>
        <v>22.222222222222221</v>
      </c>
    </row>
    <row r="35" spans="3:4">
      <c r="C35" s="8" t="s">
        <v>28</v>
      </c>
      <c r="D35" s="9">
        <f>C30*D37/(C30*3.6)</f>
        <v>12.345679012345677</v>
      </c>
    </row>
    <row r="36" spans="3:4">
      <c r="C36" s="8" t="s">
        <v>29</v>
      </c>
      <c r="D36" s="8">
        <f>(0.5*C30*((240/3.6)/C30)*2)</f>
        <v>66.666666666666671</v>
      </c>
    </row>
    <row r="37" spans="3:4">
      <c r="C37" s="8" t="s">
        <v>30</v>
      </c>
      <c r="D37" s="8">
        <f xml:space="preserve"> 2 * D34</f>
        <v>44.444444444444443</v>
      </c>
    </row>
    <row r="38" spans="3:4">
      <c r="D38" s="1" t="str">
        <f>IF(D34&lt;12,"Impossible! - the race car cannot accelerate this quickly!",IF(D34&gt;17,"The car will lose the race - Acceleration value too low!",IF(D34&gt;=13,"The car will win the race",IF(D34&gt;=14,"The car will win the race",IF(D34&gt;=15,"The car will win the race",IF(D34&gt;=16,"The car will win the race",))))))</f>
        <v>The car will lose the race - Acceleration value too low!</v>
      </c>
    </row>
    <row r="41" spans="3:4">
      <c r="C41" s="20" t="s">
        <v>32</v>
      </c>
      <c r="D41" s="21"/>
    </row>
    <row r="48" spans="3:4">
      <c r="C48" s="11"/>
    </row>
    <row r="49" spans="1:8">
      <c r="C49" s="11"/>
    </row>
    <row r="50" spans="1:8">
      <c r="C50" s="11"/>
    </row>
    <row r="51" spans="1:8">
      <c r="C51" s="11"/>
    </row>
    <row r="52" spans="1:8">
      <c r="C52" s="11"/>
    </row>
    <row r="53" spans="1:8">
      <c r="C53" s="11"/>
    </row>
    <row r="54" spans="1:8">
      <c r="C54" s="11"/>
    </row>
    <row r="55" spans="1:8">
      <c r="C55" s="11"/>
    </row>
    <row r="58" spans="1:8">
      <c r="D58" s="10"/>
    </row>
    <row r="61" spans="1:8" ht="16.5" thickBot="1"/>
    <row r="62" spans="1:8">
      <c r="C62" s="22" t="s">
        <v>33</v>
      </c>
      <c r="D62" s="23"/>
    </row>
    <row r="64" spans="1:8" ht="16.5" thickBot="1">
      <c r="A64" s="15" t="s">
        <v>34</v>
      </c>
      <c r="B64" s="15" t="s">
        <v>35</v>
      </c>
      <c r="C64" s="15" t="s">
        <v>37</v>
      </c>
      <c r="D64" s="15" t="s">
        <v>38</v>
      </c>
      <c r="E64" s="15" t="s">
        <v>36</v>
      </c>
      <c r="F64" s="15" t="s">
        <v>46</v>
      </c>
      <c r="G64" s="15" t="s">
        <v>47</v>
      </c>
      <c r="H64" s="15" t="s">
        <v>48</v>
      </c>
    </row>
    <row r="65" spans="1:8" ht="16.5" thickBot="1">
      <c r="A65" s="1">
        <v>1</v>
      </c>
      <c r="B65" s="12">
        <v>0.7</v>
      </c>
      <c r="C65" s="12">
        <v>1.5</v>
      </c>
      <c r="D65" s="12">
        <v>1</v>
      </c>
      <c r="E65" s="12">
        <v>1.4</v>
      </c>
      <c r="F65" s="14">
        <f>Table1[[#This Row],[Actual Size]]-Table1[[#This Row],[Techniction A]]</f>
        <v>-0.8</v>
      </c>
      <c r="G65" s="14">
        <f>Table1[[#This Row],[Actual Size]]-Table1[[#This Row],[Techniction B]]</f>
        <v>-0.30000000000000004</v>
      </c>
      <c r="H65" s="14">
        <f>Table1[[#This Row],[Actual Size]]-Table1[[#This Row],[Technician C]]</f>
        <v>-0.7</v>
      </c>
    </row>
    <row r="66" spans="1:8" ht="16.5" thickBot="1">
      <c r="A66" s="1">
        <v>2</v>
      </c>
      <c r="B66" s="13">
        <v>2.1</v>
      </c>
      <c r="C66" s="13">
        <v>1.8</v>
      </c>
      <c r="D66" s="13">
        <v>2</v>
      </c>
      <c r="E66" s="13">
        <v>2.5</v>
      </c>
      <c r="F66" s="14">
        <f>Table1[[#This Row],[Actual Size]]-Table1[[#This Row],[Techniction A]]</f>
        <v>0.30000000000000004</v>
      </c>
      <c r="G66" s="14">
        <f>Table1[[#This Row],[Actual Size]]-Table1[[#This Row],[Techniction B]]</f>
        <v>0.10000000000000009</v>
      </c>
      <c r="H66" s="14">
        <f>Table1[[#This Row],[Actual Size]]-Table1[[#This Row],[Technician C]]</f>
        <v>-0.39999999999999991</v>
      </c>
    </row>
    <row r="67" spans="1:8" ht="16.5" thickBot="1">
      <c r="A67" s="1">
        <v>3</v>
      </c>
      <c r="B67" s="13">
        <v>1.1000000000000001</v>
      </c>
      <c r="C67" s="13">
        <v>2</v>
      </c>
      <c r="D67" s="13">
        <v>2</v>
      </c>
      <c r="E67" s="13">
        <v>1.6</v>
      </c>
      <c r="F67" s="14">
        <f>Table1[[#This Row],[Actual Size]]-Table1[[#This Row],[Techniction A]]</f>
        <v>-0.89999999999999991</v>
      </c>
      <c r="G67" s="14">
        <f>Table1[[#This Row],[Actual Size]]-Table1[[#This Row],[Techniction B]]</f>
        <v>-0.89999999999999991</v>
      </c>
      <c r="H67" s="14">
        <f>Table1[[#This Row],[Actual Size]]-Table1[[#This Row],[Technician C]]</f>
        <v>-0.5</v>
      </c>
    </row>
    <row r="68" spans="1:8" ht="16.5" thickBot="1">
      <c r="A68" s="1">
        <v>4</v>
      </c>
      <c r="B68" s="13">
        <v>1.6</v>
      </c>
      <c r="C68" s="13">
        <v>0.8</v>
      </c>
      <c r="D68" s="13">
        <v>2</v>
      </c>
      <c r="E68" s="13">
        <v>1.6</v>
      </c>
      <c r="F68" s="14">
        <f>Table1[[#This Row],[Actual Size]]-Table1[[#This Row],[Techniction A]]</f>
        <v>0.8</v>
      </c>
      <c r="G68" s="14">
        <f>Table1[[#This Row],[Actual Size]]-Table1[[#This Row],[Techniction B]]</f>
        <v>-0.39999999999999991</v>
      </c>
      <c r="H68" s="14">
        <f>Table1[[#This Row],[Actual Size]]-Table1[[#This Row],[Technician C]]</f>
        <v>0</v>
      </c>
    </row>
    <row r="69" spans="1:8" ht="16.5" thickBot="1">
      <c r="A69" s="1">
        <v>5</v>
      </c>
      <c r="B69" s="13">
        <v>2.7</v>
      </c>
      <c r="C69" s="13">
        <v>3</v>
      </c>
      <c r="D69" s="13">
        <v>3.5</v>
      </c>
      <c r="E69" s="13">
        <v>3</v>
      </c>
      <c r="F69" s="14">
        <f>Table1[[#This Row],[Actual Size]]-Table1[[#This Row],[Techniction A]]</f>
        <v>-0.29999999999999982</v>
      </c>
      <c r="G69" s="14">
        <f>Table1[[#This Row],[Actual Size]]-Table1[[#This Row],[Techniction B]]</f>
        <v>-0.79999999999999982</v>
      </c>
      <c r="H69" s="14">
        <f>Table1[[#This Row],[Actual Size]]-Table1[[#This Row],[Technician C]]</f>
        <v>-0.29999999999999982</v>
      </c>
    </row>
    <row r="70" spans="1:8" ht="16.5" thickBot="1">
      <c r="A70" s="1">
        <v>6</v>
      </c>
      <c r="B70" s="13">
        <v>0.55000000000000004</v>
      </c>
      <c r="C70" s="13">
        <v>1.2</v>
      </c>
      <c r="D70" s="13">
        <v>1</v>
      </c>
      <c r="E70" s="13">
        <v>1</v>
      </c>
      <c r="F70" s="14">
        <f>Table1[[#This Row],[Actual Size]]-Table1[[#This Row],[Techniction A]]</f>
        <v>-0.64999999999999991</v>
      </c>
      <c r="G70" s="14">
        <f>Table1[[#This Row],[Actual Size]]-Table1[[#This Row],[Techniction B]]</f>
        <v>-0.44999999999999996</v>
      </c>
      <c r="H70" s="14">
        <f>Table1[[#This Row],[Actual Size]]-Table1[[#This Row],[Technician C]]</f>
        <v>-0.44999999999999996</v>
      </c>
    </row>
    <row r="71" spans="1:8" ht="16.5" thickBot="1">
      <c r="A71" s="1">
        <v>7</v>
      </c>
      <c r="B71" s="13">
        <v>0.27</v>
      </c>
      <c r="C71" s="13">
        <v>1.2</v>
      </c>
      <c r="D71" s="13">
        <v>1</v>
      </c>
      <c r="E71" s="13">
        <v>0.7</v>
      </c>
      <c r="F71" s="14">
        <f>Table1[[#This Row],[Actual Size]]-Table1[[#This Row],[Techniction A]]</f>
        <v>-0.92999999999999994</v>
      </c>
      <c r="G71" s="14">
        <f>Table1[[#This Row],[Actual Size]]-Table1[[#This Row],[Techniction B]]</f>
        <v>-0.73</v>
      </c>
      <c r="H71" s="14">
        <f>Table1[[#This Row],[Actual Size]]-Table1[[#This Row],[Technician C]]</f>
        <v>-0.42999999999999994</v>
      </c>
    </row>
    <row r="72" spans="1:8" ht="16.5" thickBot="1">
      <c r="A72" s="1">
        <v>8</v>
      </c>
      <c r="B72" s="13">
        <v>0.4</v>
      </c>
      <c r="C72" s="13">
        <v>0.5</v>
      </c>
      <c r="D72" s="13">
        <v>1</v>
      </c>
      <c r="E72" s="13">
        <v>0.9</v>
      </c>
      <c r="F72" s="14">
        <f>Table1[[#This Row],[Actual Size]]-Table1[[#This Row],[Techniction A]]</f>
        <v>-9.9999999999999978E-2</v>
      </c>
      <c r="G72" s="14">
        <f>Table1[[#This Row],[Actual Size]]-Table1[[#This Row],[Techniction B]]</f>
        <v>-0.6</v>
      </c>
      <c r="H72" s="14">
        <f>Table1[[#This Row],[Actual Size]]-Table1[[#This Row],[Technician C]]</f>
        <v>-0.5</v>
      </c>
    </row>
    <row r="73" spans="1:8" ht="16.5" thickBot="1">
      <c r="A73" s="1">
        <v>9</v>
      </c>
      <c r="B73" s="13">
        <v>6</v>
      </c>
      <c r="C73" s="13">
        <v>5.5</v>
      </c>
      <c r="D73" s="13">
        <v>6.5</v>
      </c>
      <c r="E73" s="13">
        <v>6.2</v>
      </c>
      <c r="F73" s="14">
        <f>Table1[[#This Row],[Actual Size]]-Table1[[#This Row],[Techniction A]]</f>
        <v>0.5</v>
      </c>
      <c r="G73" s="14">
        <f>Table1[[#This Row],[Actual Size]]-Table1[[#This Row],[Techniction B]]</f>
        <v>-0.5</v>
      </c>
      <c r="H73" s="14">
        <f>Table1[[#This Row],[Actual Size]]-Table1[[#This Row],[Technician C]]</f>
        <v>-0.20000000000000018</v>
      </c>
    </row>
    <row r="74" spans="1:8" ht="16.5" thickBot="1">
      <c r="A74" s="1">
        <v>10</v>
      </c>
      <c r="B74" s="13">
        <v>1.1200000000000001</v>
      </c>
      <c r="C74" s="13">
        <v>0.5</v>
      </c>
      <c r="D74" s="13">
        <v>1.5</v>
      </c>
      <c r="E74" s="13">
        <v>1.4</v>
      </c>
      <c r="F74" s="14">
        <f>Table1[[#This Row],[Actual Size]]-Table1[[#This Row],[Techniction A]]</f>
        <v>0.62000000000000011</v>
      </c>
      <c r="G74" s="14">
        <f>Table1[[#This Row],[Actual Size]]-Table1[[#This Row],[Techniction B]]</f>
        <v>-0.37999999999999989</v>
      </c>
      <c r="H74" s="14">
        <f>Table1[[#This Row],[Actual Size]]-Table1[[#This Row],[Technician C]]</f>
        <v>-0.2799999999999998</v>
      </c>
    </row>
    <row r="75" spans="1:8" ht="16.5" thickBot="1">
      <c r="A75" s="1">
        <v>11</v>
      </c>
      <c r="B75" s="13">
        <v>1.3</v>
      </c>
      <c r="C75" s="13">
        <v>2.1</v>
      </c>
      <c r="D75" s="13">
        <v>1.5</v>
      </c>
      <c r="E75" s="13">
        <v>1.7</v>
      </c>
      <c r="F75" s="14">
        <f>Table1[[#This Row],[Actual Size]]-Table1[[#This Row],[Techniction A]]</f>
        <v>-0.8</v>
      </c>
      <c r="G75" s="14">
        <f>Table1[[#This Row],[Actual Size]]-Table1[[#This Row],[Techniction B]]</f>
        <v>-0.19999999999999996</v>
      </c>
      <c r="H75" s="14">
        <f>Table1[[#This Row],[Actual Size]]-Table1[[#This Row],[Technician C]]</f>
        <v>-0.39999999999999991</v>
      </c>
    </row>
    <row r="76" spans="1:8" ht="16.5" thickBot="1">
      <c r="A76" s="1">
        <v>12</v>
      </c>
      <c r="B76" s="13">
        <v>0.98</v>
      </c>
      <c r="C76" s="13">
        <v>1</v>
      </c>
      <c r="D76" s="13">
        <v>1</v>
      </c>
      <c r="E76" s="13">
        <v>1.3</v>
      </c>
      <c r="F76" s="14">
        <f>Table1[[#This Row],[Actual Size]]-Table1[[#This Row],[Techniction A]]</f>
        <v>-2.0000000000000018E-2</v>
      </c>
      <c r="G76" s="14">
        <f>Table1[[#This Row],[Actual Size]]-Table1[[#This Row],[Techniction B]]</f>
        <v>-2.0000000000000018E-2</v>
      </c>
      <c r="H76" s="14">
        <f>Table1[[#This Row],[Actual Size]]-Table1[[#This Row],[Technician C]]</f>
        <v>-0.32000000000000006</v>
      </c>
    </row>
    <row r="77" spans="1:8" ht="16.5" thickBot="1">
      <c r="A77" s="1">
        <v>13</v>
      </c>
      <c r="B77" s="13">
        <v>1.1499999999999999</v>
      </c>
      <c r="C77" s="13">
        <v>1.8</v>
      </c>
      <c r="D77" s="13">
        <v>1.5</v>
      </c>
      <c r="E77" s="13">
        <v>1.6</v>
      </c>
      <c r="F77" s="14">
        <f>Table1[[#This Row],[Actual Size]]-Table1[[#This Row],[Techniction A]]</f>
        <v>-0.65000000000000013</v>
      </c>
      <c r="G77" s="14">
        <f>Table1[[#This Row],[Actual Size]]-Table1[[#This Row],[Techniction B]]</f>
        <v>-0.35000000000000009</v>
      </c>
      <c r="H77" s="14">
        <f>Table1[[#This Row],[Actual Size]]-Table1[[#This Row],[Technician C]]</f>
        <v>-0.45000000000000018</v>
      </c>
    </row>
    <row r="78" spans="1:8" ht="16.5" thickBot="1">
      <c r="A78" s="1">
        <v>14</v>
      </c>
      <c r="B78" s="13">
        <v>0.52</v>
      </c>
      <c r="C78" s="13">
        <v>1.5</v>
      </c>
      <c r="D78" s="13">
        <v>1</v>
      </c>
      <c r="E78" s="13">
        <v>1</v>
      </c>
      <c r="F78" s="14">
        <f>Table1[[#This Row],[Actual Size]]-Table1[[#This Row],[Techniction A]]</f>
        <v>-0.98</v>
      </c>
      <c r="G78" s="14">
        <f>Table1[[#This Row],[Actual Size]]-Table1[[#This Row],[Techniction B]]</f>
        <v>-0.48</v>
      </c>
      <c r="H78" s="14">
        <f>Table1[[#This Row],[Actual Size]]-Table1[[#This Row],[Technician C]]</f>
        <v>-0.48</v>
      </c>
    </row>
    <row r="79" spans="1:8" ht="16.5" thickBot="1">
      <c r="A79" s="1">
        <v>15</v>
      </c>
      <c r="B79" s="13">
        <v>1.8</v>
      </c>
      <c r="C79" s="13">
        <v>2</v>
      </c>
      <c r="D79" s="13">
        <v>2.5</v>
      </c>
      <c r="E79" s="13">
        <v>2.1</v>
      </c>
      <c r="F79" s="14">
        <f>Table1[[#This Row],[Actual Size]]-Table1[[#This Row],[Techniction A]]</f>
        <v>-0.19999999999999996</v>
      </c>
      <c r="G79" s="14">
        <f>Table1[[#This Row],[Actual Size]]-Table1[[#This Row],[Techniction B]]</f>
        <v>-0.7</v>
      </c>
      <c r="H79" s="14">
        <f>Table1[[#This Row],[Actual Size]]-Table1[[#This Row],[Technician C]]</f>
        <v>-0.30000000000000004</v>
      </c>
    </row>
    <row r="80" spans="1:8" ht="16.5" thickBot="1">
      <c r="A80" s="1">
        <v>16</v>
      </c>
      <c r="B80" s="13">
        <v>7.5</v>
      </c>
      <c r="C80" s="13">
        <v>6</v>
      </c>
      <c r="D80" s="13">
        <v>8</v>
      </c>
      <c r="E80" s="13">
        <v>7</v>
      </c>
      <c r="F80" s="14">
        <f>Table1[[#This Row],[Actual Size]]-Table1[[#This Row],[Techniction A]]</f>
        <v>1.5</v>
      </c>
      <c r="G80" s="14">
        <f>Table1[[#This Row],[Actual Size]]-Table1[[#This Row],[Techniction B]]</f>
        <v>-0.5</v>
      </c>
      <c r="H80" s="14">
        <f>Table1[[#This Row],[Actual Size]]-Table1[[#This Row],[Technician C]]</f>
        <v>0.5</v>
      </c>
    </row>
    <row r="81" spans="1:8" ht="16.5" thickBot="1">
      <c r="A81" s="1">
        <v>17</v>
      </c>
      <c r="B81" s="13">
        <v>0.28000000000000003</v>
      </c>
      <c r="C81" s="13">
        <v>1</v>
      </c>
      <c r="D81" s="13">
        <v>1</v>
      </c>
      <c r="E81" s="13">
        <v>0.8</v>
      </c>
      <c r="F81" s="14">
        <f>Table1[[#This Row],[Actual Size]]-Table1[[#This Row],[Techniction A]]</f>
        <v>-0.72</v>
      </c>
      <c r="G81" s="14">
        <f>Table1[[#This Row],[Actual Size]]-Table1[[#This Row],[Techniction B]]</f>
        <v>-0.72</v>
      </c>
      <c r="H81" s="14">
        <f>Table1[[#This Row],[Actual Size]]-Table1[[#This Row],[Technician C]]</f>
        <v>-0.52</v>
      </c>
    </row>
    <row r="82" spans="1:8" ht="16.5" thickBot="1">
      <c r="A82" s="1">
        <v>18</v>
      </c>
      <c r="B82" s="13">
        <v>0.5</v>
      </c>
      <c r="C82" s="13">
        <v>0.9</v>
      </c>
      <c r="D82" s="13">
        <v>1.2</v>
      </c>
      <c r="E82" s="13">
        <v>0.8</v>
      </c>
      <c r="F82" s="14">
        <f>Table1[[#This Row],[Actual Size]]-Table1[[#This Row],[Techniction A]]</f>
        <v>-0.4</v>
      </c>
      <c r="G82" s="14">
        <f>Table1[[#This Row],[Actual Size]]-Table1[[#This Row],[Techniction B]]</f>
        <v>-0.7</v>
      </c>
      <c r="H82" s="14">
        <f>Table1[[#This Row],[Actual Size]]-Table1[[#This Row],[Technician C]]</f>
        <v>-0.30000000000000004</v>
      </c>
    </row>
    <row r="83" spans="1:8" ht="16.5" thickBot="1">
      <c r="A83" s="1">
        <v>19</v>
      </c>
      <c r="B83" s="13">
        <v>4.9000000000000004</v>
      </c>
      <c r="C83" s="13">
        <v>4.5</v>
      </c>
      <c r="D83" s="13">
        <v>5.5</v>
      </c>
      <c r="E83" s="13">
        <v>4.9000000000000004</v>
      </c>
      <c r="F83" s="14">
        <f>Table1[[#This Row],[Actual Size]]-Table1[[#This Row],[Techniction A]]</f>
        <v>0.40000000000000036</v>
      </c>
      <c r="G83" s="14">
        <f>Table1[[#This Row],[Actual Size]]-Table1[[#This Row],[Techniction B]]</f>
        <v>-0.59999999999999964</v>
      </c>
      <c r="H83" s="14">
        <f>Table1[[#This Row],[Actual Size]]-Table1[[#This Row],[Technician C]]</f>
        <v>0</v>
      </c>
    </row>
    <row r="84" spans="1:8">
      <c r="A84" s="1">
        <v>20</v>
      </c>
      <c r="B84" s="14">
        <v>0.25</v>
      </c>
      <c r="C84" s="14">
        <v>0.5</v>
      </c>
      <c r="D84" s="14">
        <v>1</v>
      </c>
      <c r="E84" s="14">
        <v>0.5</v>
      </c>
      <c r="F84" s="14">
        <f>Table1[[#This Row],[Actual Size]]-Table1[[#This Row],[Techniction A]]</f>
        <v>-0.25</v>
      </c>
      <c r="G84" s="14">
        <f>Table1[[#This Row],[Actual Size]]-Table1[[#This Row],[Techniction B]]</f>
        <v>-0.75</v>
      </c>
      <c r="H84" s="14">
        <f>Table1[[#This Row],[Actual Size]]-Table1[[#This Row],[Technician C]]</f>
        <v>-0.25</v>
      </c>
    </row>
    <row r="85" spans="1:8">
      <c r="A85" s="10" t="s">
        <v>39</v>
      </c>
      <c r="B85" s="8">
        <f>AVERAGE(B65:B84)</f>
        <v>1.786</v>
      </c>
      <c r="C85" s="8">
        <f>AVERAGE(C65:C84)</f>
        <v>1.9650000000000003</v>
      </c>
      <c r="D85" s="8">
        <f>AVERAGE(D65:D84)</f>
        <v>2.2850000000000001</v>
      </c>
      <c r="E85" s="8">
        <f>AVERAGE(E65:E84)</f>
        <v>2.0999999999999996</v>
      </c>
      <c r="F85" s="14"/>
      <c r="G85" s="14"/>
      <c r="H85" s="14"/>
    </row>
    <row r="86" spans="1:8">
      <c r="A86" s="10" t="s">
        <v>40</v>
      </c>
      <c r="B86" s="8">
        <f>MAX(B66:B84)-MIN(B66:B84)</f>
        <v>7.25</v>
      </c>
      <c r="C86" s="8">
        <f>MAX(C66:C84)-MIN(C66:C84)</f>
        <v>5.5</v>
      </c>
      <c r="D86" s="8">
        <f>MAX(D66:D84)-MIN(D66:D84)</f>
        <v>7</v>
      </c>
      <c r="E86" s="8">
        <f>MAX(E66:E84)-MIN(E66:E84)</f>
        <v>6.5</v>
      </c>
      <c r="F86" s="16"/>
      <c r="G86" s="16"/>
      <c r="H86" s="16"/>
    </row>
    <row r="87" spans="1:8">
      <c r="A87" s="10" t="s">
        <v>49</v>
      </c>
      <c r="B87" s="14"/>
      <c r="C87" s="14"/>
      <c r="D87" s="14"/>
      <c r="E87" s="14"/>
      <c r="F87" s="16">
        <f>AVERAGE(F65:F84)</f>
        <v>-0.17899999999999994</v>
      </c>
      <c r="G87" s="16">
        <f>AVERAGE(G65:G84)</f>
        <v>-0.49899999999999994</v>
      </c>
      <c r="H87" s="16">
        <f>AVERAGE(H65:H84)</f>
        <v>-0.314</v>
      </c>
    </row>
    <row r="90" spans="1:8">
      <c r="B90" s="10" t="s">
        <v>41</v>
      </c>
      <c r="D90" s="10" t="s">
        <v>42</v>
      </c>
    </row>
    <row r="109" spans="2:4">
      <c r="B109" s="10" t="s">
        <v>43</v>
      </c>
      <c r="D109" s="10" t="s">
        <v>44</v>
      </c>
    </row>
    <row r="130" spans="2:4">
      <c r="B130" s="17" t="s">
        <v>45</v>
      </c>
      <c r="C130" s="17"/>
      <c r="D130" s="17"/>
    </row>
    <row r="132" spans="2:4">
      <c r="B132" s="18" t="s">
        <v>53</v>
      </c>
      <c r="C132" s="19"/>
      <c r="D132" s="19"/>
    </row>
    <row r="133" spans="2:4">
      <c r="B133" s="10" t="s">
        <v>50</v>
      </c>
      <c r="C133" s="10" t="s">
        <v>51</v>
      </c>
      <c r="D133" s="10" t="s">
        <v>52</v>
      </c>
    </row>
    <row r="134" spans="2:4">
      <c r="B134" s="1">
        <v>-0.17899999999999999</v>
      </c>
      <c r="C134" s="1">
        <v>-0.499</v>
      </c>
      <c r="D134" s="1">
        <v>-0.314</v>
      </c>
    </row>
  </sheetData>
  <mergeCells count="9">
    <mergeCell ref="B130:D130"/>
    <mergeCell ref="B132:D132"/>
    <mergeCell ref="C41:D41"/>
    <mergeCell ref="C62:D62"/>
    <mergeCell ref="C1:D1"/>
    <mergeCell ref="C3:D3"/>
    <mergeCell ref="C9:D9"/>
    <mergeCell ref="C13:D13"/>
    <mergeCell ref="C26:D26"/>
  </mergeCells>
  <conditionalFormatting sqref="D38">
    <cfRule type="cellIs" dxfId="26" priority="1" operator="between">
      <formula>12</formula>
      <formula>17</formula>
    </cfRule>
    <cfRule type="cellIs" dxfId="25" priority="2" operator="lessThan">
      <formula>$D$34(s) &lt; 12</formula>
    </cfRule>
    <cfRule type="cellIs" dxfId="24" priority="3" operator="greaterThan">
      <formula>$D$34(s) &gt; 17</formula>
    </cfRule>
    <cfRule type="cellIs" dxfId="23" priority="4" operator="greaterThan">
      <formula>$C$34</formula>
    </cfRule>
    <cfRule type="cellIs" dxfId="22" priority="5" operator="greaterThan">
      <formula>"T$A$34s) &gt; 17"</formula>
    </cfRule>
    <cfRule type="cellIs" dxfId="21" priority="6" operator="between">
      <formula>12</formula>
      <formula>17</formula>
    </cfRule>
    <cfRule type="cellIs" dxfId="20" priority="7" operator="greaterThan">
      <formula>#REF!</formula>
    </cfRule>
  </conditionalFormatting>
  <dataValidations count="1">
    <dataValidation type="whole" allowBlank="1" showInputMessage="1" showErrorMessage="1" promptTitle="insert value" prompt="type here" sqref="C30">
      <formula1>1</formula1>
      <formula2>10</formula2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2023-03-28T10:19:53Z</dcterms:created>
  <dcterms:modified xsi:type="dcterms:W3CDTF">2023-03-30T10:56:46Z</dcterms:modified>
</cp:coreProperties>
</file>