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DE9C50F0-305A-4A38-9727-577D9F0AB572}" xr6:coauthVersionLast="47" xr6:coauthVersionMax="47" xr10:uidLastSave="{00000000-0000-0000-0000-000000000000}"/>
  <bookViews>
    <workbookView xWindow="-120" yWindow="-120" windowWidth="20730" windowHeight="11760" xr2:uid="{754BF4FB-51D5-44BB-8929-2405565A9397}"/>
  </bookViews>
  <sheets>
    <sheet name="1" sheetId="1" r:id="rId1"/>
    <sheet name="2" sheetId="2" r:id="rId2"/>
  </sheets>
  <externalReferences>
    <externalReference r:id="rId3"/>
    <externalReference r:id="rId4"/>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2" i="1" l="1"/>
  <c r="C32" i="1"/>
  <c r="E32" i="1" s="1"/>
  <c r="I23" i="2"/>
  <c r="H23" i="2"/>
  <c r="G23" i="2"/>
  <c r="I22" i="2"/>
  <c r="H22" i="2"/>
  <c r="G22" i="2"/>
  <c r="I21" i="2"/>
  <c r="H21" i="2"/>
  <c r="G21" i="2"/>
  <c r="I20" i="2"/>
  <c r="H20" i="2"/>
  <c r="G20" i="2"/>
  <c r="I19" i="2"/>
  <c r="H19" i="2"/>
  <c r="G19" i="2"/>
  <c r="I18" i="2"/>
  <c r="H18" i="2"/>
  <c r="G18" i="2"/>
  <c r="I17" i="2"/>
  <c r="H17" i="2"/>
  <c r="G17" i="2"/>
  <c r="I16" i="2"/>
  <c r="H16" i="2"/>
  <c r="G16" i="2"/>
  <c r="I15" i="2"/>
  <c r="H15" i="2"/>
  <c r="G15" i="2"/>
  <c r="I14" i="2"/>
  <c r="H14" i="2"/>
  <c r="G14" i="2"/>
  <c r="I13" i="2"/>
  <c r="H13" i="2"/>
  <c r="G13" i="2"/>
  <c r="I12" i="2"/>
  <c r="H12" i="2"/>
  <c r="G12" i="2"/>
  <c r="I11" i="2"/>
  <c r="H11" i="2"/>
  <c r="G11" i="2"/>
  <c r="I10" i="2"/>
  <c r="H10" i="2"/>
  <c r="G10" i="2"/>
  <c r="I9" i="2"/>
  <c r="H9" i="2"/>
  <c r="G9" i="2"/>
  <c r="I8" i="2"/>
  <c r="H8" i="2"/>
  <c r="G8" i="2"/>
  <c r="I7" i="2"/>
  <c r="H7" i="2"/>
  <c r="G7" i="2"/>
  <c r="I6" i="2"/>
  <c r="H6" i="2"/>
  <c r="G6" i="2"/>
  <c r="I5" i="2"/>
  <c r="H5" i="2"/>
  <c r="H25" i="2" s="1"/>
  <c r="G5" i="2"/>
  <c r="G25" i="2" s="1"/>
  <c r="I4" i="2"/>
  <c r="I25" i="2" s="1"/>
  <c r="H4" i="2"/>
  <c r="H24" i="2" s="1"/>
  <c r="G4" i="2"/>
  <c r="G24" i="2" s="1"/>
  <c r="D32" i="1" l="1"/>
  <c r="J25" i="2"/>
  <c r="H26" i="2" s="1"/>
  <c r="I24" i="2"/>
  <c r="G26" i="2" l="1"/>
  <c r="I26" i="2"/>
  <c r="C30" i="1"/>
  <c r="E30" i="1" s="1"/>
  <c r="B30" i="1"/>
  <c r="D30" i="1" s="1"/>
  <c r="C29" i="1"/>
  <c r="E29" i="1" s="1"/>
  <c r="B29" i="1"/>
  <c r="D29" i="1" s="1"/>
  <c r="C28" i="1"/>
  <c r="E28" i="1" s="1"/>
  <c r="B28" i="1"/>
  <c r="D28" i="1" s="1"/>
  <c r="C27" i="1"/>
  <c r="E27" i="1" s="1"/>
  <c r="B27" i="1"/>
  <c r="D27" i="1" s="1"/>
  <c r="C26" i="1"/>
  <c r="E26" i="1" s="1"/>
  <c r="B26" i="1"/>
  <c r="D26" i="1" s="1"/>
  <c r="C25" i="1"/>
  <c r="E25" i="1" s="1"/>
  <c r="B25" i="1"/>
  <c r="D25" i="1" s="1"/>
  <c r="C24" i="1"/>
  <c r="E24" i="1" s="1"/>
  <c r="B24" i="1"/>
  <c r="D24" i="1" s="1"/>
  <c r="C23" i="1"/>
  <c r="E23" i="1" s="1"/>
  <c r="B23" i="1"/>
  <c r="D23" i="1" s="1"/>
  <c r="C22" i="1"/>
  <c r="E22" i="1" s="1"/>
  <c r="B22" i="1"/>
  <c r="D22" i="1" s="1"/>
  <c r="C21" i="1"/>
  <c r="E21" i="1" s="1"/>
  <c r="B21" i="1"/>
  <c r="D21" i="1" s="1"/>
  <c r="B8" i="1"/>
  <c r="B16" i="1" s="1"/>
</calcChain>
</file>

<file path=xl/sharedStrings.xml><?xml version="1.0" encoding="utf-8"?>
<sst xmlns="http://schemas.openxmlformats.org/spreadsheetml/2006/main" count="117" uniqueCount="54">
  <si>
    <t>Task 1a</t>
  </si>
  <si>
    <t>Final Velocity, v</t>
  </si>
  <si>
    <t>m/s</t>
  </si>
  <si>
    <t>Initial Velocity, u</t>
  </si>
  <si>
    <t>Distance, s</t>
  </si>
  <si>
    <t>m</t>
  </si>
  <si>
    <t xml:space="preserve">Acceleration </t>
  </si>
  <si>
    <t>Acceleration Computation</t>
  </si>
  <si>
    <t>ms^-2</t>
  </si>
  <si>
    <t>Time</t>
  </si>
  <si>
    <t>Time formula</t>
  </si>
  <si>
    <t>Time computation</t>
  </si>
  <si>
    <t>t</t>
  </si>
  <si>
    <t>s</t>
  </si>
  <si>
    <t>Task 1b</t>
  </si>
  <si>
    <t>v</t>
  </si>
  <si>
    <t>u</t>
  </si>
  <si>
    <t>Acceleration</t>
  </si>
  <si>
    <t>Distance (m)</t>
  </si>
  <si>
    <t>Time (s)</t>
  </si>
  <si>
    <t>Velocity (m/s)</t>
  </si>
  <si>
    <t>Message</t>
  </si>
  <si>
    <t>Task 1c</t>
  </si>
  <si>
    <t>Velocity -Time Graph</t>
  </si>
  <si>
    <t>Task 2a</t>
  </si>
  <si>
    <t>Data</t>
  </si>
  <si>
    <t>Error</t>
  </si>
  <si>
    <t>Sample</t>
  </si>
  <si>
    <t>Actual Size</t>
  </si>
  <si>
    <t>Technician A</t>
  </si>
  <si>
    <t>Technician B</t>
  </si>
  <si>
    <t>Technician C</t>
  </si>
  <si>
    <t>Mean</t>
  </si>
  <si>
    <t>Total</t>
  </si>
  <si>
    <t>Sum</t>
  </si>
  <si>
    <t>% Error</t>
  </si>
  <si>
    <t>Correlation Coefficient, r</t>
  </si>
  <si>
    <t>Descriptive Statistics</t>
  </si>
  <si>
    <t>Standard Error</t>
  </si>
  <si>
    <t>Median</t>
  </si>
  <si>
    <t>Mode</t>
  </si>
  <si>
    <t>Standard Deviation</t>
  </si>
  <si>
    <t>Sample Variance</t>
  </si>
  <si>
    <t>Kurtosis</t>
  </si>
  <si>
    <t>Skewness</t>
  </si>
  <si>
    <t>Range</t>
  </si>
  <si>
    <t>Minimum</t>
  </si>
  <si>
    <t>Maximum</t>
  </si>
  <si>
    <t>Count</t>
  </si>
  <si>
    <t>Graph of measured values against actual size for each operator</t>
  </si>
  <si>
    <t>Best Operator</t>
  </si>
  <si>
    <t>Worst Operator</t>
  </si>
  <si>
    <t>Similarities and Differences</t>
  </si>
  <si>
    <t>Any Acceleration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</si>
</sst>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7"/>
        <bgColor indexed="64"/>
      </patternFill>
    </fill>
  </fills>
  <borders count="3">
    <border>
      <left/>
      <right/>
      <top/>
      <bottom/>
      <diagonal/>
    </border>
    <border>
      <left/>
      <right/>
      <top style="medium">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1">
    <xf numFmtId="0" fontId="0" fillId="0" borderId="0" xfId="0"/>
    <xf numFmtId="0" fontId="2" fillId="0" borderId="0" xfId="0" applyFont="1"/>
    <xf numFmtId="0" fontId="2" fillId="0" borderId="0" xfId="0" applyFont="1" applyAlignment="1">
      <alignment horizontal="center"/>
    </xf>
    <xf numFmtId="0" fontId="0" fillId="2" borderId="0" xfId="0" applyFill="1"/>
    <xf numFmtId="0" fontId="0" fillId="3" borderId="0" xfId="0" applyFill="1"/>
    <xf numFmtId="0" fontId="0" fillId="4" borderId="0" xfId="0" applyFill="1"/>
    <xf numFmtId="43" fontId="0" fillId="0" borderId="0" xfId="1" applyFont="1"/>
    <xf numFmtId="43" fontId="0" fillId="0" borderId="0" xfId="0" applyNumberFormat="1"/>
    <xf numFmtId="9" fontId="0" fillId="0" borderId="0" xfId="2" applyFont="1"/>
    <xf numFmtId="0" fontId="3" fillId="0" borderId="1" xfId="0" applyFont="1" applyBorder="1" applyAlignment="1">
      <alignment horizontal="center"/>
    </xf>
    <xf numFmtId="0" fontId="0" fillId="0" borderId="2" xfId="0" applyBorder="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spc="0" normalizeH="0" baseline="0">
              <a:solidFill>
                <a:schemeClr val="tx1">
                  <a:lumMod val="65000"/>
                  <a:lumOff val="35000"/>
                </a:schemeClr>
              </a:solidFill>
              <a:latin typeface="+mj-lt"/>
              <a:ea typeface="+mj-ea"/>
              <a:cs typeface="+mj-cs"/>
            </a:defRPr>
          </a:pPr>
          <a:endParaRPr lang="en-US"/>
        </a:p>
      </c:txPr>
    </c:title>
    <c:autoTitleDeleted val="0"/>
    <c:plotArea>
      <c:layout/>
      <c:scatterChart>
        <c:scatterStyle val="smoothMarker"/>
        <c:varyColors val="0"/>
        <c:ser>
          <c:idx val="0"/>
          <c:order val="0"/>
          <c:tx>
            <c:strRef>
              <c:f>'[1]Task 1 Answer'!$A$34</c:f>
              <c:strCache>
                <c:ptCount val="1"/>
                <c:pt idx="0">
                  <c:v>Velocity -Time Graph</c:v>
                </c:pt>
              </c:strCache>
            </c:strRef>
          </c:tx>
          <c:spPr>
            <a:ln w="25400" cap="flat" cmpd="dbl" algn="ctr">
              <a:solidFill>
                <a:schemeClr val="accent1">
                  <a:alpha val="50000"/>
                </a:schemeClr>
              </a:solidFill>
              <a:round/>
            </a:ln>
            <a:effectLst/>
          </c:spPr>
          <c:marker>
            <c:symbol val="none"/>
          </c:marker>
          <c:xVal>
            <c:numRef>
              <c:f>'[1]Task 1 Answer'!$C$21:$C$30</c:f>
              <c:numCache>
                <c:formatCode>General</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xVal>
          <c:yVal>
            <c:numRef>
              <c:f>'[1]Task 1 Answer'!$D$21:$D$30</c:f>
              <c:numCache>
                <c:formatCode>General</c:formatCode>
                <c:ptCount val="10"/>
                <c:pt idx="0">
                  <c:v>33.33</c:v>
                </c:pt>
                <c:pt idx="1">
                  <c:v>133.32</c:v>
                </c:pt>
                <c:pt idx="2">
                  <c:v>299.96999999999997</c:v>
                </c:pt>
                <c:pt idx="3">
                  <c:v>533.28</c:v>
                </c:pt>
                <c:pt idx="4">
                  <c:v>833.25</c:v>
                </c:pt>
                <c:pt idx="5">
                  <c:v>1199.8799999999999</c:v>
                </c:pt>
                <c:pt idx="6">
                  <c:v>1633.1699999999998</c:v>
                </c:pt>
                <c:pt idx="7">
                  <c:v>2133.12</c:v>
                </c:pt>
                <c:pt idx="8">
                  <c:v>2699.73</c:v>
                </c:pt>
                <c:pt idx="9">
                  <c:v>3333</c:v>
                </c:pt>
              </c:numCache>
            </c:numRef>
          </c:yVal>
          <c:smooth val="1"/>
          <c:extLst>
            <c:ext xmlns:c16="http://schemas.microsoft.com/office/drawing/2014/chart" uri="{C3380CC4-5D6E-409C-BE32-E72D297353CC}">
              <c16:uniqueId val="{00000000-5588-46C3-AF03-587464A0CDB2}"/>
            </c:ext>
          </c:extLst>
        </c:ser>
        <c:dLbls>
          <c:showLegendKey val="0"/>
          <c:showVal val="0"/>
          <c:showCatName val="0"/>
          <c:showSerName val="0"/>
          <c:showPercent val="0"/>
          <c:showBubbleSize val="0"/>
        </c:dLbls>
        <c:axId val="526559696"/>
        <c:axId val="526559216"/>
      </c:scatterChart>
      <c:valAx>
        <c:axId val="526559696"/>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6559216"/>
        <c:crosses val="autoZero"/>
        <c:crossBetween val="midCat"/>
      </c:valAx>
      <c:valAx>
        <c:axId val="52655921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26559696"/>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Measured Value and Actual Value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1"/>
          <c:order val="0"/>
          <c:tx>
            <c:strRef>
              <c:f>'[2]Task 2'!$C$3</c:f>
              <c:strCache>
                <c:ptCount val="1"/>
                <c:pt idx="0">
                  <c:v>Technician A</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'[2]Task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'[2]Task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8330-4EA2-BDD5-FDE72A681D2D}"/>
            </c:ext>
          </c:extLst>
        </c:ser>
        <c:ser>
          <c:idx val="2"/>
          <c:order val="1"/>
          <c:tx>
            <c:strRef>
              <c:f>'[2]Task 2'!$D$3</c:f>
              <c:strCache>
                <c:ptCount val="1"/>
                <c:pt idx="0">
                  <c:v>Technician B</c:v>
                </c:pt>
              </c:strCache>
            </c:strRef>
          </c:tx>
          <c:spPr>
            <a:ln w="34925" cap="rnd">
              <a:solidFill>
                <a:schemeClr val="accent3"/>
              </a:solidFill>
              <a:round/>
            </a:ln>
            <a:effectLst>
              <a:outerShdw blurRad="57150" dist="19050" dir="5400000" algn="ctr" rotWithShape="0">
                <a:srgbClr val="000000">
                  <a:alpha val="63000"/>
                </a:srgbClr>
              </a:outerShdw>
            </a:effectLst>
          </c:spPr>
          <c:marker>
            <c:symbol val="none"/>
          </c:marker>
          <c:cat>
            <c:numRef>
              <c:f>'[2]Task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'[2]Task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8330-4EA2-BDD5-FDE72A681D2D}"/>
            </c:ext>
          </c:extLst>
        </c:ser>
        <c:ser>
          <c:idx val="3"/>
          <c:order val="2"/>
          <c:tx>
            <c:strRef>
              <c:f>'[2]Task 2'!$E$3</c:f>
              <c:strCache>
                <c:ptCount val="1"/>
                <c:pt idx="0">
                  <c:v>Technician C</c:v>
                </c:pt>
              </c:strCache>
            </c:strRef>
          </c:tx>
          <c:spPr>
            <a:ln w="34925" cap="rnd">
              <a:solidFill>
                <a:schemeClr val="accent4"/>
              </a:solidFill>
              <a:round/>
            </a:ln>
            <a:effectLst>
              <a:outerShdw blurRad="57150" dist="19050" dir="5400000" algn="ctr" rotWithShape="0">
                <a:srgbClr val="000000">
                  <a:alpha val="63000"/>
                </a:srgbClr>
              </a:outerShdw>
            </a:effectLst>
          </c:spPr>
          <c:marker>
            <c:symbol val="none"/>
          </c:marker>
          <c:cat>
            <c:numRef>
              <c:f>'[2]Task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'[2]Task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8330-4EA2-BDD5-FDE72A681D2D}"/>
            </c:ext>
          </c:extLst>
        </c:ser>
        <c:dLbls>
          <c:dLblPos val="ctr"/>
          <c:showLegendKey val="0"/>
          <c:showVal val="0"/>
          <c:showCatName val="0"/>
          <c:showSerName val="0"/>
          <c:showPercent val="0"/>
          <c:showBubbleSize val="0"/>
        </c:dLbls>
        <c:smooth val="0"/>
        <c:axId val="312180816"/>
        <c:axId val="312181296"/>
      </c:lineChart>
      <c:catAx>
        <c:axId val="312180816"/>
        <c:scaling>
          <c:orientation val="minMax"/>
        </c:scaling>
        <c:delete val="0"/>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312180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3">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tx1">
        <a:lumMod val="65000"/>
        <a:lumOff val="35000"/>
      </a:schemeClr>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5400" cap="flat" cmpd="dbl" algn="ctr">
        <a:solidFill>
          <a:schemeClr val="phClr">
            <a:alpha val="50000"/>
          </a:schemeClr>
        </a:solidFill>
        <a:round/>
      </a:ln>
    </cs:spPr>
  </cs:dataPointLine>
  <cs:dataPointMarker>
    <cs:lnRef idx="0">
      <cs:styleClr val="auto"/>
    </cs:lnRef>
    <cs:fillRef idx="0">
      <cs:styleClr val="auto"/>
    </cs:fillRef>
    <cs:effectRef idx="0"/>
    <cs:fontRef idx="minor">
      <a:schemeClr val="dk1"/>
    </cs:fontRef>
    <cs:spPr>
      <a:ln w="34925" cap="flat" cmpd="dbl" algn="ctr">
        <a:solidFill>
          <a:schemeClr val="phClr">
            <a:lumMod val="75000"/>
            <a:alpha val="70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kern="1200" spc="0" normalizeH="0" baseline="0"/>
  </cs:title>
  <cs:trendline>
    <cs:lnRef idx="0">
      <cs:styleClr val="0"/>
    </cs:lnRef>
    <cs:fillRef idx="0"/>
    <cs:effectRef idx="0"/>
    <cs:fontRef idx="minor">
      <a:schemeClr val="tx1"/>
    </cs:fontRef>
    <cs:spPr>
      <a:ln w="38100" cap="rnd" cmpd="sng" algn="ctr">
        <a:solidFill>
          <a:schemeClr val="phClr">
            <a:lumMod val="75000"/>
            <a:alpha val="25000"/>
          </a:scheme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b="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DA1E86C1-7343-46E5-A76A-EB3CE8EED81C}"/>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2" name="TextBox 1">
              <a:extLst>
                <a:ext uri="{FF2B5EF4-FFF2-40B4-BE49-F238E27FC236}">
                  <a16:creationId xmlns:a16="http://schemas.microsoft.com/office/drawing/2014/main" id="{DA1E86C1-7343-46E5-A76A-EB3CE8EED81C}"/>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238125</xdr:colOff>
      <xdr:row>8</xdr:row>
      <xdr:rowOff>33337</xdr:rowOff>
    </xdr:from>
    <xdr:ext cx="1205266" cy="341055"/>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B103AAE8-FF31-4BA3-9FDD-90539B6BC4D1}"/>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3" name="TextBox 2">
              <a:extLst>
                <a:ext uri="{FF2B5EF4-FFF2-40B4-BE49-F238E27FC236}">
                  <a16:creationId xmlns:a16="http://schemas.microsoft.com/office/drawing/2014/main" id="{B103AAE8-FF31-4BA3-9FDD-90539B6BC4D1}"/>
                </a:ext>
              </a:extLst>
            </xdr:cNvPr>
            <xdr:cNvSpPr txBox="1"/>
          </xdr:nvSpPr>
          <xdr:spPr>
            <a:xfrm>
              <a:off x="238125" y="1557337"/>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𝑎=5.554445𝑚𝑠^(−2)</a:t>
              </a:r>
              <a:endParaRPr lang="en-US" sz="1100" b="0" i="1">
                <a:latin typeface="Cambria Math" panose="02040503050406030204" pitchFamily="18" charset="0"/>
              </a:endParaRPr>
            </a:p>
            <a:p>
              <a:pPr/>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171450</xdr:colOff>
      <xdr:row>12</xdr:row>
      <xdr:rowOff>52387</xdr:rowOff>
    </xdr:from>
    <xdr:ext cx="627159" cy="462434"/>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D0D404C4-CD22-4E62-BAF3-7989FF7EE7B5}"/>
                </a:ext>
              </a:extLst>
            </xdr:cNvPr>
            <xdr:cNvSpPr txBox="1"/>
          </xdr:nvSpPr>
          <xdr:spPr>
            <a:xfrm>
              <a:off x="171450" y="23383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4" name="TextBox 3">
              <a:extLst>
                <a:ext uri="{FF2B5EF4-FFF2-40B4-BE49-F238E27FC236}">
                  <a16:creationId xmlns:a16="http://schemas.microsoft.com/office/drawing/2014/main" id="{D0D404C4-CD22-4E62-BAF3-7989FF7EE7B5}"/>
                </a:ext>
              </a:extLst>
            </xdr:cNvPr>
            <xdr:cNvSpPr txBox="1"/>
          </xdr:nvSpPr>
          <xdr:spPr>
            <a:xfrm>
              <a:off x="171450" y="23383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oneCellAnchor>
    <xdr:from>
      <xdr:col>0</xdr:col>
      <xdr:colOff>209550</xdr:colOff>
      <xdr:row>16</xdr:row>
      <xdr:rowOff>23812</xdr:rowOff>
    </xdr:from>
    <xdr:ext cx="826573" cy="172227"/>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978309B7-80DD-43E9-A224-B7D7C5E04256}"/>
                </a:ext>
              </a:extLst>
            </xdr:cNvPr>
            <xdr:cNvSpPr txBox="1"/>
          </xdr:nvSpPr>
          <xdr:spPr>
            <a:xfrm>
              <a:off x="209550" y="3071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=12.0012 </m:t>
                  </m:r>
                </m:oMath>
              </a14:m>
              <a:r>
                <a:rPr lang="en-US" sz="1100"/>
                <a:t>s</a:t>
              </a:r>
            </a:p>
          </xdr:txBody>
        </xdr:sp>
      </mc:Choice>
      <mc:Fallback xmlns="">
        <xdr:sp macro="" textlink="">
          <xdr:nvSpPr>
            <xdr:cNvPr id="5" name="TextBox 4">
              <a:extLst>
                <a:ext uri="{FF2B5EF4-FFF2-40B4-BE49-F238E27FC236}">
                  <a16:creationId xmlns:a16="http://schemas.microsoft.com/office/drawing/2014/main" id="{978309B7-80DD-43E9-A224-B7D7C5E04256}"/>
                </a:ext>
              </a:extLst>
            </xdr:cNvPr>
            <xdr:cNvSpPr txBox="1"/>
          </xdr:nvSpPr>
          <xdr:spPr>
            <a:xfrm>
              <a:off x="209550" y="3071812"/>
              <a:ext cx="826573"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𝑡=12.0012 </a:t>
              </a:r>
              <a:r>
                <a:rPr lang="en-US" sz="1100"/>
                <a:t>s</a:t>
              </a:r>
            </a:p>
          </xdr:txBody>
        </xdr:sp>
      </mc:Fallback>
    </mc:AlternateContent>
    <xdr:clientData/>
  </xdr:oneCellAnchor>
  <xdr:twoCellAnchor>
    <xdr:from>
      <xdr:col>0</xdr:col>
      <xdr:colOff>323850</xdr:colOff>
      <xdr:row>34</xdr:row>
      <xdr:rowOff>157162</xdr:rowOff>
    </xdr:from>
    <xdr:to>
      <xdr:col>4</xdr:col>
      <xdr:colOff>733425</xdr:colOff>
      <xdr:row>49</xdr:row>
      <xdr:rowOff>42862</xdr:rowOff>
    </xdr:to>
    <xdr:graphicFrame macro="">
      <xdr:nvGraphicFramePr>
        <xdr:cNvPr id="6" name="Chart 5">
          <a:extLst>
            <a:ext uri="{FF2B5EF4-FFF2-40B4-BE49-F238E27FC236}">
              <a16:creationId xmlns:a16="http://schemas.microsoft.com/office/drawing/2014/main" id="{87CB9E62-1F3C-4B08-9A58-DC45E249CA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52</xdr:row>
      <xdr:rowOff>104773</xdr:rowOff>
    </xdr:from>
    <xdr:to>
      <xdr:col>6</xdr:col>
      <xdr:colOff>247650</xdr:colOff>
      <xdr:row>74</xdr:row>
      <xdr:rowOff>142874</xdr:rowOff>
    </xdr:to>
    <xdr:graphicFrame macro="">
      <xdr:nvGraphicFramePr>
        <xdr:cNvPr id="2" name="Chart 1">
          <a:extLst>
            <a:ext uri="{FF2B5EF4-FFF2-40B4-BE49-F238E27FC236}">
              <a16:creationId xmlns:a16="http://schemas.microsoft.com/office/drawing/2014/main" id="{31B37309-6238-4B5F-A858-AF65E821D2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133349</xdr:colOff>
      <xdr:row>77</xdr:row>
      <xdr:rowOff>123825</xdr:rowOff>
    </xdr:from>
    <xdr:to>
      <xdr:col>6</xdr:col>
      <xdr:colOff>66674</xdr:colOff>
      <xdr:row>84</xdr:row>
      <xdr:rowOff>161925</xdr:rowOff>
    </xdr:to>
    <xdr:sp macro="" textlink="">
      <xdr:nvSpPr>
        <xdr:cNvPr id="3" name="TextBox 2">
          <a:extLst>
            <a:ext uri="{FF2B5EF4-FFF2-40B4-BE49-F238E27FC236}">
              <a16:creationId xmlns:a16="http://schemas.microsoft.com/office/drawing/2014/main" id="{2FBD9B78-D08B-4DDF-80DD-1A3BBEAB59A0}"/>
            </a:ext>
          </a:extLst>
        </xdr:cNvPr>
        <xdr:cNvSpPr txBox="1"/>
      </xdr:nvSpPr>
      <xdr:spPr>
        <a:xfrm>
          <a:off x="133349" y="14811375"/>
          <a:ext cx="6315075" cy="1371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Operator A displayed a remarkable performance compared to the other operators. They achieved the lowest error rate, which was 18% lower than Operator C and 50% lower than Operator B. Additionally, Operator A exhibited a small standard error, and their mean measurement was close to the actual mean, signifying a high level of accuracy. Furthermore, Operator A had a smaller range of values compared to the other operators, with the smallest maximum value and the highest minimum value among all the operators.</a:t>
          </a:r>
        </a:p>
        <a:p>
          <a:br>
            <a:rPr lang="en-US" sz="1100"/>
          </a:br>
          <a:br>
            <a:rPr lang="en-US" sz="1100"/>
          </a:br>
          <a:endParaRPr lang="en-US" sz="1100"/>
        </a:p>
      </xdr:txBody>
    </xdr:sp>
    <xdr:clientData/>
  </xdr:twoCellAnchor>
  <xdr:twoCellAnchor>
    <xdr:from>
      <xdr:col>0</xdr:col>
      <xdr:colOff>171449</xdr:colOff>
      <xdr:row>88</xdr:row>
      <xdr:rowOff>38100</xdr:rowOff>
    </xdr:from>
    <xdr:to>
      <xdr:col>5</xdr:col>
      <xdr:colOff>542925</xdr:colOff>
      <xdr:row>93</xdr:row>
      <xdr:rowOff>152400</xdr:rowOff>
    </xdr:to>
    <xdr:sp macro="" textlink="">
      <xdr:nvSpPr>
        <xdr:cNvPr id="4" name="TextBox 3">
          <a:extLst>
            <a:ext uri="{FF2B5EF4-FFF2-40B4-BE49-F238E27FC236}">
              <a16:creationId xmlns:a16="http://schemas.microsoft.com/office/drawing/2014/main" id="{BE1D328D-BE56-4E0E-8E75-C748714D0457}"/>
            </a:ext>
          </a:extLst>
        </xdr:cNvPr>
        <xdr:cNvSpPr txBox="1"/>
      </xdr:nvSpPr>
      <xdr:spPr>
        <a:xfrm>
          <a:off x="171449" y="16821150"/>
          <a:ext cx="5953126" cy="106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Technician B exhibited the poorest performance among the operators, recording the highest error rate of 50% and the broadest range of data compared to the other operators. Moreover, their mean measurement was considerably distant from the actual mean, indicating low accuracy. Additionally, Technician B had the highest maximum value and the lowest minimum value, emphasizing their inadequate performance in comparison to the other operators.</a:t>
          </a:r>
        </a:p>
        <a:p>
          <a:br>
            <a:rPr lang="en-US" sz="1100"/>
          </a:br>
          <a:br>
            <a:rPr lang="en-US" sz="1100"/>
          </a:br>
          <a:endParaRPr lang="en-US" sz="1100"/>
        </a:p>
      </xdr:txBody>
    </xdr:sp>
    <xdr:clientData/>
  </xdr:twoCellAnchor>
  <xdr:twoCellAnchor>
    <xdr:from>
      <xdr:col>0</xdr:col>
      <xdr:colOff>152399</xdr:colOff>
      <xdr:row>95</xdr:row>
      <xdr:rowOff>114300</xdr:rowOff>
    </xdr:from>
    <xdr:to>
      <xdr:col>6</xdr:col>
      <xdr:colOff>0</xdr:colOff>
      <xdr:row>101</xdr:row>
      <xdr:rowOff>104775</xdr:rowOff>
    </xdr:to>
    <xdr:sp macro="" textlink="">
      <xdr:nvSpPr>
        <xdr:cNvPr id="5" name="TextBox 4">
          <a:extLst>
            <a:ext uri="{FF2B5EF4-FFF2-40B4-BE49-F238E27FC236}">
              <a16:creationId xmlns:a16="http://schemas.microsoft.com/office/drawing/2014/main" id="{65995278-E667-4B40-B2C9-06D3F866FBFA}"/>
            </a:ext>
          </a:extLst>
        </xdr:cNvPr>
        <xdr:cNvSpPr txBox="1"/>
      </xdr:nvSpPr>
      <xdr:spPr>
        <a:xfrm>
          <a:off x="152399" y="18230850"/>
          <a:ext cx="6229351" cy="1133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operators had a noteworthy similarity in that they obtained non-ambiguous measurements, indicated by the proximity of their values. However, it is important to note that most operators, with the exception of Technician C, did not achieve accurate measurements. Technician C, on the other hand, accomplished two precise measurements, exhibiting a relatively higher level of accuracy in comparison to the other operators. The differences between their levels of accuracy were insignificant.</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ACMA-4014%20CW2%20Client%203.xlsx" TargetMode="External"/><Relationship Id="rId1" Type="http://schemas.openxmlformats.org/officeDocument/2006/relationships/externalLinkPath" Target="ACMA-4014%20CW2%20Client%20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Admin\Desktop\ACMA4014-CW2%20Client%201.xlsx" TargetMode="External"/><Relationship Id="rId1" Type="http://schemas.openxmlformats.org/officeDocument/2006/relationships/externalLinkPath" Target="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Answer"/>
      <sheetName val="Task 2 Answer"/>
    </sheetNames>
    <sheetDataSet>
      <sheetData sheetId="0">
        <row r="21">
          <cell r="C21">
            <v>66.66</v>
          </cell>
          <cell r="D21">
            <v>33.33</v>
          </cell>
        </row>
        <row r="22">
          <cell r="C22">
            <v>33.33</v>
          </cell>
          <cell r="D22">
            <v>133.32</v>
          </cell>
        </row>
        <row r="23">
          <cell r="C23">
            <v>22.22</v>
          </cell>
          <cell r="D23">
            <v>299.96999999999997</v>
          </cell>
        </row>
        <row r="24">
          <cell r="C24">
            <v>16.664999999999999</v>
          </cell>
          <cell r="D24">
            <v>533.28</v>
          </cell>
        </row>
        <row r="25">
          <cell r="C25">
            <v>13.331999999999999</v>
          </cell>
          <cell r="D25">
            <v>833.25</v>
          </cell>
        </row>
        <row r="26">
          <cell r="C26">
            <v>11.11</v>
          </cell>
          <cell r="D26">
            <v>1199.8799999999999</v>
          </cell>
        </row>
        <row r="27">
          <cell r="C27">
            <v>9.5228571428571431</v>
          </cell>
          <cell r="D27">
            <v>1633.1699999999998</v>
          </cell>
        </row>
        <row r="28">
          <cell r="C28">
            <v>8.3324999999999996</v>
          </cell>
          <cell r="D28">
            <v>2133.12</v>
          </cell>
        </row>
        <row r="29">
          <cell r="C29">
            <v>7.4066666666666663</v>
          </cell>
          <cell r="D29">
            <v>2699.73</v>
          </cell>
        </row>
        <row r="30">
          <cell r="C30">
            <v>6.6659999999999995</v>
          </cell>
          <cell r="D30">
            <v>3333</v>
          </cell>
        </row>
        <row r="34">
          <cell r="A34" t="str">
            <v>Velocity -Time Graph</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sheetName val="Task 2"/>
    </sheetNames>
    <sheetDataSet>
      <sheetData sheetId="0">
        <row r="34">
          <cell r="A34">
            <v>3333</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320DE-20CF-4F89-8D68-A3E8CA7A653B}">
  <dimension ref="A1:G34"/>
  <sheetViews>
    <sheetView tabSelected="1" workbookViewId="0">
      <selection activeCell="E34" sqref="E34"/>
    </sheetView>
  </sheetViews>
  <sheetFormatPr defaultRowHeight="15" x14ac:dyDescent="0.25"/>
  <cols>
    <col min="1" max="1" width="24.5703125" bestFit="1" customWidth="1"/>
    <col min="2" max="2" width="12.140625" bestFit="1" customWidth="1"/>
    <col min="3" max="3" width="12" bestFit="1" customWidth="1"/>
    <col min="4" max="4" width="13.7109375" bestFit="1" customWidth="1"/>
    <col min="5" max="5" width="49" bestFit="1" customWidth="1"/>
  </cols>
  <sheetData>
    <row r="1" spans="1:3" x14ac:dyDescent="0.25">
      <c r="A1" s="1" t="s">
        <v>0</v>
      </c>
    </row>
    <row r="2" spans="1:3" x14ac:dyDescent="0.25">
      <c r="A2" t="s">
        <v>1</v>
      </c>
      <c r="B2">
        <v>66.66</v>
      </c>
      <c r="C2" t="s">
        <v>2</v>
      </c>
    </row>
    <row r="3" spans="1:3" x14ac:dyDescent="0.25">
      <c r="A3" t="s">
        <v>3</v>
      </c>
      <c r="B3">
        <v>0</v>
      </c>
      <c r="C3" t="s">
        <v>2</v>
      </c>
    </row>
    <row r="4" spans="1:3" x14ac:dyDescent="0.25">
      <c r="A4" t="s">
        <v>4</v>
      </c>
      <c r="B4">
        <v>400</v>
      </c>
      <c r="C4" t="s">
        <v>5</v>
      </c>
    </row>
    <row r="5" spans="1:3" x14ac:dyDescent="0.25">
      <c r="A5" s="1" t="s">
        <v>6</v>
      </c>
    </row>
    <row r="8" spans="1:3" x14ac:dyDescent="0.25">
      <c r="A8" t="s">
        <v>7</v>
      </c>
      <c r="B8">
        <f>(B2^2-B3^2)/(2*B4)</f>
        <v>5.5544444999999998</v>
      </c>
      <c r="C8" t="s">
        <v>8</v>
      </c>
    </row>
    <row r="11" spans="1:3" x14ac:dyDescent="0.25">
      <c r="A11" s="1" t="s">
        <v>9</v>
      </c>
    </row>
    <row r="12" spans="1:3" x14ac:dyDescent="0.25">
      <c r="A12" t="s">
        <v>10</v>
      </c>
    </row>
    <row r="15" spans="1:3" x14ac:dyDescent="0.25">
      <c r="A15" t="s">
        <v>11</v>
      </c>
    </row>
    <row r="16" spans="1:3" x14ac:dyDescent="0.25">
      <c r="A16" t="s">
        <v>12</v>
      </c>
      <c r="B16">
        <f>(B2-B3)/B8</f>
        <v>12.001200120012001</v>
      </c>
      <c r="C16" t="s">
        <v>13</v>
      </c>
    </row>
    <row r="19" spans="1:7" x14ac:dyDescent="0.25">
      <c r="A19" s="1" t="s">
        <v>14</v>
      </c>
      <c r="B19" s="1" t="s">
        <v>15</v>
      </c>
      <c r="C19">
        <v>66.66</v>
      </c>
      <c r="D19" t="s">
        <v>2</v>
      </c>
      <c r="E19" s="1" t="s">
        <v>16</v>
      </c>
      <c r="F19">
        <v>0</v>
      </c>
      <c r="G19" t="s">
        <v>2</v>
      </c>
    </row>
    <row r="20" spans="1:7" x14ac:dyDescent="0.25">
      <c r="A20" s="2" t="s">
        <v>17</v>
      </c>
      <c r="B20" s="2" t="s">
        <v>18</v>
      </c>
      <c r="C20" s="2" t="s">
        <v>19</v>
      </c>
      <c r="D20" s="2" t="s">
        <v>20</v>
      </c>
      <c r="E20" s="2" t="s">
        <v>21</v>
      </c>
    </row>
    <row r="21" spans="1:7" x14ac:dyDescent="0.25">
      <c r="A21">
        <v>1</v>
      </c>
      <c r="B21">
        <f t="shared" ref="B21:B32" si="0">(($C$19)^2-($F$19)^2)/2*A21</f>
        <v>2221.7777999999998</v>
      </c>
      <c r="C21">
        <f>($C$19-$F$19)/A21</f>
        <v>66.66</v>
      </c>
      <c r="D21">
        <f>B21/C21</f>
        <v>33.33</v>
      </c>
      <c r="E21" s="3" t="str">
        <f>(IF(C21&gt;17,"The car will lose the race-Acceleration value too low!",(IF(C21&lt;12,"Impossible!-the car cannot accelerate this quickly","The car will win the race"))))</f>
        <v>The car will lose the race-Acceleration value too low!</v>
      </c>
    </row>
    <row r="22" spans="1:7" x14ac:dyDescent="0.25">
      <c r="A22">
        <v>2</v>
      </c>
      <c r="B22">
        <f t="shared" si="0"/>
        <v>4443.5555999999997</v>
      </c>
      <c r="C22">
        <f t="shared" ref="C22:C32" si="1">($C$19-$F$19)/A22</f>
        <v>33.33</v>
      </c>
      <c r="D22">
        <f t="shared" ref="D22:D32" si="2">B22/C22</f>
        <v>133.32</v>
      </c>
      <c r="E22" s="3" t="str">
        <f t="shared" ref="E22:E32" si="3">(IF(C22&gt;17,"The car will lose the race-Acceleration value too low!",(IF(C22&lt;12,"Impossible!-the car cannot accelerate this quickly","The car will win the race"))))</f>
        <v>The car will lose the race-Acceleration value too low!</v>
      </c>
    </row>
    <row r="23" spans="1:7" x14ac:dyDescent="0.25">
      <c r="A23">
        <v>3</v>
      </c>
      <c r="B23">
        <f t="shared" si="0"/>
        <v>6665.3333999999995</v>
      </c>
      <c r="C23">
        <f t="shared" si="1"/>
        <v>22.22</v>
      </c>
      <c r="D23">
        <f t="shared" si="2"/>
        <v>299.96999999999997</v>
      </c>
      <c r="E23" s="3" t="str">
        <f t="shared" si="3"/>
        <v>The car will lose the race-Acceleration value too low!</v>
      </c>
    </row>
    <row r="24" spans="1:7" x14ac:dyDescent="0.25">
      <c r="A24">
        <v>4</v>
      </c>
      <c r="B24">
        <f t="shared" si="0"/>
        <v>8887.1111999999994</v>
      </c>
      <c r="C24">
        <f t="shared" si="1"/>
        <v>16.664999999999999</v>
      </c>
      <c r="D24">
        <f t="shared" si="2"/>
        <v>533.28</v>
      </c>
      <c r="E24" s="4" t="str">
        <f t="shared" si="3"/>
        <v>The car will win the race</v>
      </c>
    </row>
    <row r="25" spans="1:7" x14ac:dyDescent="0.25">
      <c r="A25">
        <v>5</v>
      </c>
      <c r="B25">
        <f t="shared" si="0"/>
        <v>11108.888999999999</v>
      </c>
      <c r="C25">
        <f t="shared" si="1"/>
        <v>13.331999999999999</v>
      </c>
      <c r="D25">
        <f t="shared" si="2"/>
        <v>833.25</v>
      </c>
      <c r="E25" s="4" t="str">
        <f t="shared" si="3"/>
        <v>The car will win the race</v>
      </c>
    </row>
    <row r="26" spans="1:7" x14ac:dyDescent="0.25">
      <c r="A26">
        <v>6</v>
      </c>
      <c r="B26">
        <f t="shared" si="0"/>
        <v>13330.666799999999</v>
      </c>
      <c r="C26">
        <f t="shared" si="1"/>
        <v>11.11</v>
      </c>
      <c r="D26">
        <f t="shared" si="2"/>
        <v>1199.8799999999999</v>
      </c>
      <c r="E26" s="5" t="str">
        <f t="shared" si="3"/>
        <v>Impossible!-the car cannot accelerate this quickly</v>
      </c>
    </row>
    <row r="27" spans="1:7" x14ac:dyDescent="0.25">
      <c r="A27">
        <v>7</v>
      </c>
      <c r="B27">
        <f t="shared" si="0"/>
        <v>15552.444599999999</v>
      </c>
      <c r="C27">
        <f t="shared" si="1"/>
        <v>9.5228571428571431</v>
      </c>
      <c r="D27">
        <f t="shared" si="2"/>
        <v>1633.1699999999998</v>
      </c>
      <c r="E27" s="5" t="str">
        <f t="shared" si="3"/>
        <v>Impossible!-the car cannot accelerate this quickly</v>
      </c>
    </row>
    <row r="28" spans="1:7" x14ac:dyDescent="0.25">
      <c r="A28">
        <v>8</v>
      </c>
      <c r="B28">
        <f t="shared" si="0"/>
        <v>17774.222399999999</v>
      </c>
      <c r="C28">
        <f t="shared" si="1"/>
        <v>8.3324999999999996</v>
      </c>
      <c r="D28">
        <f t="shared" si="2"/>
        <v>2133.12</v>
      </c>
      <c r="E28" s="5" t="str">
        <f t="shared" si="3"/>
        <v>Impossible!-the car cannot accelerate this quickly</v>
      </c>
    </row>
    <row r="29" spans="1:7" x14ac:dyDescent="0.25">
      <c r="A29">
        <v>9</v>
      </c>
      <c r="B29">
        <f t="shared" si="0"/>
        <v>19996.000199999999</v>
      </c>
      <c r="C29">
        <f t="shared" si="1"/>
        <v>7.4066666666666663</v>
      </c>
      <c r="D29">
        <f t="shared" si="2"/>
        <v>2699.73</v>
      </c>
      <c r="E29" s="5" t="str">
        <f t="shared" si="3"/>
        <v>Impossible!-the car cannot accelerate this quickly</v>
      </c>
    </row>
    <row r="30" spans="1:7" x14ac:dyDescent="0.25">
      <c r="A30">
        <v>10</v>
      </c>
      <c r="B30">
        <f t="shared" si="0"/>
        <v>22217.777999999998</v>
      </c>
      <c r="C30">
        <f t="shared" si="1"/>
        <v>6.6659999999999995</v>
      </c>
      <c r="D30">
        <f t="shared" si="2"/>
        <v>3333</v>
      </c>
      <c r="E30" s="5" t="str">
        <f t="shared" si="3"/>
        <v>Impossible!-the car cannot accelerate this quickly</v>
      </c>
    </row>
    <row r="31" spans="1:7" x14ac:dyDescent="0.25">
      <c r="A31" t="s">
        <v>53</v>
      </c>
      <c r="B31" t="s">
        <v>18</v>
      </c>
      <c r="C31" t="s">
        <v>19</v>
      </c>
      <c r="D31" t="s">
        <v>20</v>
      </c>
      <c r="E31" t="s">
        <v>21</v>
      </c>
    </row>
    <row r="32" spans="1:7" x14ac:dyDescent="0.25">
      <c r="A32">
        <v>4</v>
      </c>
      <c r="B32">
        <f t="shared" si="0"/>
        <v>8887.1111999999994</v>
      </c>
      <c r="C32">
        <f t="shared" si="1"/>
        <v>16.664999999999999</v>
      </c>
      <c r="D32">
        <f t="shared" si="2"/>
        <v>533.28</v>
      </c>
      <c r="E32" t="str">
        <f t="shared" si="3"/>
        <v>The car will win the race</v>
      </c>
    </row>
    <row r="33" spans="1:1" x14ac:dyDescent="0.25">
      <c r="A33" s="1" t="s">
        <v>22</v>
      </c>
    </row>
    <row r="34" spans="1:1" x14ac:dyDescent="0.25">
      <c r="A34" s="1" t="s">
        <v>23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F2EB2-099A-4BC1-8FBF-D04D3E298205}">
  <dimension ref="A1:J95"/>
  <sheetViews>
    <sheetView topLeftCell="A73" workbookViewId="0">
      <selection activeCell="J71" sqref="J71"/>
    </sheetView>
  </sheetViews>
  <sheetFormatPr defaultRowHeight="15" x14ac:dyDescent="0.25"/>
  <cols>
    <col min="1" max="1" width="23.42578125" bestFit="1" customWidth="1"/>
    <col min="2" max="2" width="12" bestFit="1" customWidth="1"/>
    <col min="3" max="3" width="18.140625" bestFit="1" customWidth="1"/>
    <col min="4" max="4" width="12" bestFit="1" customWidth="1"/>
    <col min="5" max="5" width="18.140625" bestFit="1" customWidth="1"/>
    <col min="6" max="6" width="12" bestFit="1" customWidth="1"/>
    <col min="7" max="7" width="18.140625" bestFit="1" customWidth="1"/>
    <col min="8" max="9" width="12" bestFit="1" customWidth="1"/>
  </cols>
  <sheetData>
    <row r="1" spans="1:9" x14ac:dyDescent="0.25">
      <c r="A1" s="1" t="s">
        <v>24</v>
      </c>
    </row>
    <row r="2" spans="1:9" x14ac:dyDescent="0.25">
      <c r="A2" s="1" t="s">
        <v>25</v>
      </c>
      <c r="G2" s="1" t="s">
        <v>26</v>
      </c>
    </row>
    <row r="3" spans="1:9" x14ac:dyDescent="0.25">
      <c r="A3" s="1" t="s">
        <v>27</v>
      </c>
      <c r="B3" s="1" t="s">
        <v>28</v>
      </c>
      <c r="C3" s="1" t="s">
        <v>29</v>
      </c>
      <c r="D3" s="1" t="s">
        <v>30</v>
      </c>
      <c r="E3" s="1" t="s">
        <v>31</v>
      </c>
      <c r="G3" s="1" t="s">
        <v>29</v>
      </c>
      <c r="H3" s="1" t="s">
        <v>30</v>
      </c>
      <c r="I3" s="1" t="s">
        <v>31</v>
      </c>
    </row>
    <row r="4" spans="1:9" x14ac:dyDescent="0.25">
      <c r="A4" s="1">
        <v>1</v>
      </c>
      <c r="B4" s="6">
        <v>0.7</v>
      </c>
      <c r="C4" s="6">
        <v>1.5</v>
      </c>
      <c r="D4" s="6">
        <v>1</v>
      </c>
      <c r="E4" s="6">
        <v>1.4</v>
      </c>
      <c r="G4" s="7">
        <f t="shared" ref="G4:G23" si="0">C4-B4</f>
        <v>0.8</v>
      </c>
      <c r="H4" s="7">
        <f t="shared" ref="H4:H23" si="1">D4-B4</f>
        <v>0.30000000000000004</v>
      </c>
      <c r="I4" s="7">
        <f t="shared" ref="I4:I23" si="2">E4-B4</f>
        <v>0.7</v>
      </c>
    </row>
    <row r="5" spans="1:9" x14ac:dyDescent="0.25">
      <c r="A5" s="1">
        <v>2</v>
      </c>
      <c r="B5" s="6">
        <v>2.1</v>
      </c>
      <c r="C5" s="6">
        <v>1.8</v>
      </c>
      <c r="D5" s="6">
        <v>2</v>
      </c>
      <c r="E5" s="6">
        <v>2.5</v>
      </c>
      <c r="G5" s="7">
        <f t="shared" si="0"/>
        <v>-0.30000000000000004</v>
      </c>
      <c r="H5" s="7">
        <f t="shared" si="1"/>
        <v>-0.10000000000000009</v>
      </c>
      <c r="I5" s="7">
        <f t="shared" si="2"/>
        <v>0.39999999999999991</v>
      </c>
    </row>
    <row r="6" spans="1:9" x14ac:dyDescent="0.25">
      <c r="A6" s="1">
        <v>3</v>
      </c>
      <c r="B6" s="6">
        <v>1.1000000000000001</v>
      </c>
      <c r="C6" s="6">
        <v>2</v>
      </c>
      <c r="D6" s="6">
        <v>2</v>
      </c>
      <c r="E6" s="6">
        <v>1.6</v>
      </c>
      <c r="G6" s="7">
        <f t="shared" si="0"/>
        <v>0.89999999999999991</v>
      </c>
      <c r="H6" s="7">
        <f t="shared" si="1"/>
        <v>0.89999999999999991</v>
      </c>
      <c r="I6" s="7">
        <f t="shared" si="2"/>
        <v>0.5</v>
      </c>
    </row>
    <row r="7" spans="1:9" x14ac:dyDescent="0.25">
      <c r="A7" s="1">
        <v>4</v>
      </c>
      <c r="B7" s="6">
        <v>1.6</v>
      </c>
      <c r="C7" s="6">
        <v>0.8</v>
      </c>
      <c r="D7" s="6">
        <v>2</v>
      </c>
      <c r="E7" s="6">
        <v>1.6</v>
      </c>
      <c r="G7" s="7">
        <f t="shared" si="0"/>
        <v>-0.8</v>
      </c>
      <c r="H7" s="7">
        <f t="shared" si="1"/>
        <v>0.39999999999999991</v>
      </c>
      <c r="I7" s="7">
        <f t="shared" si="2"/>
        <v>0</v>
      </c>
    </row>
    <row r="8" spans="1:9" x14ac:dyDescent="0.25">
      <c r="A8" s="1">
        <v>5</v>
      </c>
      <c r="B8" s="6">
        <v>2.7</v>
      </c>
      <c r="C8" s="6">
        <v>3</v>
      </c>
      <c r="D8" s="6">
        <v>3.5</v>
      </c>
      <c r="E8" s="6">
        <v>3</v>
      </c>
      <c r="G8" s="7">
        <f t="shared" si="0"/>
        <v>0.29999999999999982</v>
      </c>
      <c r="H8" s="7">
        <f t="shared" si="1"/>
        <v>0.79999999999999982</v>
      </c>
      <c r="I8" s="7">
        <f t="shared" si="2"/>
        <v>0.29999999999999982</v>
      </c>
    </row>
    <row r="9" spans="1:9" x14ac:dyDescent="0.25">
      <c r="A9" s="1">
        <v>6</v>
      </c>
      <c r="B9" s="6">
        <v>0.55000000000000004</v>
      </c>
      <c r="C9" s="6">
        <v>1.2</v>
      </c>
      <c r="D9" s="6">
        <v>1</v>
      </c>
      <c r="E9" s="6">
        <v>1</v>
      </c>
      <c r="G9" s="7">
        <f t="shared" si="0"/>
        <v>0.64999999999999991</v>
      </c>
      <c r="H9" s="7">
        <f t="shared" si="1"/>
        <v>0.44999999999999996</v>
      </c>
      <c r="I9" s="7">
        <f t="shared" si="2"/>
        <v>0.44999999999999996</v>
      </c>
    </row>
    <row r="10" spans="1:9" x14ac:dyDescent="0.25">
      <c r="A10" s="1">
        <v>7</v>
      </c>
      <c r="B10" s="6">
        <v>0.27</v>
      </c>
      <c r="C10" s="6">
        <v>1.2</v>
      </c>
      <c r="D10" s="6">
        <v>1</v>
      </c>
      <c r="E10" s="6">
        <v>0.7</v>
      </c>
      <c r="G10" s="7">
        <f t="shared" si="0"/>
        <v>0.92999999999999994</v>
      </c>
      <c r="H10" s="7">
        <f t="shared" si="1"/>
        <v>0.73</v>
      </c>
      <c r="I10" s="7">
        <f t="shared" si="2"/>
        <v>0.42999999999999994</v>
      </c>
    </row>
    <row r="11" spans="1:9" x14ac:dyDescent="0.25">
      <c r="A11" s="1">
        <v>8</v>
      </c>
      <c r="B11" s="6">
        <v>0.4</v>
      </c>
      <c r="C11" s="6">
        <v>0.5</v>
      </c>
      <c r="D11" s="6">
        <v>1</v>
      </c>
      <c r="E11" s="6">
        <v>0.9</v>
      </c>
      <c r="G11" s="7">
        <f t="shared" si="0"/>
        <v>9.9999999999999978E-2</v>
      </c>
      <c r="H11" s="7">
        <f t="shared" si="1"/>
        <v>0.6</v>
      </c>
      <c r="I11" s="7">
        <f t="shared" si="2"/>
        <v>0.5</v>
      </c>
    </row>
    <row r="12" spans="1:9" x14ac:dyDescent="0.25">
      <c r="A12" s="1">
        <v>9</v>
      </c>
      <c r="B12" s="6">
        <v>6</v>
      </c>
      <c r="C12" s="6">
        <v>5.5</v>
      </c>
      <c r="D12" s="6">
        <v>6.5</v>
      </c>
      <c r="E12" s="6">
        <v>6.2</v>
      </c>
      <c r="G12" s="7">
        <f t="shared" si="0"/>
        <v>-0.5</v>
      </c>
      <c r="H12" s="7">
        <f t="shared" si="1"/>
        <v>0.5</v>
      </c>
      <c r="I12" s="7">
        <f t="shared" si="2"/>
        <v>0.20000000000000018</v>
      </c>
    </row>
    <row r="13" spans="1:9" x14ac:dyDescent="0.25">
      <c r="A13" s="1">
        <v>10</v>
      </c>
      <c r="B13" s="6">
        <v>1.1200000000000001</v>
      </c>
      <c r="C13" s="6">
        <v>0.5</v>
      </c>
      <c r="D13" s="6">
        <v>1.5</v>
      </c>
      <c r="E13" s="6">
        <v>1.4</v>
      </c>
      <c r="G13" s="7">
        <f t="shared" si="0"/>
        <v>-0.62000000000000011</v>
      </c>
      <c r="H13" s="7">
        <f t="shared" si="1"/>
        <v>0.37999999999999989</v>
      </c>
      <c r="I13" s="7">
        <f t="shared" si="2"/>
        <v>0.2799999999999998</v>
      </c>
    </row>
    <row r="14" spans="1:9" x14ac:dyDescent="0.25">
      <c r="A14" s="1">
        <v>11</v>
      </c>
      <c r="B14" s="6">
        <v>1.3</v>
      </c>
      <c r="C14" s="6">
        <v>2.1</v>
      </c>
      <c r="D14" s="6">
        <v>1.5</v>
      </c>
      <c r="E14" s="6">
        <v>1.7</v>
      </c>
      <c r="G14" s="7">
        <f t="shared" si="0"/>
        <v>0.8</v>
      </c>
      <c r="H14" s="7">
        <f t="shared" si="1"/>
        <v>0.19999999999999996</v>
      </c>
      <c r="I14" s="7">
        <f t="shared" si="2"/>
        <v>0.39999999999999991</v>
      </c>
    </row>
    <row r="15" spans="1:9" x14ac:dyDescent="0.25">
      <c r="A15" s="1">
        <v>12</v>
      </c>
      <c r="B15" s="6">
        <v>0.98</v>
      </c>
      <c r="C15" s="6">
        <v>1</v>
      </c>
      <c r="D15" s="6">
        <v>1</v>
      </c>
      <c r="E15" s="6">
        <v>1.3</v>
      </c>
      <c r="G15" s="7">
        <f t="shared" si="0"/>
        <v>2.0000000000000018E-2</v>
      </c>
      <c r="H15" s="7">
        <f t="shared" si="1"/>
        <v>2.0000000000000018E-2</v>
      </c>
      <c r="I15" s="7">
        <f t="shared" si="2"/>
        <v>0.32000000000000006</v>
      </c>
    </row>
    <row r="16" spans="1:9" x14ac:dyDescent="0.25">
      <c r="A16" s="1">
        <v>13</v>
      </c>
      <c r="B16" s="6">
        <v>1.1499999999999999</v>
      </c>
      <c r="C16" s="6">
        <v>1.8</v>
      </c>
      <c r="D16" s="6">
        <v>1.5</v>
      </c>
      <c r="E16" s="6">
        <v>1.6</v>
      </c>
      <c r="G16" s="7">
        <f t="shared" si="0"/>
        <v>0.65000000000000013</v>
      </c>
      <c r="H16" s="7">
        <f t="shared" si="1"/>
        <v>0.35000000000000009</v>
      </c>
      <c r="I16" s="7">
        <f t="shared" si="2"/>
        <v>0.45000000000000018</v>
      </c>
    </row>
    <row r="17" spans="1:10" x14ac:dyDescent="0.25">
      <c r="A17" s="1">
        <v>14</v>
      </c>
      <c r="B17" s="6">
        <v>0.52</v>
      </c>
      <c r="C17" s="6">
        <v>1.5</v>
      </c>
      <c r="D17" s="6">
        <v>1</v>
      </c>
      <c r="E17" s="6">
        <v>1</v>
      </c>
      <c r="G17" s="7">
        <f t="shared" si="0"/>
        <v>0.98</v>
      </c>
      <c r="H17" s="7">
        <f t="shared" si="1"/>
        <v>0.48</v>
      </c>
      <c r="I17" s="7">
        <f t="shared" si="2"/>
        <v>0.48</v>
      </c>
    </row>
    <row r="18" spans="1:10" x14ac:dyDescent="0.25">
      <c r="A18" s="1">
        <v>15</v>
      </c>
      <c r="B18" s="6">
        <v>1.8</v>
      </c>
      <c r="C18" s="6">
        <v>2</v>
      </c>
      <c r="D18" s="6">
        <v>2.5</v>
      </c>
      <c r="E18" s="6">
        <v>2.1</v>
      </c>
      <c r="G18" s="7">
        <f t="shared" si="0"/>
        <v>0.19999999999999996</v>
      </c>
      <c r="H18" s="7">
        <f t="shared" si="1"/>
        <v>0.7</v>
      </c>
      <c r="I18" s="7">
        <f t="shared" si="2"/>
        <v>0.30000000000000004</v>
      </c>
    </row>
    <row r="19" spans="1:10" x14ac:dyDescent="0.25">
      <c r="A19" s="1">
        <v>16</v>
      </c>
      <c r="B19" s="6">
        <v>7.5</v>
      </c>
      <c r="C19" s="6">
        <v>6</v>
      </c>
      <c r="D19" s="6">
        <v>8</v>
      </c>
      <c r="E19" s="6">
        <v>7</v>
      </c>
      <c r="G19" s="7">
        <f t="shared" si="0"/>
        <v>-1.5</v>
      </c>
      <c r="H19" s="7">
        <f t="shared" si="1"/>
        <v>0.5</v>
      </c>
      <c r="I19" s="7">
        <f t="shared" si="2"/>
        <v>-0.5</v>
      </c>
    </row>
    <row r="20" spans="1:10" x14ac:dyDescent="0.25">
      <c r="A20" s="1">
        <v>17</v>
      </c>
      <c r="B20" s="6">
        <v>0.28000000000000003</v>
      </c>
      <c r="C20" s="6">
        <v>1</v>
      </c>
      <c r="D20" s="6">
        <v>1</v>
      </c>
      <c r="E20" s="6">
        <v>0.8</v>
      </c>
      <c r="G20" s="7">
        <f t="shared" si="0"/>
        <v>0.72</v>
      </c>
      <c r="H20" s="7">
        <f t="shared" si="1"/>
        <v>0.72</v>
      </c>
      <c r="I20" s="7">
        <f t="shared" si="2"/>
        <v>0.52</v>
      </c>
    </row>
    <row r="21" spans="1:10" x14ac:dyDescent="0.25">
      <c r="A21" s="1">
        <v>18</v>
      </c>
      <c r="B21" s="6">
        <v>0.5</v>
      </c>
      <c r="C21" s="6">
        <v>0.9</v>
      </c>
      <c r="D21" s="6">
        <v>1.2</v>
      </c>
      <c r="E21" s="6">
        <v>0.8</v>
      </c>
      <c r="G21" s="7">
        <f t="shared" si="0"/>
        <v>0.4</v>
      </c>
      <c r="H21" s="7">
        <f t="shared" si="1"/>
        <v>0.7</v>
      </c>
      <c r="I21" s="7">
        <f t="shared" si="2"/>
        <v>0.30000000000000004</v>
      </c>
    </row>
    <row r="22" spans="1:10" x14ac:dyDescent="0.25">
      <c r="A22" s="1">
        <v>19</v>
      </c>
      <c r="B22" s="6">
        <v>4.9000000000000004</v>
      </c>
      <c r="C22" s="6">
        <v>4.5</v>
      </c>
      <c r="D22" s="6">
        <v>5.5</v>
      </c>
      <c r="E22" s="6">
        <v>4.9000000000000004</v>
      </c>
      <c r="G22" s="7">
        <f t="shared" si="0"/>
        <v>-0.40000000000000036</v>
      </c>
      <c r="H22" s="7">
        <f t="shared" si="1"/>
        <v>0.59999999999999964</v>
      </c>
      <c r="I22" s="7">
        <f t="shared" si="2"/>
        <v>0</v>
      </c>
    </row>
    <row r="23" spans="1:10" x14ac:dyDescent="0.25">
      <c r="A23" s="1">
        <v>20</v>
      </c>
      <c r="B23" s="6">
        <v>0.25</v>
      </c>
      <c r="C23" s="6">
        <v>0.5</v>
      </c>
      <c r="D23" s="6">
        <v>1</v>
      </c>
      <c r="E23" s="6">
        <v>0.5</v>
      </c>
      <c r="G23" s="7">
        <f t="shared" si="0"/>
        <v>0.25</v>
      </c>
      <c r="H23" s="7">
        <f t="shared" si="1"/>
        <v>0.75</v>
      </c>
      <c r="I23" s="7">
        <f t="shared" si="2"/>
        <v>0.25</v>
      </c>
    </row>
    <row r="24" spans="1:10" x14ac:dyDescent="0.25">
      <c r="E24" s="1" t="s">
        <v>32</v>
      </c>
      <c r="G24" s="7">
        <f>AVERAGE(G4:G23)</f>
        <v>0.17899999999999994</v>
      </c>
      <c r="H24" s="7">
        <f t="shared" ref="H24:I24" si="3">AVERAGE(H4:H23)</f>
        <v>0.49899999999999994</v>
      </c>
      <c r="I24" s="7">
        <f t="shared" si="3"/>
        <v>0.314</v>
      </c>
      <c r="J24" s="1" t="s">
        <v>33</v>
      </c>
    </row>
    <row r="25" spans="1:10" x14ac:dyDescent="0.25">
      <c r="E25" s="1" t="s">
        <v>34</v>
      </c>
      <c r="G25" s="7">
        <f>SUM(G4:G23)</f>
        <v>3.5799999999999987</v>
      </c>
      <c r="H25" s="7">
        <f t="shared" ref="H25:I25" si="4">SUM(H4:H23)</f>
        <v>9.9799999999999986</v>
      </c>
      <c r="I25" s="7">
        <f t="shared" si="4"/>
        <v>6.28</v>
      </c>
      <c r="J25" s="7">
        <f>SUM(G25:I25)</f>
        <v>19.839999999999996</v>
      </c>
    </row>
    <row r="26" spans="1:10" x14ac:dyDescent="0.25">
      <c r="E26" s="1" t="s">
        <v>35</v>
      </c>
      <c r="G26" s="8">
        <f>G25/$J$25</f>
        <v>0.18044354838709675</v>
      </c>
      <c r="H26" s="8">
        <f>H25/$J$25</f>
        <v>0.50302419354838712</v>
      </c>
      <c r="I26" s="8">
        <f>I25/$J$25</f>
        <v>0.31653225806451618</v>
      </c>
    </row>
    <row r="27" spans="1:10" x14ac:dyDescent="0.25">
      <c r="F27" s="7"/>
      <c r="G27" s="7"/>
      <c r="H27" s="7"/>
    </row>
    <row r="28" spans="1:10" x14ac:dyDescent="0.25">
      <c r="A28" s="1" t="s">
        <v>36</v>
      </c>
    </row>
    <row r="29" spans="1:10" x14ac:dyDescent="0.25">
      <c r="B29" t="s">
        <v>28</v>
      </c>
      <c r="C29" t="s">
        <v>29</v>
      </c>
      <c r="D29" t="s">
        <v>30</v>
      </c>
      <c r="E29" t="s">
        <v>31</v>
      </c>
    </row>
    <row r="30" spans="1:10" x14ac:dyDescent="0.25">
      <c r="A30" t="s">
        <v>28</v>
      </c>
      <c r="B30">
        <v>1</v>
      </c>
    </row>
    <row r="31" spans="1:10" x14ac:dyDescent="0.25">
      <c r="A31" t="s">
        <v>29</v>
      </c>
      <c r="B31">
        <v>0.95676936336358354</v>
      </c>
      <c r="C31">
        <v>1</v>
      </c>
    </row>
    <row r="32" spans="1:10" x14ac:dyDescent="0.25">
      <c r="A32" t="s">
        <v>30</v>
      </c>
      <c r="B32">
        <v>0.99182339904665773</v>
      </c>
      <c r="C32">
        <v>0.95991334017753871</v>
      </c>
      <c r="D32">
        <v>1</v>
      </c>
    </row>
    <row r="33" spans="1:8" x14ac:dyDescent="0.25">
      <c r="A33" t="s">
        <v>31</v>
      </c>
      <c r="B33">
        <v>0.99629481438474077</v>
      </c>
      <c r="C33">
        <v>0.96937515823255072</v>
      </c>
      <c r="D33">
        <v>0.98709678440798354</v>
      </c>
      <c r="E33">
        <v>1</v>
      </c>
    </row>
    <row r="35" spans="1:8" ht="15.75" thickBot="1" x14ac:dyDescent="0.3">
      <c r="A35" s="1" t="s">
        <v>37</v>
      </c>
    </row>
    <row r="36" spans="1:8" x14ac:dyDescent="0.25">
      <c r="A36" s="9" t="s">
        <v>28</v>
      </c>
      <c r="B36" s="9"/>
      <c r="C36" s="9" t="s">
        <v>29</v>
      </c>
      <c r="D36" s="9"/>
      <c r="E36" s="9" t="s">
        <v>30</v>
      </c>
      <c r="F36" s="9"/>
      <c r="G36" s="9" t="s">
        <v>31</v>
      </c>
      <c r="H36" s="9"/>
    </row>
    <row r="38" spans="1:8" x14ac:dyDescent="0.25">
      <c r="A38" t="s">
        <v>32</v>
      </c>
      <c r="B38">
        <v>1.786</v>
      </c>
      <c r="C38" t="s">
        <v>32</v>
      </c>
      <c r="D38">
        <v>1.9650000000000003</v>
      </c>
      <c r="E38" t="s">
        <v>32</v>
      </c>
      <c r="F38">
        <v>2.2850000000000001</v>
      </c>
      <c r="G38" t="s">
        <v>32</v>
      </c>
      <c r="H38">
        <v>2.0999999999999996</v>
      </c>
    </row>
    <row r="39" spans="1:8" x14ac:dyDescent="0.25">
      <c r="A39" t="s">
        <v>38</v>
      </c>
      <c r="B39">
        <v>0.45331550532539816</v>
      </c>
      <c r="C39" t="s">
        <v>38</v>
      </c>
      <c r="D39">
        <v>0.35815866816112013</v>
      </c>
      <c r="E39" t="s">
        <v>38</v>
      </c>
      <c r="F39">
        <v>0.45527753247766067</v>
      </c>
      <c r="G39" t="s">
        <v>38</v>
      </c>
      <c r="H39">
        <v>0.41013476604134597</v>
      </c>
    </row>
    <row r="40" spans="1:8" x14ac:dyDescent="0.25">
      <c r="A40" t="s">
        <v>39</v>
      </c>
      <c r="B40">
        <v>1.1100000000000001</v>
      </c>
      <c r="C40" t="s">
        <v>39</v>
      </c>
      <c r="D40">
        <v>1.5</v>
      </c>
      <c r="E40" t="s">
        <v>39</v>
      </c>
      <c r="F40">
        <v>1.5</v>
      </c>
      <c r="G40" t="s">
        <v>39</v>
      </c>
      <c r="H40">
        <v>1.5</v>
      </c>
    </row>
    <row r="41" spans="1:8" x14ac:dyDescent="0.25">
      <c r="A41" t="s">
        <v>40</v>
      </c>
      <c r="B41" t="e">
        <v>#N/A</v>
      </c>
      <c r="C41" t="s">
        <v>40</v>
      </c>
      <c r="D41">
        <v>0.5</v>
      </c>
      <c r="E41" t="s">
        <v>40</v>
      </c>
      <c r="F41">
        <v>1</v>
      </c>
      <c r="G41" t="s">
        <v>40</v>
      </c>
      <c r="H41">
        <v>1.6</v>
      </c>
    </row>
    <row r="42" spans="1:8" x14ac:dyDescent="0.25">
      <c r="A42" t="s">
        <v>41</v>
      </c>
      <c r="B42">
        <v>2.0272885703245165</v>
      </c>
      <c r="C42" t="s">
        <v>41</v>
      </c>
      <c r="D42">
        <v>1.6017342574781084</v>
      </c>
      <c r="E42" t="s">
        <v>41</v>
      </c>
      <c r="F42">
        <v>2.036063022496835</v>
      </c>
      <c r="G42" t="s">
        <v>41</v>
      </c>
      <c r="H42">
        <v>1.8341784336088438</v>
      </c>
    </row>
    <row r="43" spans="1:8" x14ac:dyDescent="0.25">
      <c r="A43" t="s">
        <v>42</v>
      </c>
      <c r="B43">
        <v>4.1098989473684222</v>
      </c>
      <c r="C43" t="s">
        <v>42</v>
      </c>
      <c r="D43">
        <v>2.5655526315789472</v>
      </c>
      <c r="E43" t="s">
        <v>42</v>
      </c>
      <c r="F43">
        <v>4.1455526315789468</v>
      </c>
      <c r="G43" t="s">
        <v>42</v>
      </c>
      <c r="H43">
        <v>3.3642105263157918</v>
      </c>
    </row>
    <row r="44" spans="1:8" x14ac:dyDescent="0.25">
      <c r="A44" t="s">
        <v>43</v>
      </c>
      <c r="B44">
        <v>2.9009423694246204</v>
      </c>
      <c r="C44" t="s">
        <v>43</v>
      </c>
      <c r="D44">
        <v>1.7633403359758892</v>
      </c>
      <c r="E44" t="s">
        <v>43</v>
      </c>
      <c r="F44">
        <v>2.832301309951502</v>
      </c>
      <c r="G44" t="s">
        <v>43</v>
      </c>
      <c r="H44">
        <v>2.4823715930158983</v>
      </c>
    </row>
    <row r="45" spans="1:8" x14ac:dyDescent="0.25">
      <c r="A45" t="s">
        <v>44</v>
      </c>
      <c r="B45">
        <v>1.8975202835405076</v>
      </c>
      <c r="C45" t="s">
        <v>44</v>
      </c>
      <c r="D45">
        <v>1.5959409101137021</v>
      </c>
      <c r="E45" t="s">
        <v>44</v>
      </c>
      <c r="F45">
        <v>1.9178073482164686</v>
      </c>
      <c r="G45" t="s">
        <v>44</v>
      </c>
      <c r="H45">
        <v>1.8201303793682779</v>
      </c>
    </row>
    <row r="46" spans="1:8" x14ac:dyDescent="0.25">
      <c r="A46" t="s">
        <v>45</v>
      </c>
      <c r="B46">
        <v>7.25</v>
      </c>
      <c r="C46" t="s">
        <v>45</v>
      </c>
      <c r="D46">
        <v>5.5</v>
      </c>
      <c r="E46" t="s">
        <v>45</v>
      </c>
      <c r="F46">
        <v>7</v>
      </c>
      <c r="G46" t="s">
        <v>45</v>
      </c>
      <c r="H46">
        <v>6.5</v>
      </c>
    </row>
    <row r="47" spans="1:8" x14ac:dyDescent="0.25">
      <c r="A47" t="s">
        <v>46</v>
      </c>
      <c r="B47">
        <v>0.25</v>
      </c>
      <c r="C47" t="s">
        <v>46</v>
      </c>
      <c r="D47">
        <v>0.5</v>
      </c>
      <c r="E47" t="s">
        <v>46</v>
      </c>
      <c r="F47">
        <v>1</v>
      </c>
      <c r="G47" t="s">
        <v>46</v>
      </c>
      <c r="H47">
        <v>0.5</v>
      </c>
    </row>
    <row r="48" spans="1:8" x14ac:dyDescent="0.25">
      <c r="A48" t="s">
        <v>47</v>
      </c>
      <c r="B48">
        <v>7.5</v>
      </c>
      <c r="C48" t="s">
        <v>47</v>
      </c>
      <c r="D48">
        <v>6</v>
      </c>
      <c r="E48" t="s">
        <v>47</v>
      </c>
      <c r="F48">
        <v>8</v>
      </c>
      <c r="G48" t="s">
        <v>47</v>
      </c>
      <c r="H48">
        <v>7</v>
      </c>
    </row>
    <row r="49" spans="1:8" x14ac:dyDescent="0.25">
      <c r="A49" t="s">
        <v>34</v>
      </c>
      <c r="B49">
        <v>35.72</v>
      </c>
      <c r="C49" t="s">
        <v>34</v>
      </c>
      <c r="D49">
        <v>39.300000000000004</v>
      </c>
      <c r="E49" t="s">
        <v>34</v>
      </c>
      <c r="F49">
        <v>45.7</v>
      </c>
      <c r="G49" t="s">
        <v>34</v>
      </c>
      <c r="H49">
        <v>41.999999999999993</v>
      </c>
    </row>
    <row r="50" spans="1:8" ht="15.75" thickBot="1" x14ac:dyDescent="0.3">
      <c r="A50" s="10" t="s">
        <v>48</v>
      </c>
      <c r="B50" s="10">
        <v>20</v>
      </c>
      <c r="C50" s="10" t="s">
        <v>48</v>
      </c>
      <c r="D50" s="10">
        <v>20</v>
      </c>
      <c r="E50" s="10" t="s">
        <v>48</v>
      </c>
      <c r="F50" s="10">
        <v>20</v>
      </c>
      <c r="G50" s="10" t="s">
        <v>48</v>
      </c>
      <c r="H50" s="10">
        <v>20</v>
      </c>
    </row>
    <row r="52" spans="1:8" x14ac:dyDescent="0.25">
      <c r="A52" s="1" t="s">
        <v>49</v>
      </c>
    </row>
    <row r="77" spans="1:1" x14ac:dyDescent="0.25">
      <c r="A77" s="1" t="s">
        <v>50</v>
      </c>
    </row>
    <row r="88" spans="1:1" x14ac:dyDescent="0.25">
      <c r="A88" s="1" t="s">
        <v>51</v>
      </c>
    </row>
    <row r="95" spans="1:1" x14ac:dyDescent="0.25">
      <c r="A95" s="1" t="s">
        <v>52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vt:lpstr>
      <vt:lpst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2023-04-24T08:29:58Z</dcterms:created>
  <dcterms:modified xsi:type="dcterms:W3CDTF">2023-04-24T17:15:24Z</dcterms:modified>
</cp:coreProperties>
</file>