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MODULE ADMIN\PROJECT MEGA FOLDER 24-5\"/>
    </mc:Choice>
  </mc:AlternateContent>
  <xr:revisionPtr revIDLastSave="0" documentId="13_ncr:1_{F71592AB-B70F-498D-9AFB-2C353C086C47}" xr6:coauthVersionLast="47" xr6:coauthVersionMax="47" xr10:uidLastSave="{00000000-0000-0000-0000-000000000000}"/>
  <bookViews>
    <workbookView xWindow="-28920" yWindow="-5700" windowWidth="29040" windowHeight="15840" xr2:uid="{00000000-000D-0000-FFFF-FFFF00000000}"/>
  </bookViews>
  <sheets>
    <sheet name="Grades" sheetId="1" r:id="rId1"/>
    <sheet name="Sheet1" sheetId="2" r:id="rId2"/>
  </sheets>
  <definedNames>
    <definedName name="_xlnm._FilterDatabase" localSheetId="0" hidden="1">Grades!$A$3:$P$3</definedName>
    <definedName name="_xlnm._FilterDatabase" localSheetId="1" hidden="1">Sheet1!$A$1:$Q$1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1" l="1"/>
  <c r="N32" i="1"/>
  <c r="N36" i="1" s="1"/>
  <c r="N34" i="1"/>
  <c r="N33" i="1"/>
  <c r="N23" i="1"/>
  <c r="N5" i="1"/>
  <c r="N6" i="1"/>
  <c r="N7" i="1"/>
  <c r="N9" i="1"/>
  <c r="N11" i="1"/>
  <c r="N12" i="1"/>
  <c r="N14" i="1"/>
  <c r="N15" i="1"/>
  <c r="N16" i="1"/>
  <c r="N17" i="1"/>
  <c r="N18" i="1"/>
  <c r="N19" i="1"/>
  <c r="N20" i="1"/>
  <c r="N21" i="1"/>
  <c r="N22" i="1"/>
  <c r="N24" i="1"/>
  <c r="N26" i="1"/>
  <c r="N4" i="1"/>
  <c r="N35" i="1" l="1"/>
  <c r="N28" i="1"/>
  <c r="N27" i="1"/>
</calcChain>
</file>

<file path=xl/sharedStrings.xml><?xml version="1.0" encoding="utf-8"?>
<sst xmlns="http://schemas.openxmlformats.org/spreadsheetml/2006/main" count="348" uniqueCount="189">
  <si>
    <t>Surname</t>
  </si>
  <si>
    <t>Stream</t>
  </si>
  <si>
    <t>DIS</t>
  </si>
  <si>
    <t>Average</t>
  </si>
  <si>
    <t>StDev</t>
  </si>
  <si>
    <t>Overall - Portfolio 100%</t>
  </si>
  <si>
    <t>Interim Viva 15%</t>
  </si>
  <si>
    <t>Final Report 55%</t>
  </si>
  <si>
    <t>Final Viva 20%</t>
  </si>
  <si>
    <t>Poster 10%</t>
  </si>
  <si>
    <t>Interim Viva 10%</t>
  </si>
  <si>
    <t>Proposal 5%</t>
  </si>
  <si>
    <t>Firstname</t>
  </si>
  <si>
    <t>Number</t>
  </si>
  <si>
    <t>Gareth</t>
  </si>
  <si>
    <t>James</t>
  </si>
  <si>
    <t>2nd</t>
  </si>
  <si>
    <t>Sup</t>
  </si>
  <si>
    <t>CNC</t>
  </si>
  <si>
    <t>Jones</t>
  </si>
  <si>
    <t>SE</t>
  </si>
  <si>
    <t>Harries</t>
  </si>
  <si>
    <t>Dylan</t>
  </si>
  <si>
    <t>Davies</t>
  </si>
  <si>
    <t>Daniel</t>
  </si>
  <si>
    <t>Taylor</t>
  </si>
  <si>
    <t>Ryan</t>
  </si>
  <si>
    <t>Scott</t>
  </si>
  <si>
    <t>DD/EC</t>
  </si>
  <si>
    <t>Chris</t>
  </si>
  <si>
    <t>ACOSH</t>
  </si>
  <si>
    <t>CDIFD</t>
  </si>
  <si>
    <t>CDISH</t>
  </si>
  <si>
    <t>CNSSH</t>
  </si>
  <si>
    <t>DGCSH</t>
  </si>
  <si>
    <t>SECSH</t>
  </si>
  <si>
    <t>Rees</t>
  </si>
  <si>
    <t>Kian</t>
  </si>
  <si>
    <t>Charlie</t>
  </si>
  <si>
    <t>Comley</t>
  </si>
  <si>
    <t xml:space="preserve">Samuel </t>
  </si>
  <si>
    <t>David</t>
  </si>
  <si>
    <t>Evans</t>
  </si>
  <si>
    <t>Joshua</t>
  </si>
  <si>
    <t>Holdstock</t>
  </si>
  <si>
    <t>Peter</t>
  </si>
  <si>
    <t>Carys</t>
  </si>
  <si>
    <t>Warwick</t>
  </si>
  <si>
    <t>Callum</t>
  </si>
  <si>
    <t>Bryant</t>
  </si>
  <si>
    <t>Canning</t>
  </si>
  <si>
    <t>Lee</t>
  </si>
  <si>
    <t>Abi</t>
  </si>
  <si>
    <t xml:space="preserve">Davies </t>
  </si>
  <si>
    <t>Rhys</t>
  </si>
  <si>
    <t>note Changemakers pending</t>
  </si>
  <si>
    <t xml:space="preserve">Evans </t>
  </si>
  <si>
    <t>Joseph</t>
  </si>
  <si>
    <t xml:space="preserve">Hampton </t>
  </si>
  <si>
    <t xml:space="preserve">Jones </t>
  </si>
  <si>
    <t>Sam</t>
  </si>
  <si>
    <t xml:space="preserve">Phillips </t>
  </si>
  <si>
    <t>Jonty</t>
  </si>
  <si>
    <t>Keogh</t>
  </si>
  <si>
    <t>Laurice</t>
  </si>
  <si>
    <t>Owen</t>
  </si>
  <si>
    <t>Protheroe-Hewitt</t>
  </si>
  <si>
    <t>Stephen</t>
  </si>
  <si>
    <t>Shellem-Prince</t>
  </si>
  <si>
    <t>Ethan</t>
  </si>
  <si>
    <t>Treharne</t>
  </si>
  <si>
    <t>Wall</t>
  </si>
  <si>
    <t>Tirion</t>
  </si>
  <si>
    <t>Corner</t>
  </si>
  <si>
    <t>Roberts</t>
  </si>
  <si>
    <t>Ava</t>
  </si>
  <si>
    <t>CWDSH</t>
  </si>
  <si>
    <t>DGCFD</t>
  </si>
  <si>
    <t>SECFD</t>
  </si>
  <si>
    <t>Keirl</t>
  </si>
  <si>
    <t>Khan</t>
  </si>
  <si>
    <t>Faiz</t>
  </si>
  <si>
    <t>Rapado</t>
  </si>
  <si>
    <t>Osvaldas</t>
  </si>
  <si>
    <t>Staines</t>
  </si>
  <si>
    <t>Farley</t>
  </si>
  <si>
    <t>Probert</t>
  </si>
  <si>
    <t>Kai</t>
  </si>
  <si>
    <t>Hopkins</t>
  </si>
  <si>
    <t>Morris</t>
  </si>
  <si>
    <t>Che</t>
  </si>
  <si>
    <t>Harper-Evans</t>
  </si>
  <si>
    <t>Lloyd</t>
  </si>
  <si>
    <t>Stancu</t>
  </si>
  <si>
    <t>Cristian-Stefan</t>
  </si>
  <si>
    <t xml:space="preserve">Case </t>
  </si>
  <si>
    <t>Willis</t>
  </si>
  <si>
    <t>Nathan</t>
  </si>
  <si>
    <t>Turner</t>
  </si>
  <si>
    <t>Joe</t>
  </si>
  <si>
    <t>Pfeiffer</t>
  </si>
  <si>
    <t>Michal</t>
  </si>
  <si>
    <t>Kahar</t>
  </si>
  <si>
    <t>Tynan</t>
  </si>
  <si>
    <t>Casey</t>
  </si>
  <si>
    <t>Kelly</t>
  </si>
  <si>
    <t>Frew</t>
  </si>
  <si>
    <t>Using AI in education through the use of games</t>
  </si>
  <si>
    <t>A comparative analysis of driving performance and styles across simulators and real-world scenarios</t>
  </si>
  <si>
    <t>DEVELOPING AN EDUCATIONAL GAME FOR TEACHING SOCIAL SITUATIONS AND SKILLS TO YOUNGER PLAYERS"</t>
  </si>
  <si>
    <t>INVESTIGATE AND EVALUATE/TEST THE QUALITY OF DATA SECURITY ON SAMPLE WEB-BASED APPLICATIONS</t>
  </si>
  <si>
    <t>Integrating the learning of mathematics into puzzle solving games</t>
  </si>
  <si>
    <t>Securing Software-Defined Networks: DDoS Detection and Mitigation Using OpenFlow</t>
  </si>
  <si>
    <t>Mobile Device Forensics</t>
  </si>
  <si>
    <t xml:space="preserve">Enhancing Financial Literacy Through a Web-Based Compound Interest and Investment Calculator for Young Investors </t>
  </si>
  <si>
    <t>Women in STEM Study Buddy Platform</t>
  </si>
  <si>
    <t>Network Security and Risk Mitigation in Software Defined Networks</t>
  </si>
  <si>
    <t>A Study of the analysis and investigation of Mobile Android Malware</t>
  </si>
  <si>
    <t>IMPLEMENTING ROGUELIKE PROCEDURAL GENERATION WITHIN THE CITY BUILDER GENRE</t>
  </si>
  <si>
    <t>Enhancing User Experience in Smart Home Automation Systems</t>
  </si>
  <si>
    <t>REAL WORLD ECONOMY RTS GAME PROPOSAL</t>
  </si>
  <si>
    <t xml:space="preserve">A Device for Monitoring Noise Levels and Exposure Duration to Reduce Risk of Hearing Damage </t>
  </si>
  <si>
    <t>WI-FI SECURITY ASSESSMENT: GAPS AND SOLUTIONS FOR HIGH-DENSITY SENARIOS</t>
  </si>
  <si>
    <t>Test-bed security utilities Firewalls and ACLs</t>
  </si>
  <si>
    <t>Design and Implementation of a Cryptographically Secure Pseudorandom Number Generator</t>
  </si>
  <si>
    <t>Stanelis</t>
  </si>
  <si>
    <t>A Study of the use of AI in the assistance of security within networks</t>
  </si>
  <si>
    <t>NVIDIA's Lovelace graphics architecture - related</t>
  </si>
  <si>
    <t>Software-defined networks?</t>
  </si>
  <si>
    <t>API-Driven Development</t>
  </si>
  <si>
    <t>Nik</t>
  </si>
  <si>
    <t>Mike</t>
  </si>
  <si>
    <t>Mark</t>
  </si>
  <si>
    <t>Nitheesh</t>
  </si>
  <si>
    <t>Nigel</t>
  </si>
  <si>
    <t>Carlene</t>
  </si>
  <si>
    <t>Munya</t>
  </si>
  <si>
    <t>Jonathan</t>
  </si>
  <si>
    <t xml:space="preserve"> - IBR</t>
  </si>
  <si>
    <t>Gaynor</t>
  </si>
  <si>
    <t>Interim</t>
  </si>
  <si>
    <t>17th</t>
  </si>
  <si>
    <t>probably not 16th</t>
  </si>
  <si>
    <t>30th Jan</t>
  </si>
  <si>
    <t>16th 205 PM</t>
  </si>
  <si>
    <t>16th Jan AM 205</t>
  </si>
  <si>
    <t>16th Jan PM 205</t>
  </si>
  <si>
    <t>23rd Jan</t>
  </si>
  <si>
    <t>hybrid 17th book 109 11-12.30</t>
  </si>
  <si>
    <t>16th PM</t>
  </si>
  <si>
    <t>DDA students - Stragglers - finish May 2025</t>
  </si>
  <si>
    <t>Kennedy</t>
  </si>
  <si>
    <t>Tim</t>
  </si>
  <si>
    <t>Divya</t>
  </si>
  <si>
    <t>SOC to increase end point security</t>
  </si>
  <si>
    <t>Ransomeware</t>
  </si>
  <si>
    <t xml:space="preserve">Gill </t>
  </si>
  <si>
    <t>Charles</t>
  </si>
  <si>
    <t>Facial Recognition</t>
  </si>
  <si>
    <t>Patient Recorded Outcome Measures</t>
  </si>
  <si>
    <t>Open Source Cyber Defences for Healthcare</t>
  </si>
  <si>
    <t>Cloud Migration in Schools</t>
  </si>
  <si>
    <t>GIS</t>
  </si>
  <si>
    <t>? - changed title</t>
  </si>
  <si>
    <t>AI Add in</t>
  </si>
  <si>
    <t>Seena</t>
  </si>
  <si>
    <t>ISO27001</t>
  </si>
  <si>
    <t>Web application security, infranstructure and API</t>
  </si>
  <si>
    <t>Firewall Configuation</t>
  </si>
  <si>
    <t>Cloud Infrastructure</t>
  </si>
  <si>
    <t>NoSQL</t>
  </si>
  <si>
    <t>Pending</t>
  </si>
  <si>
    <t>Welsh Clinical Portal Services</t>
  </si>
  <si>
    <t>Digital signage system</t>
  </si>
  <si>
    <t>Maybe a change</t>
  </si>
  <si>
    <t>Nitheesh (finish May 25)</t>
  </si>
  <si>
    <t>Munya (finish May 25)</t>
  </si>
  <si>
    <t>No show</t>
  </si>
  <si>
    <t>Josh</t>
  </si>
  <si>
    <t>Electronic Prescription Services</t>
  </si>
  <si>
    <t>Student Services</t>
  </si>
  <si>
    <t>July</t>
  </si>
  <si>
    <t>W/D</t>
  </si>
  <si>
    <t>Rescheduled deadline July 2025</t>
  </si>
  <si>
    <t>withdrawn</t>
  </si>
  <si>
    <t>Student Services assistance</t>
  </si>
  <si>
    <t>Independent Project - ACCA6020 - 2024/5 - Spreadsheet of Marks</t>
  </si>
  <si>
    <t>N/A</t>
  </si>
  <si>
    <t>Initial Title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</si>
</sst>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>
    <font>
      <sz val="11"/>
      <color theme="1"/>
      <name val="Arial Unicode MS"/>
    </font>
    <font>
      <sz val="11"/>
      <color theme="1"/>
      <name val="Calibri"/>
      <family val="2"/>
      <scheme val="minor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b/>
      <sz val="12"/>
      <color theme="1"/>
      <name val="Arial Unicode MS"/>
    </font>
    <font>
      <sz val="11"/>
      <color theme="1"/>
      <name val="Segoe"/>
    </font>
    <font>
      <sz val="11"/>
      <color rgb="FF000000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373A3C"/>
      <name val="Calibri"/>
      <family val="2"/>
      <scheme val="minor"/>
    </font>
    <font>
      <sz val="11"/>
      <name val="Calibri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sz val="11"/>
      <color rgb="FF000000"/>
      <name val="Segoe UI"/>
      <family val="2"/>
    </font>
    <font>
      <sz val="11"/>
      <color theme="1"/>
      <name val="Arial"/>
      <family val="2"/>
    </font>
    <font>
      <b/>
      <sz val="11"/>
      <color theme="1"/>
      <name val="Arial Unicode MS"/>
    </font>
    <font>
      <sz val="11"/>
      <color rgb="FF000000"/>
      <name val="Segoe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0" fontId="3" fillId="0" borderId="0"/>
  </cellStyleXfs>
  <cellXfs count="141">
    <xf numFmtId="0" fontId="0" fillId="0" borderId="0" xfId="0"/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4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/>
    <xf numFmtId="164" fontId="5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5" fillId="0" borderId="10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0" xfId="0" applyFont="1" applyFill="1"/>
    <xf numFmtId="0" fontId="8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left" vertical="center"/>
    </xf>
    <xf numFmtId="0" fontId="1" fillId="2" borderId="0" xfId="0" applyFont="1" applyFill="1"/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9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1" fillId="3" borderId="1" xfId="0" applyFont="1" applyFill="1" applyBorder="1"/>
    <xf numFmtId="0" fontId="9" fillId="3" borderId="1" xfId="0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right" vertical="center"/>
    </xf>
    <xf numFmtId="0" fontId="4" fillId="3" borderId="1" xfId="0" applyFont="1" applyFill="1" applyBorder="1"/>
    <xf numFmtId="0" fontId="8" fillId="3" borderId="1" xfId="0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right" vertical="center"/>
    </xf>
    <xf numFmtId="0" fontId="4" fillId="3" borderId="8" xfId="0" applyFont="1" applyFill="1" applyBorder="1" applyAlignment="1">
      <alignment horizontal="left"/>
    </xf>
    <xf numFmtId="0" fontId="4" fillId="4" borderId="0" xfId="0" applyFont="1" applyFill="1"/>
    <xf numFmtId="0" fontId="4" fillId="5" borderId="0" xfId="0" applyFont="1" applyFill="1"/>
    <xf numFmtId="0" fontId="4" fillId="0" borderId="0" xfId="0" applyFont="1" applyFill="1" applyAlignment="1">
      <alignment horizontal="left"/>
    </xf>
    <xf numFmtId="0" fontId="11" fillId="0" borderId="1" xfId="0" applyFont="1" applyFill="1" applyBorder="1"/>
    <xf numFmtId="0" fontId="11" fillId="0" borderId="0" xfId="0" applyFont="1" applyFill="1"/>
    <xf numFmtId="0" fontId="4" fillId="0" borderId="0" xfId="0" applyFont="1" applyFill="1"/>
    <xf numFmtId="0" fontId="11" fillId="6" borderId="1" xfId="0" applyFont="1" applyFill="1" applyBorder="1"/>
    <xf numFmtId="0" fontId="13" fillId="6" borderId="0" xfId="0" applyFont="1" applyFill="1"/>
    <xf numFmtId="0" fontId="4" fillId="6" borderId="0" xfId="0" applyFont="1" applyFill="1"/>
    <xf numFmtId="20" fontId="4" fillId="0" borderId="0" xfId="0" applyNumberFormat="1" applyFont="1" applyFill="1" applyAlignment="1">
      <alignment horizontal="left"/>
    </xf>
    <xf numFmtId="0" fontId="11" fillId="0" borderId="2" xfId="0" applyFont="1" applyFill="1" applyBorder="1"/>
    <xf numFmtId="0" fontId="12" fillId="0" borderId="2" xfId="0" applyFont="1" applyFill="1" applyBorder="1"/>
    <xf numFmtId="0" fontId="0" fillId="0" borderId="1" xfId="0" applyFont="1" applyFill="1" applyBorder="1"/>
    <xf numFmtId="0" fontId="0" fillId="0" borderId="2" xfId="0" applyFont="1" applyFill="1" applyBorder="1"/>
    <xf numFmtId="0" fontId="14" fillId="0" borderId="11" xfId="0" applyFont="1" applyFill="1" applyBorder="1" applyAlignment="1">
      <alignment vertical="top" wrapText="1" readingOrder="1"/>
    </xf>
    <xf numFmtId="0" fontId="14" fillId="0" borderId="23" xfId="0" applyFont="1" applyFill="1" applyBorder="1" applyAlignment="1">
      <alignment vertical="top" wrapText="1" readingOrder="1"/>
    </xf>
    <xf numFmtId="0" fontId="0" fillId="0" borderId="6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164" fontId="0" fillId="0" borderId="21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20" fontId="15" fillId="0" borderId="0" xfId="0" applyNumberFormat="1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vertical="top" wrapText="1" readingOrder="1"/>
    </xf>
    <xf numFmtId="0" fontId="14" fillId="0" borderId="7" xfId="0" applyFont="1" applyFill="1" applyBorder="1" applyAlignment="1">
      <alignment vertical="top" wrapText="1" readingOrder="1"/>
    </xf>
    <xf numFmtId="0" fontId="0" fillId="0" borderId="11" xfId="0" applyFont="1" applyFill="1" applyBorder="1"/>
    <xf numFmtId="0" fontId="0" fillId="6" borderId="1" xfId="0" applyFont="1" applyFill="1" applyBorder="1"/>
    <xf numFmtId="0" fontId="14" fillId="6" borderId="11" xfId="0" applyFont="1" applyFill="1" applyBorder="1" applyAlignment="1">
      <alignment vertical="top" wrapText="1" readingOrder="1"/>
    </xf>
    <xf numFmtId="0" fontId="14" fillId="6" borderId="7" xfId="0" applyFont="1" applyFill="1" applyBorder="1" applyAlignment="1">
      <alignment vertical="top" wrapText="1" readingOrder="1"/>
    </xf>
    <xf numFmtId="0" fontId="0" fillId="6" borderId="6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164" fontId="0" fillId="6" borderId="21" xfId="0" applyNumberFormat="1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vertical="top" wrapText="1" readingOrder="1"/>
    </xf>
    <xf numFmtId="0" fontId="14" fillId="6" borderId="23" xfId="0" applyFont="1" applyFill="1" applyBorder="1" applyAlignment="1">
      <alignment vertical="top" wrapText="1" readingOrder="1"/>
    </xf>
    <xf numFmtId="0" fontId="0" fillId="0" borderId="0" xfId="0" applyFont="1" applyFill="1" applyAlignment="1">
      <alignment horizontal="center"/>
    </xf>
    <xf numFmtId="0" fontId="14" fillId="0" borderId="13" xfId="0" applyFont="1" applyFill="1" applyBorder="1" applyAlignment="1">
      <alignment vertical="top" wrapText="1" readingOrder="1"/>
    </xf>
    <xf numFmtId="0" fontId="13" fillId="6" borderId="1" xfId="0" applyFont="1" applyFill="1" applyBorder="1"/>
    <xf numFmtId="0" fontId="0" fillId="0" borderId="22" xfId="0" applyFont="1" applyFill="1" applyBorder="1" applyAlignment="1">
      <alignment horizontal="center"/>
    </xf>
    <xf numFmtId="0" fontId="0" fillId="0" borderId="14" xfId="0" applyFont="1" applyBorder="1"/>
    <xf numFmtId="0" fontId="0" fillId="0" borderId="0" xfId="0" applyFont="1"/>
    <xf numFmtId="0" fontId="0" fillId="0" borderId="8" xfId="0" applyFont="1" applyBorder="1"/>
    <xf numFmtId="0" fontId="0" fillId="0" borderId="13" xfId="0" applyFont="1" applyBorder="1"/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164" fontId="0" fillId="0" borderId="20" xfId="0" applyNumberFormat="1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164" fontId="0" fillId="0" borderId="30" xfId="0" applyNumberFormat="1" applyFont="1" applyBorder="1" applyAlignment="1">
      <alignment horizontal="center"/>
    </xf>
    <xf numFmtId="0" fontId="16" fillId="0" borderId="18" xfId="0" applyFont="1" applyFill="1" applyBorder="1"/>
    <xf numFmtId="0" fontId="16" fillId="0" borderId="26" xfId="0" applyFont="1" applyFill="1" applyBorder="1"/>
    <xf numFmtId="0" fontId="16" fillId="0" borderId="16" xfId="0" applyFont="1" applyFill="1" applyBorder="1"/>
    <xf numFmtId="0" fontId="16" fillId="0" borderId="16" xfId="0" applyFont="1" applyFill="1" applyBorder="1" applyAlignment="1">
      <alignment horizontal="center"/>
    </xf>
    <xf numFmtId="0" fontId="16" fillId="0" borderId="25" xfId="0" applyFont="1" applyFill="1" applyBorder="1" applyAlignment="1">
      <alignment horizontal="center"/>
    </xf>
    <xf numFmtId="0" fontId="16" fillId="0" borderId="27" xfId="0" applyFont="1" applyFill="1" applyBorder="1" applyAlignment="1">
      <alignment horizontal="center"/>
    </xf>
    <xf numFmtId="0" fontId="16" fillId="0" borderId="17" xfId="0" applyFont="1" applyFill="1" applyBorder="1" applyAlignment="1">
      <alignment horizontal="center"/>
    </xf>
    <xf numFmtId="0" fontId="16" fillId="0" borderId="19" xfId="0" applyFont="1" applyFill="1" applyBorder="1" applyAlignment="1">
      <alignment horizontal="center"/>
    </xf>
    <xf numFmtId="164" fontId="16" fillId="0" borderId="9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16" fillId="0" borderId="14" xfId="0" applyFont="1" applyBorder="1"/>
    <xf numFmtId="164" fontId="0" fillId="0" borderId="31" xfId="0" applyNumberFormat="1" applyFont="1" applyBorder="1" applyAlignment="1">
      <alignment horizontal="center"/>
    </xf>
    <xf numFmtId="0" fontId="16" fillId="0" borderId="15" xfId="0" applyFont="1" applyBorder="1"/>
    <xf numFmtId="0" fontId="16" fillId="0" borderId="16" xfId="0" applyFont="1" applyBorder="1"/>
    <xf numFmtId="0" fontId="16" fillId="0" borderId="16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164" fontId="16" fillId="0" borderId="9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7" fillId="0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 wrapText="1" readingOrder="1"/>
    </xf>
    <xf numFmtId="0" fontId="14" fillId="0" borderId="2" xfId="0" applyFont="1" applyFill="1" applyBorder="1" applyAlignment="1">
      <alignment horizontal="left" vertical="top" wrapText="1" readingOrder="1"/>
    </xf>
    <xf numFmtId="0" fontId="16" fillId="0" borderId="2" xfId="0" applyFont="1" applyFill="1" applyBorder="1" applyAlignment="1">
      <alignment horizontal="center"/>
    </xf>
    <xf numFmtId="20" fontId="15" fillId="0" borderId="0" xfId="0" applyNumberFormat="1" applyFont="1" applyFill="1" applyAlignment="1">
      <alignment horizontal="center"/>
    </xf>
    <xf numFmtId="0" fontId="0" fillId="0" borderId="1" xfId="0" applyFont="1" applyFill="1" applyBorder="1" applyAlignment="1">
      <alignment horizontal="left"/>
    </xf>
    <xf numFmtId="164" fontId="0" fillId="0" borderId="32" xfId="0" applyNumberFormat="1" applyFont="1" applyFill="1" applyBorder="1" applyAlignment="1">
      <alignment horizontal="center"/>
    </xf>
    <xf numFmtId="0" fontId="0" fillId="0" borderId="0" xfId="0" applyFont="1" applyFill="1"/>
    <xf numFmtId="164" fontId="0" fillId="0" borderId="1" xfId="0" applyNumberFormat="1" applyFont="1" applyFill="1" applyBorder="1" applyAlignment="1">
      <alignment horizontal="center"/>
    </xf>
    <xf numFmtId="164" fontId="0" fillId="0" borderId="24" xfId="0" applyNumberFormat="1" applyFont="1" applyFill="1" applyBorder="1" applyAlignment="1">
      <alignment horizontal="center"/>
    </xf>
    <xf numFmtId="16" fontId="0" fillId="0" borderId="0" xfId="0" applyNumberFormat="1" applyFont="1" applyAlignment="1">
      <alignment horizontal="center"/>
    </xf>
    <xf numFmtId="0" fontId="16" fillId="0" borderId="17" xfId="0" applyFont="1" applyBorder="1" applyAlignment="1">
      <alignment horizontal="center"/>
    </xf>
    <xf numFmtId="0" fontId="14" fillId="0" borderId="6" xfId="0" applyFont="1" applyFill="1" applyBorder="1" applyAlignment="1">
      <alignment vertical="top" wrapText="1" readingOrder="1"/>
    </xf>
    <xf numFmtId="0" fontId="14" fillId="0" borderId="5" xfId="0" applyFont="1" applyFill="1" applyBorder="1" applyAlignment="1">
      <alignment vertical="top" wrapText="1" readingOrder="1"/>
    </xf>
    <xf numFmtId="0" fontId="16" fillId="0" borderId="33" xfId="0" applyFont="1" applyBorder="1" applyAlignment="1">
      <alignment horizontal="center"/>
    </xf>
    <xf numFmtId="0" fontId="14" fillId="0" borderId="34" xfId="0" applyFont="1" applyFill="1" applyBorder="1" applyAlignment="1">
      <alignment vertical="top" wrapText="1" readingOrder="1"/>
    </xf>
    <xf numFmtId="0" fontId="14" fillId="0" borderId="35" xfId="0" applyFont="1" applyFill="1" applyBorder="1" applyAlignment="1">
      <alignment vertical="top" wrapText="1" readingOrder="1"/>
    </xf>
    <xf numFmtId="0" fontId="0" fillId="0" borderId="35" xfId="0" applyFont="1" applyFill="1" applyBorder="1" applyAlignment="1">
      <alignment horizontal="center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A39"/>
  <sheetViews>
    <sheetView tabSelected="1" zoomScale="85" zoomScaleNormal="85" workbookViewId="0">
      <pane ySplit="3" topLeftCell="A4" activePane="bottomLeft" state="frozen"/>
      <selection pane="bottomLeft" activeCell="O21" sqref="O21"/>
    </sheetView>
  </sheetViews>
  <sheetFormatPr defaultColWidth="8.58203125" defaultRowHeight="12.5" outlineLevelRow="1"/>
  <cols>
    <col min="1" max="1" width="11" style="4" bestFit="1" customWidth="1"/>
    <col min="2" max="2" width="10.75" style="4" customWidth="1"/>
    <col min="3" max="3" width="13.58203125" style="4" customWidth="1"/>
    <col min="4" max="4" width="11.75" style="3" customWidth="1"/>
    <col min="5" max="5" width="39.58203125" style="6" customWidth="1"/>
    <col min="6" max="6" width="16.1640625" style="6" customWidth="1"/>
    <col min="7" max="7" width="9.25" style="6" customWidth="1"/>
    <col min="8" max="8" width="24.6640625" style="6" hidden="1" customWidth="1"/>
    <col min="9" max="9" width="16.83203125" style="6" customWidth="1"/>
    <col min="10" max="10" width="18.25" style="6" customWidth="1"/>
    <col min="11" max="11" width="16.5" style="6" customWidth="1"/>
    <col min="12" max="12" width="20.25" style="6" customWidth="1"/>
    <col min="13" max="13" width="11.58203125" style="6" customWidth="1"/>
    <col min="14" max="14" width="23.5" style="7" customWidth="1"/>
    <col min="15" max="15" width="25.08203125" style="4" customWidth="1"/>
    <col min="16" max="16" width="19.83203125" style="8" customWidth="1"/>
    <col min="17" max="16384" width="8.58203125" style="4"/>
  </cols>
  <sheetData>
    <row r="1" spans="1:183" ht="15.5">
      <c r="B1" s="5" t="s">
        <v>186</v>
      </c>
      <c r="D1" s="6"/>
    </row>
    <row r="2" spans="1:183" ht="13.5" thickBot="1">
      <c r="B2" s="9"/>
      <c r="D2" s="6"/>
    </row>
    <row r="3" spans="1:183" ht="14.5" thickBot="1">
      <c r="A3" s="105" t="s">
        <v>13</v>
      </c>
      <c r="B3" s="106" t="s">
        <v>0</v>
      </c>
      <c r="C3" s="107" t="s">
        <v>12</v>
      </c>
      <c r="D3" s="108" t="s">
        <v>1</v>
      </c>
      <c r="E3" s="109" t="s">
        <v>188</v>
      </c>
      <c r="F3" s="109" t="s">
        <v>17</v>
      </c>
      <c r="G3" s="110" t="s">
        <v>16</v>
      </c>
      <c r="H3" s="109" t="s">
        <v>140</v>
      </c>
      <c r="I3" s="111" t="s">
        <v>11</v>
      </c>
      <c r="J3" s="111" t="s">
        <v>10</v>
      </c>
      <c r="K3" s="108" t="s">
        <v>7</v>
      </c>
      <c r="L3" s="108" t="s">
        <v>8</v>
      </c>
      <c r="M3" s="112" t="s">
        <v>9</v>
      </c>
      <c r="N3" s="113" t="s">
        <v>5</v>
      </c>
      <c r="O3" s="114"/>
      <c r="P3" s="51"/>
    </row>
    <row r="4" spans="1:183" s="50" customFormat="1" ht="16.5" outlineLevel="1">
      <c r="A4" s="61">
        <v>1818917</v>
      </c>
      <c r="B4" s="59" t="s">
        <v>95</v>
      </c>
      <c r="C4" s="59" t="s">
        <v>92</v>
      </c>
      <c r="D4" s="59" t="s">
        <v>77</v>
      </c>
      <c r="E4" s="60" t="s">
        <v>107</v>
      </c>
      <c r="F4" s="62" t="s">
        <v>132</v>
      </c>
      <c r="G4" s="63" t="s">
        <v>130</v>
      </c>
      <c r="H4" s="64" t="s">
        <v>149</v>
      </c>
      <c r="I4" s="65">
        <v>57</v>
      </c>
      <c r="J4" s="65">
        <v>20</v>
      </c>
      <c r="K4" s="66">
        <v>35</v>
      </c>
      <c r="L4" s="66">
        <v>23</v>
      </c>
      <c r="M4" s="67">
        <v>59</v>
      </c>
      <c r="N4" s="68">
        <f>(I4*0.05)+(J4*0.1)+(K4*0.55)+(L4*0.2)+(M4*0.1)</f>
        <v>34.6</v>
      </c>
      <c r="O4" s="69"/>
      <c r="P4" s="51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</row>
    <row r="5" spans="1:183" s="50" customFormat="1" ht="33" outlineLevel="1">
      <c r="A5" s="61">
        <v>2106451</v>
      </c>
      <c r="B5" s="52" t="s">
        <v>104</v>
      </c>
      <c r="C5" s="52" t="s">
        <v>105</v>
      </c>
      <c r="D5" s="52" t="s">
        <v>78</v>
      </c>
      <c r="E5" s="52" t="s">
        <v>115</v>
      </c>
      <c r="F5" s="61" t="s">
        <v>15</v>
      </c>
      <c r="G5" s="63" t="s">
        <v>97</v>
      </c>
      <c r="H5" s="64" t="s">
        <v>148</v>
      </c>
      <c r="I5" s="70">
        <v>84</v>
      </c>
      <c r="J5" s="70">
        <v>47</v>
      </c>
      <c r="K5" s="71">
        <v>75</v>
      </c>
      <c r="L5" s="71">
        <v>67</v>
      </c>
      <c r="M5" s="72">
        <v>53</v>
      </c>
      <c r="N5" s="68">
        <f t="shared" ref="N5:N26" si="0">(I5*0.05)+(J5*0.1)+(K5*0.55)+(L5*0.2)+(M5*0.1)</f>
        <v>68.849999999999994</v>
      </c>
      <c r="O5" s="73"/>
      <c r="P5" s="51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</row>
    <row r="6" spans="1:183" s="50" customFormat="1" ht="16.5" outlineLevel="1">
      <c r="A6" s="61">
        <v>2108660</v>
      </c>
      <c r="B6" s="52" t="s">
        <v>106</v>
      </c>
      <c r="C6" s="52" t="s">
        <v>15</v>
      </c>
      <c r="D6" s="52" t="s">
        <v>35</v>
      </c>
      <c r="E6" s="52" t="s">
        <v>121</v>
      </c>
      <c r="F6" s="61" t="s">
        <v>130</v>
      </c>
      <c r="G6" s="63" t="s">
        <v>97</v>
      </c>
      <c r="H6" s="64" t="s">
        <v>141</v>
      </c>
      <c r="I6" s="70">
        <v>82</v>
      </c>
      <c r="J6" s="70">
        <v>87</v>
      </c>
      <c r="K6" s="71">
        <v>90</v>
      </c>
      <c r="L6" s="71">
        <v>84</v>
      </c>
      <c r="M6" s="72">
        <v>85</v>
      </c>
      <c r="N6" s="68">
        <f t="shared" si="0"/>
        <v>87.600000000000009</v>
      </c>
      <c r="O6" s="69"/>
      <c r="P6" s="51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</row>
    <row r="7" spans="1:183" s="50" customFormat="1" ht="33" outlineLevel="1">
      <c r="A7" s="61">
        <v>2204995</v>
      </c>
      <c r="B7" s="52" t="s">
        <v>91</v>
      </c>
      <c r="C7" s="52" t="s">
        <v>37</v>
      </c>
      <c r="D7" s="52" t="s">
        <v>33</v>
      </c>
      <c r="E7" s="52" t="s">
        <v>110</v>
      </c>
      <c r="F7" s="61" t="s">
        <v>132</v>
      </c>
      <c r="G7" s="74" t="s">
        <v>15</v>
      </c>
      <c r="H7" s="75" t="s">
        <v>148</v>
      </c>
      <c r="I7" s="70">
        <v>75</v>
      </c>
      <c r="J7" s="70">
        <v>69</v>
      </c>
      <c r="K7" s="71">
        <v>67</v>
      </c>
      <c r="L7" s="71">
        <v>79</v>
      </c>
      <c r="M7" s="72">
        <v>61</v>
      </c>
      <c r="N7" s="68">
        <f t="shared" si="0"/>
        <v>69.399999999999991</v>
      </c>
      <c r="O7" s="69"/>
      <c r="P7" s="51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</row>
    <row r="8" spans="1:183" s="50" customFormat="1" ht="16.5" outlineLevel="1">
      <c r="A8" s="61">
        <v>2201011</v>
      </c>
      <c r="B8" s="52" t="s">
        <v>88</v>
      </c>
      <c r="C8" s="52" t="s">
        <v>69</v>
      </c>
      <c r="D8" s="52" t="s">
        <v>33</v>
      </c>
      <c r="E8" s="52" t="s">
        <v>113</v>
      </c>
      <c r="F8" s="61" t="s">
        <v>133</v>
      </c>
      <c r="G8" s="76" t="s">
        <v>136</v>
      </c>
      <c r="H8" s="64" t="s">
        <v>145</v>
      </c>
      <c r="I8" s="65">
        <v>63</v>
      </c>
      <c r="J8" s="70">
        <v>75</v>
      </c>
      <c r="K8" s="71">
        <v>78</v>
      </c>
      <c r="L8" s="71">
        <v>83</v>
      </c>
      <c r="M8" s="72">
        <v>87.5</v>
      </c>
      <c r="N8" s="68">
        <f>(I8*0.05)+(J8*0.1)+(K8*0.55)+(L8*0.2)+(M8*0.1)</f>
        <v>78.900000000000006</v>
      </c>
      <c r="O8" s="69"/>
      <c r="P8" s="51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</row>
    <row r="9" spans="1:183" s="50" customFormat="1" ht="16.5" outlineLevel="1">
      <c r="A9" s="61">
        <v>2218766</v>
      </c>
      <c r="B9" s="52" t="s">
        <v>15</v>
      </c>
      <c r="C9" s="52" t="s">
        <v>24</v>
      </c>
      <c r="D9" s="52" t="s">
        <v>33</v>
      </c>
      <c r="E9" s="52" t="s">
        <v>112</v>
      </c>
      <c r="F9" s="61" t="s">
        <v>133</v>
      </c>
      <c r="G9" s="76" t="s">
        <v>136</v>
      </c>
      <c r="H9" s="75" t="s">
        <v>145</v>
      </c>
      <c r="I9" s="65">
        <v>85</v>
      </c>
      <c r="J9" s="70">
        <v>76</v>
      </c>
      <c r="K9" s="71">
        <v>87</v>
      </c>
      <c r="L9" s="71">
        <v>90</v>
      </c>
      <c r="M9" s="72">
        <v>95</v>
      </c>
      <c r="N9" s="68">
        <f t="shared" si="0"/>
        <v>87.2</v>
      </c>
      <c r="O9" s="69"/>
      <c r="P9" s="51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</row>
    <row r="10" spans="1:183" s="57" customFormat="1" ht="16.5" outlineLevel="1">
      <c r="A10" s="77">
        <v>2106499</v>
      </c>
      <c r="B10" s="55" t="s">
        <v>19</v>
      </c>
      <c r="C10" s="55" t="s">
        <v>22</v>
      </c>
      <c r="D10" s="55" t="s">
        <v>33</v>
      </c>
      <c r="E10" s="56" t="s">
        <v>128</v>
      </c>
      <c r="F10" s="77" t="s">
        <v>133</v>
      </c>
      <c r="G10" s="78" t="s">
        <v>135</v>
      </c>
      <c r="H10" s="79" t="s">
        <v>142</v>
      </c>
      <c r="I10" s="80">
        <v>71</v>
      </c>
      <c r="J10" s="81" t="s">
        <v>177</v>
      </c>
      <c r="K10" s="82" t="s">
        <v>182</v>
      </c>
      <c r="L10" s="82" t="s">
        <v>182</v>
      </c>
      <c r="M10" s="83" t="s">
        <v>182</v>
      </c>
      <c r="N10" s="84"/>
      <c r="O10" s="85" t="s">
        <v>184</v>
      </c>
      <c r="P10" s="51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</row>
    <row r="11" spans="1:183" s="50" customFormat="1" ht="16.5" outlineLevel="1">
      <c r="A11" s="61">
        <v>2204886</v>
      </c>
      <c r="B11" s="52" t="s">
        <v>102</v>
      </c>
      <c r="C11" s="52" t="s">
        <v>103</v>
      </c>
      <c r="D11" s="52" t="s">
        <v>34</v>
      </c>
      <c r="E11" s="52" t="s">
        <v>120</v>
      </c>
      <c r="F11" s="61" t="s">
        <v>97</v>
      </c>
      <c r="G11" s="63" t="s">
        <v>131</v>
      </c>
      <c r="H11" s="64" t="s">
        <v>141</v>
      </c>
      <c r="I11" s="65">
        <v>50</v>
      </c>
      <c r="J11" s="70">
        <v>50</v>
      </c>
      <c r="K11" s="71">
        <v>54</v>
      </c>
      <c r="L11" s="71">
        <v>44</v>
      </c>
      <c r="M11" s="72">
        <v>57.5</v>
      </c>
      <c r="N11" s="68">
        <f t="shared" si="0"/>
        <v>51.75</v>
      </c>
      <c r="O11" s="73"/>
      <c r="P11" s="51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</row>
    <row r="12" spans="1:183" s="50" customFormat="1" ht="16.5" outlineLevel="1">
      <c r="A12" s="61">
        <v>2103411</v>
      </c>
      <c r="B12" s="52" t="s">
        <v>79</v>
      </c>
      <c r="C12" s="52" t="s">
        <v>38</v>
      </c>
      <c r="D12" s="52" t="s">
        <v>30</v>
      </c>
      <c r="E12" s="52" t="s">
        <v>109</v>
      </c>
      <c r="F12" s="61" t="s">
        <v>130</v>
      </c>
      <c r="G12" s="74" t="s">
        <v>132</v>
      </c>
      <c r="H12" s="75" t="s">
        <v>143</v>
      </c>
      <c r="I12" s="65">
        <v>41</v>
      </c>
      <c r="J12" s="70">
        <v>62</v>
      </c>
      <c r="K12" s="71">
        <v>75</v>
      </c>
      <c r="L12" s="71">
        <v>82</v>
      </c>
      <c r="M12" s="72">
        <v>79</v>
      </c>
      <c r="N12" s="68">
        <f t="shared" si="0"/>
        <v>73.800000000000011</v>
      </c>
      <c r="O12" s="69"/>
      <c r="P12" s="51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</row>
    <row r="13" spans="1:183" s="57" customFormat="1" ht="16.5" outlineLevel="1">
      <c r="A13" s="55">
        <v>2003924</v>
      </c>
      <c r="B13" s="55" t="s">
        <v>151</v>
      </c>
      <c r="C13" s="55" t="s">
        <v>75</v>
      </c>
      <c r="D13" s="55" t="s">
        <v>33</v>
      </c>
      <c r="E13" s="55"/>
      <c r="F13" s="77" t="s">
        <v>152</v>
      </c>
      <c r="G13" s="86"/>
      <c r="H13" s="87"/>
      <c r="I13" s="80">
        <v>68</v>
      </c>
      <c r="J13" s="81">
        <v>74</v>
      </c>
      <c r="K13" s="82"/>
      <c r="L13" s="82" t="s">
        <v>180</v>
      </c>
      <c r="M13" s="83"/>
      <c r="N13" s="84"/>
      <c r="O13" s="85" t="s">
        <v>185</v>
      </c>
      <c r="P13" s="51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</row>
    <row r="14" spans="1:183" s="50" customFormat="1" ht="16.5" outlineLevel="1">
      <c r="A14" s="61">
        <v>2221958</v>
      </c>
      <c r="B14" s="52" t="s">
        <v>80</v>
      </c>
      <c r="C14" s="52" t="s">
        <v>81</v>
      </c>
      <c r="D14" s="52" t="s">
        <v>30</v>
      </c>
      <c r="E14" s="52" t="s">
        <v>123</v>
      </c>
      <c r="F14" s="61" t="s">
        <v>135</v>
      </c>
      <c r="G14" s="76" t="s">
        <v>136</v>
      </c>
      <c r="H14" s="64" t="s">
        <v>144</v>
      </c>
      <c r="I14" s="65">
        <v>53</v>
      </c>
      <c r="J14" s="70">
        <v>55</v>
      </c>
      <c r="K14" s="71">
        <v>48</v>
      </c>
      <c r="L14" s="71">
        <v>58</v>
      </c>
      <c r="M14" s="72">
        <v>75</v>
      </c>
      <c r="N14" s="68">
        <f t="shared" si="0"/>
        <v>53.650000000000006</v>
      </c>
      <c r="O14" s="69"/>
      <c r="P14" s="51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</row>
    <row r="15" spans="1:183" s="50" customFormat="1" ht="16.5" outlineLevel="1">
      <c r="A15" s="61">
        <v>2205191</v>
      </c>
      <c r="B15" s="52" t="s">
        <v>92</v>
      </c>
      <c r="C15" s="52" t="s">
        <v>43</v>
      </c>
      <c r="D15" s="52" t="s">
        <v>33</v>
      </c>
      <c r="E15" s="52" t="s">
        <v>126</v>
      </c>
      <c r="F15" s="61" t="s">
        <v>136</v>
      </c>
      <c r="G15" s="63" t="s">
        <v>135</v>
      </c>
      <c r="H15" s="64" t="s">
        <v>146</v>
      </c>
      <c r="I15" s="65">
        <v>75</v>
      </c>
      <c r="J15" s="70">
        <v>55</v>
      </c>
      <c r="K15" s="71">
        <v>57</v>
      </c>
      <c r="L15" s="71">
        <v>57</v>
      </c>
      <c r="M15" s="72">
        <v>87.5</v>
      </c>
      <c r="N15" s="68">
        <f t="shared" si="0"/>
        <v>60.75</v>
      </c>
      <c r="O15" s="69"/>
      <c r="P15" s="51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</row>
    <row r="16" spans="1:183" s="49" customFormat="1" ht="17" customHeight="1" outlineLevel="1">
      <c r="A16" s="61">
        <v>1550957</v>
      </c>
      <c r="B16" s="52" t="s">
        <v>89</v>
      </c>
      <c r="C16" s="52" t="s">
        <v>26</v>
      </c>
      <c r="D16" s="52" t="s">
        <v>35</v>
      </c>
      <c r="E16" s="52" t="s">
        <v>114</v>
      </c>
      <c r="F16" s="61" t="s">
        <v>132</v>
      </c>
      <c r="G16" s="74" t="s">
        <v>130</v>
      </c>
      <c r="H16" s="64" t="s">
        <v>149</v>
      </c>
      <c r="I16" s="65">
        <v>78</v>
      </c>
      <c r="J16" s="70">
        <v>64</v>
      </c>
      <c r="K16" s="71">
        <v>71</v>
      </c>
      <c r="L16" s="71">
        <v>74</v>
      </c>
      <c r="M16" s="72">
        <v>76</v>
      </c>
      <c r="N16" s="68">
        <f t="shared" si="0"/>
        <v>71.75</v>
      </c>
      <c r="O16" s="69"/>
      <c r="P16" s="51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</row>
    <row r="17" spans="1:183" s="49" customFormat="1" ht="16.5" outlineLevel="1">
      <c r="A17" s="61">
        <v>2203458</v>
      </c>
      <c r="B17" s="52" t="s">
        <v>89</v>
      </c>
      <c r="C17" s="52" t="s">
        <v>90</v>
      </c>
      <c r="D17" s="52" t="s">
        <v>33</v>
      </c>
      <c r="E17" s="52" t="s">
        <v>116</v>
      </c>
      <c r="F17" s="61" t="s">
        <v>133</v>
      </c>
      <c r="G17" s="76" t="s">
        <v>136</v>
      </c>
      <c r="H17" s="64" t="s">
        <v>145</v>
      </c>
      <c r="I17" s="65">
        <v>82</v>
      </c>
      <c r="J17" s="70">
        <v>62</v>
      </c>
      <c r="K17" s="88">
        <v>60</v>
      </c>
      <c r="L17" s="71">
        <v>64</v>
      </c>
      <c r="M17" s="72">
        <v>81</v>
      </c>
      <c r="N17" s="68">
        <f t="shared" si="0"/>
        <v>64.199999999999989</v>
      </c>
      <c r="O17" s="73"/>
      <c r="P17" s="51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</row>
    <row r="18" spans="1:183" s="50" customFormat="1" ht="16.5" outlineLevel="1">
      <c r="A18" s="61">
        <v>2204569</v>
      </c>
      <c r="B18" s="52" t="s">
        <v>100</v>
      </c>
      <c r="C18" s="52" t="s">
        <v>101</v>
      </c>
      <c r="D18" s="52" t="s">
        <v>34</v>
      </c>
      <c r="E18" s="53" t="s">
        <v>111</v>
      </c>
      <c r="F18" s="61" t="s">
        <v>134</v>
      </c>
      <c r="G18" s="63" t="s">
        <v>139</v>
      </c>
      <c r="H18" s="64" t="s">
        <v>141</v>
      </c>
      <c r="I18" s="65">
        <v>74</v>
      </c>
      <c r="J18" s="70">
        <v>67</v>
      </c>
      <c r="K18" s="71">
        <v>55</v>
      </c>
      <c r="L18" s="71">
        <v>51</v>
      </c>
      <c r="M18" s="72">
        <v>59</v>
      </c>
      <c r="N18" s="68">
        <f t="shared" si="0"/>
        <v>56.750000000000007</v>
      </c>
      <c r="O18" s="69"/>
      <c r="P18" s="51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</row>
    <row r="19" spans="1:183" s="49" customFormat="1" ht="16.5" outlineLevel="1">
      <c r="A19" s="61">
        <v>2200897</v>
      </c>
      <c r="B19" s="52" t="s">
        <v>86</v>
      </c>
      <c r="C19" s="52" t="s">
        <v>87</v>
      </c>
      <c r="D19" s="52" t="s">
        <v>33</v>
      </c>
      <c r="E19" s="52" t="s">
        <v>117</v>
      </c>
      <c r="F19" s="61" t="s">
        <v>133</v>
      </c>
      <c r="G19" s="76" t="s">
        <v>136</v>
      </c>
      <c r="H19" s="64" t="s">
        <v>145</v>
      </c>
      <c r="I19" s="65">
        <v>67</v>
      </c>
      <c r="J19" s="70">
        <v>65</v>
      </c>
      <c r="K19" s="88">
        <v>65</v>
      </c>
      <c r="L19" s="71">
        <v>68</v>
      </c>
      <c r="M19" s="72">
        <v>50</v>
      </c>
      <c r="N19" s="68">
        <f t="shared" si="0"/>
        <v>64.2</v>
      </c>
      <c r="O19" s="69"/>
      <c r="P19" s="51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</row>
    <row r="20" spans="1:183" s="49" customFormat="1" ht="16.5" outlineLevel="1">
      <c r="A20" s="61">
        <v>2221960</v>
      </c>
      <c r="B20" s="52" t="s">
        <v>82</v>
      </c>
      <c r="C20" s="52" t="s">
        <v>41</v>
      </c>
      <c r="D20" s="52" t="s">
        <v>30</v>
      </c>
      <c r="E20" s="53" t="s">
        <v>122</v>
      </c>
      <c r="F20" s="61" t="s">
        <v>135</v>
      </c>
      <c r="G20" s="74" t="s">
        <v>136</v>
      </c>
      <c r="H20" s="75" t="s">
        <v>144</v>
      </c>
      <c r="I20" s="70">
        <v>65</v>
      </c>
      <c r="J20" s="70">
        <v>44</v>
      </c>
      <c r="K20" s="71">
        <v>25</v>
      </c>
      <c r="L20" s="71">
        <v>0</v>
      </c>
      <c r="M20" s="72">
        <v>0</v>
      </c>
      <c r="N20" s="68">
        <f t="shared" si="0"/>
        <v>21.400000000000002</v>
      </c>
      <c r="O20" s="69"/>
      <c r="P20" s="51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</row>
    <row r="21" spans="1:183" s="50" customFormat="1" ht="17.149999999999999" customHeight="1" outlineLevel="1">
      <c r="A21" s="61">
        <v>2003859</v>
      </c>
      <c r="B21" s="52" t="s">
        <v>36</v>
      </c>
      <c r="C21" s="52" t="s">
        <v>46</v>
      </c>
      <c r="D21" s="52" t="s">
        <v>32</v>
      </c>
      <c r="E21" s="52" t="s">
        <v>119</v>
      </c>
      <c r="F21" s="61" t="s">
        <v>132</v>
      </c>
      <c r="G21" s="74" t="s">
        <v>130</v>
      </c>
      <c r="H21" s="75" t="s">
        <v>149</v>
      </c>
      <c r="I21" s="70">
        <v>58</v>
      </c>
      <c r="J21" s="70">
        <v>62</v>
      </c>
      <c r="K21" s="88">
        <v>68</v>
      </c>
      <c r="L21" s="71">
        <v>80</v>
      </c>
      <c r="M21" s="72">
        <v>65</v>
      </c>
      <c r="N21" s="68">
        <f t="shared" si="0"/>
        <v>69</v>
      </c>
      <c r="O21" s="73"/>
      <c r="P21" s="51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</row>
    <row r="22" spans="1:183" s="50" customFormat="1" ht="16.5" outlineLevel="1">
      <c r="A22" s="61">
        <v>2204098</v>
      </c>
      <c r="B22" s="52" t="s">
        <v>84</v>
      </c>
      <c r="C22" s="52" t="s">
        <v>85</v>
      </c>
      <c r="D22" s="52" t="s">
        <v>32</v>
      </c>
      <c r="E22" s="52" t="s">
        <v>108</v>
      </c>
      <c r="F22" s="61" t="s">
        <v>130</v>
      </c>
      <c r="G22" s="74" t="s">
        <v>132</v>
      </c>
      <c r="H22" s="75" t="s">
        <v>141</v>
      </c>
      <c r="I22" s="70">
        <v>76</v>
      </c>
      <c r="J22" s="70">
        <v>71</v>
      </c>
      <c r="K22" s="71">
        <v>74</v>
      </c>
      <c r="L22" s="71">
        <v>87</v>
      </c>
      <c r="M22" s="72">
        <v>90</v>
      </c>
      <c r="N22" s="68">
        <f t="shared" si="0"/>
        <v>78</v>
      </c>
      <c r="O22" s="69"/>
      <c r="P22" s="51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</row>
    <row r="23" spans="1:183" s="50" customFormat="1" ht="16.5" outlineLevel="1">
      <c r="A23" s="61">
        <v>2008911</v>
      </c>
      <c r="B23" s="52" t="s">
        <v>93</v>
      </c>
      <c r="C23" s="52" t="s">
        <v>94</v>
      </c>
      <c r="D23" s="52" t="s">
        <v>76</v>
      </c>
      <c r="E23" s="52" t="s">
        <v>129</v>
      </c>
      <c r="F23" s="61" t="s">
        <v>131</v>
      </c>
      <c r="G23" s="89" t="s">
        <v>139</v>
      </c>
      <c r="H23" s="75" t="s">
        <v>141</v>
      </c>
      <c r="I23" s="70" t="s">
        <v>138</v>
      </c>
      <c r="J23" s="70">
        <v>62</v>
      </c>
      <c r="K23" s="88">
        <v>67</v>
      </c>
      <c r="L23" s="71">
        <v>76.5</v>
      </c>
      <c r="M23" s="72">
        <v>55</v>
      </c>
      <c r="N23" s="68">
        <f>(J23*0.15)+(K23*0.55)+(L23*0.2)+(M23*0.1)</f>
        <v>66.95</v>
      </c>
      <c r="O23" s="69"/>
      <c r="P23" s="51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</row>
    <row r="24" spans="1:183" s="50" customFormat="1" ht="16.5" outlineLevel="1">
      <c r="A24" s="61">
        <v>1802408</v>
      </c>
      <c r="B24" s="52" t="s">
        <v>125</v>
      </c>
      <c r="C24" s="52" t="s">
        <v>83</v>
      </c>
      <c r="D24" s="52" t="s">
        <v>31</v>
      </c>
      <c r="E24" s="52" t="s">
        <v>124</v>
      </c>
      <c r="F24" s="61" t="s">
        <v>134</v>
      </c>
      <c r="G24" s="74" t="s">
        <v>139</v>
      </c>
      <c r="H24" s="75" t="s">
        <v>141</v>
      </c>
      <c r="I24" s="70">
        <v>89</v>
      </c>
      <c r="J24" s="70">
        <v>50</v>
      </c>
      <c r="K24" s="71">
        <v>50</v>
      </c>
      <c r="L24" s="71">
        <v>54</v>
      </c>
      <c r="M24" s="72">
        <v>48</v>
      </c>
      <c r="N24" s="68">
        <f t="shared" si="0"/>
        <v>52.55</v>
      </c>
      <c r="O24" s="69"/>
      <c r="P24" s="51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</row>
    <row r="25" spans="1:183" s="57" customFormat="1" ht="16.5" outlineLevel="1">
      <c r="A25" s="77">
        <v>2115463</v>
      </c>
      <c r="B25" s="55" t="s">
        <v>98</v>
      </c>
      <c r="C25" s="55" t="s">
        <v>99</v>
      </c>
      <c r="D25" s="55" t="s">
        <v>34</v>
      </c>
      <c r="E25" s="90" t="s">
        <v>127</v>
      </c>
      <c r="F25" s="77" t="s">
        <v>97</v>
      </c>
      <c r="G25" s="86" t="s">
        <v>131</v>
      </c>
      <c r="H25" s="79" t="s">
        <v>147</v>
      </c>
      <c r="I25" s="81">
        <v>55</v>
      </c>
      <c r="J25" s="81">
        <v>62</v>
      </c>
      <c r="K25" s="82"/>
      <c r="L25" s="82" t="s">
        <v>181</v>
      </c>
      <c r="M25" s="83"/>
      <c r="N25" s="84"/>
      <c r="O25" s="85" t="s">
        <v>183</v>
      </c>
      <c r="P25" s="51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</row>
    <row r="26" spans="1:183" s="50" customFormat="1" ht="17" outlineLevel="1" thickBot="1">
      <c r="A26" s="61">
        <v>2103532</v>
      </c>
      <c r="B26" s="52" t="s">
        <v>96</v>
      </c>
      <c r="C26" s="52" t="s">
        <v>97</v>
      </c>
      <c r="D26" s="52" t="s">
        <v>34</v>
      </c>
      <c r="E26" s="52" t="s">
        <v>118</v>
      </c>
      <c r="F26" s="61" t="s">
        <v>97</v>
      </c>
      <c r="G26" s="74" t="s">
        <v>131</v>
      </c>
      <c r="H26" s="75" t="s">
        <v>141</v>
      </c>
      <c r="I26" s="70">
        <v>60</v>
      </c>
      <c r="J26" s="70">
        <v>50</v>
      </c>
      <c r="K26" s="71">
        <v>63</v>
      </c>
      <c r="L26" s="71">
        <v>60</v>
      </c>
      <c r="M26" s="72">
        <v>56</v>
      </c>
      <c r="N26" s="68">
        <f t="shared" si="0"/>
        <v>60.250000000000007</v>
      </c>
      <c r="O26" s="69"/>
      <c r="P26" s="51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  <c r="GA26" s="54"/>
    </row>
    <row r="27" spans="1:183" ht="14">
      <c r="A27" s="92"/>
      <c r="B27" s="93"/>
      <c r="C27" s="93"/>
      <c r="D27" s="94"/>
      <c r="E27" s="93"/>
      <c r="F27" s="93"/>
      <c r="G27" s="95"/>
      <c r="H27" s="93"/>
      <c r="I27" s="93"/>
      <c r="J27" s="96"/>
      <c r="K27" s="96"/>
      <c r="L27" s="97"/>
      <c r="M27" s="98" t="s">
        <v>3</v>
      </c>
      <c r="N27" s="99">
        <f>AVERAGE(N4:N26)</f>
        <v>63.577500000000008</v>
      </c>
      <c r="O27" s="93"/>
      <c r="P27" s="51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</row>
    <row r="28" spans="1:183" ht="14.5" thickBot="1">
      <c r="A28" s="92"/>
      <c r="B28" s="93"/>
      <c r="C28" s="93"/>
      <c r="D28" s="100"/>
      <c r="E28" s="101"/>
      <c r="F28" s="101"/>
      <c r="G28" s="102"/>
      <c r="H28" s="101"/>
      <c r="I28" s="101"/>
      <c r="J28" s="101"/>
      <c r="K28" s="101"/>
      <c r="L28" s="101"/>
      <c r="M28" s="103" t="s">
        <v>4</v>
      </c>
      <c r="N28" s="104">
        <f>STDEV(N4:N26)</f>
        <v>16.053860619473213</v>
      </c>
      <c r="O28" s="93"/>
      <c r="P28" s="51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  <c r="FF28" s="54"/>
      <c r="FG28" s="54"/>
      <c r="FH28" s="54"/>
      <c r="FI28" s="54"/>
      <c r="FJ28" s="54"/>
      <c r="FK28" s="54"/>
      <c r="FL28" s="54"/>
      <c r="FM28" s="54"/>
      <c r="FN28" s="5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  <c r="GA28" s="54"/>
    </row>
    <row r="29" spans="1:183" ht="14">
      <c r="A29" s="92"/>
      <c r="B29" s="93"/>
      <c r="C29" s="93"/>
      <c r="D29" s="100"/>
      <c r="E29" s="101"/>
      <c r="F29" s="101"/>
      <c r="G29" s="102"/>
      <c r="H29" s="101"/>
      <c r="I29" s="101"/>
      <c r="J29" s="101"/>
      <c r="K29" s="101"/>
      <c r="L29" s="101"/>
      <c r="M29" s="101"/>
      <c r="N29" s="97"/>
      <c r="O29" s="93"/>
      <c r="P29" s="51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</row>
    <row r="30" spans="1:183" ht="14.5" thickBot="1">
      <c r="A30" s="115" t="s">
        <v>150</v>
      </c>
      <c r="B30" s="93"/>
      <c r="C30" s="93"/>
      <c r="D30" s="100"/>
      <c r="E30" s="101"/>
      <c r="F30" s="101"/>
      <c r="G30" s="102"/>
      <c r="H30" s="101"/>
      <c r="I30" s="101"/>
      <c r="J30" s="101"/>
      <c r="K30" s="101"/>
      <c r="L30" s="101"/>
      <c r="M30" s="101"/>
      <c r="N30" s="116"/>
      <c r="O30" s="93"/>
    </row>
    <row r="31" spans="1:183" ht="14.5" thickBot="1">
      <c r="A31" s="117" t="s">
        <v>13</v>
      </c>
      <c r="B31" s="118" t="s">
        <v>0</v>
      </c>
      <c r="C31" s="118" t="s">
        <v>12</v>
      </c>
      <c r="D31" s="119" t="s">
        <v>1</v>
      </c>
      <c r="E31" s="119"/>
      <c r="F31" s="119" t="s">
        <v>17</v>
      </c>
      <c r="G31" s="137" t="s">
        <v>16</v>
      </c>
      <c r="H31" s="134"/>
      <c r="I31" s="119" t="s">
        <v>187</v>
      </c>
      <c r="J31" s="119" t="s">
        <v>6</v>
      </c>
      <c r="K31" s="119" t="s">
        <v>7</v>
      </c>
      <c r="L31" s="119" t="s">
        <v>8</v>
      </c>
      <c r="M31" s="120" t="s">
        <v>9</v>
      </c>
      <c r="N31" s="121" t="s">
        <v>5</v>
      </c>
      <c r="O31" s="122"/>
    </row>
    <row r="32" spans="1:183" s="54" customFormat="1" ht="16.5">
      <c r="A32" s="123">
        <v>2023031</v>
      </c>
      <c r="B32" s="124" t="s">
        <v>39</v>
      </c>
      <c r="C32" s="124" t="s">
        <v>40</v>
      </c>
      <c r="D32" s="125" t="s">
        <v>18</v>
      </c>
      <c r="E32" s="125"/>
      <c r="F32" s="125" t="s">
        <v>136</v>
      </c>
      <c r="G32" s="138"/>
      <c r="H32" s="135"/>
      <c r="I32" s="66"/>
      <c r="J32" s="66">
        <v>60</v>
      </c>
      <c r="K32" s="126">
        <v>56</v>
      </c>
      <c r="L32" s="66">
        <v>44</v>
      </c>
      <c r="M32" s="67">
        <v>75</v>
      </c>
      <c r="N32" s="68">
        <f t="shared" ref="N32:N34" si="1">(J32*0.15)+(K32*0.55)+(L32*0.2)+(M32*0.1)</f>
        <v>56.100000000000009</v>
      </c>
      <c r="O32" s="127"/>
      <c r="P32" s="58"/>
    </row>
    <row r="33" spans="1:16" s="54" customFormat="1" ht="16.5">
      <c r="A33" s="61"/>
      <c r="B33" s="61" t="s">
        <v>47</v>
      </c>
      <c r="C33" s="61" t="s">
        <v>48</v>
      </c>
      <c r="D33" s="128" t="s">
        <v>18</v>
      </c>
      <c r="E33" s="128"/>
      <c r="F33" s="128" t="s">
        <v>176</v>
      </c>
      <c r="G33" s="139"/>
      <c r="H33" s="136"/>
      <c r="I33" s="71"/>
      <c r="J33" s="71">
        <v>71</v>
      </c>
      <c r="K33" s="71">
        <v>80</v>
      </c>
      <c r="L33" s="71">
        <v>90</v>
      </c>
      <c r="M33" s="72">
        <v>87.5</v>
      </c>
      <c r="N33" s="129">
        <f t="shared" si="1"/>
        <v>81.400000000000006</v>
      </c>
      <c r="O33" s="130"/>
      <c r="P33" s="51"/>
    </row>
    <row r="34" spans="1:16" s="54" customFormat="1" ht="14.5" thickBot="1">
      <c r="A34" s="61"/>
      <c r="B34" s="61" t="s">
        <v>73</v>
      </c>
      <c r="C34" s="61" t="s">
        <v>137</v>
      </c>
      <c r="D34" s="128" t="s">
        <v>18</v>
      </c>
      <c r="E34" s="71"/>
      <c r="F34" s="128" t="s">
        <v>175</v>
      </c>
      <c r="G34" s="140"/>
      <c r="H34" s="70"/>
      <c r="I34" s="71"/>
      <c r="J34" s="131">
        <v>70</v>
      </c>
      <c r="K34" s="71">
        <v>70</v>
      </c>
      <c r="L34" s="71">
        <v>76</v>
      </c>
      <c r="M34" s="91">
        <v>87</v>
      </c>
      <c r="N34" s="132">
        <f t="shared" si="1"/>
        <v>72.900000000000006</v>
      </c>
      <c r="O34" s="130"/>
      <c r="P34" s="51"/>
    </row>
    <row r="35" spans="1:16" ht="14">
      <c r="A35" s="93"/>
      <c r="B35" s="93"/>
      <c r="C35" s="93"/>
      <c r="D35" s="100"/>
      <c r="E35" s="101"/>
      <c r="F35" s="101"/>
      <c r="G35" s="102"/>
      <c r="H35" s="101"/>
      <c r="I35" s="101"/>
      <c r="J35" s="133"/>
      <c r="K35" s="101"/>
      <c r="L35" s="101"/>
      <c r="M35" s="98" t="s">
        <v>3</v>
      </c>
      <c r="N35" s="99">
        <f>AVERAGE(N31:N33)</f>
        <v>68.75</v>
      </c>
      <c r="O35" s="93"/>
    </row>
    <row r="36" spans="1:16" ht="14.5" thickBot="1">
      <c r="A36" s="93"/>
      <c r="B36" s="93"/>
      <c r="C36" s="93"/>
      <c r="D36" s="100"/>
      <c r="E36" s="101"/>
      <c r="F36" s="101"/>
      <c r="G36" s="101"/>
      <c r="H36" s="101"/>
      <c r="I36" s="101"/>
      <c r="J36" s="101"/>
      <c r="K36" s="101"/>
      <c r="L36" s="101"/>
      <c r="M36" s="103" t="s">
        <v>4</v>
      </c>
      <c r="N36" s="104">
        <f>STDEV(N31:N33)</f>
        <v>17.889801564019706</v>
      </c>
      <c r="O36" s="93"/>
    </row>
    <row r="37" spans="1:16" ht="14">
      <c r="A37" s="93"/>
      <c r="B37" s="93"/>
      <c r="C37" s="93"/>
      <c r="D37" s="100"/>
      <c r="E37" s="101"/>
      <c r="F37" s="101"/>
      <c r="G37" s="101"/>
      <c r="H37" s="101"/>
      <c r="I37" s="101"/>
      <c r="J37" s="101"/>
      <c r="K37" s="101"/>
      <c r="L37" s="101"/>
      <c r="M37" s="101"/>
      <c r="N37" s="96"/>
      <c r="O37" s="93"/>
    </row>
    <row r="38" spans="1:16" ht="14">
      <c r="A38" s="93"/>
      <c r="B38" s="93"/>
      <c r="C38" s="93"/>
      <c r="D38" s="100"/>
      <c r="E38" s="101"/>
      <c r="F38" s="101"/>
      <c r="G38" s="101"/>
      <c r="H38" s="101"/>
      <c r="I38" s="101"/>
      <c r="J38" s="101"/>
      <c r="K38" s="101"/>
      <c r="L38" s="101"/>
      <c r="M38" s="101"/>
      <c r="N38" s="96"/>
      <c r="O38" s="93"/>
    </row>
    <row r="39" spans="1:16" ht="14">
      <c r="A39" s="93"/>
      <c r="B39" s="93"/>
      <c r="C39" s="93"/>
      <c r="D39" s="100"/>
      <c r="E39" s="101"/>
      <c r="F39" s="101"/>
      <c r="G39" s="101"/>
      <c r="H39" s="101"/>
      <c r="I39" s="101"/>
      <c r="J39" s="101"/>
      <c r="K39" s="101"/>
      <c r="L39" s="101"/>
      <c r="M39" s="101"/>
      <c r="N39" s="96"/>
      <c r="O39" s="93"/>
    </row>
  </sheetData>
  <autoFilter ref="A3:P3" xr:uid="{00000000-0001-0000-0000-000000000000}">
    <sortState xmlns:xlrd2="http://schemas.microsoft.com/office/spreadsheetml/2017/richdata2" ref="A4:P26">
      <sortCondition ref="B3"/>
    </sortState>
  </autoFilter>
  <sortState xmlns:xlrd2="http://schemas.microsoft.com/office/spreadsheetml/2017/richdata2" ref="A32:AO32">
    <sortCondition ref="B32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0BFE0-DF54-4135-A811-67882CB7EB09}">
  <dimension ref="A1:Q22"/>
  <sheetViews>
    <sheetView workbookViewId="0">
      <selection activeCell="G18" sqref="G17:G18"/>
    </sheetView>
  </sheetViews>
  <sheetFormatPr defaultRowHeight="14"/>
  <cols>
    <col min="5" max="5" width="28.9140625" customWidth="1"/>
  </cols>
  <sheetData>
    <row r="1" spans="1:17" s="10" customFormat="1" ht="13">
      <c r="A1" s="20" t="s">
        <v>13</v>
      </c>
      <c r="B1" s="20" t="s">
        <v>0</v>
      </c>
      <c r="C1" s="20" t="s">
        <v>12</v>
      </c>
      <c r="D1" s="18" t="s">
        <v>1</v>
      </c>
      <c r="E1" s="18"/>
      <c r="F1" s="18" t="s">
        <v>17</v>
      </c>
      <c r="G1" s="27" t="s">
        <v>16</v>
      </c>
      <c r="H1" s="19"/>
      <c r="I1" s="18" t="s">
        <v>28</v>
      </c>
      <c r="J1" s="17" t="s">
        <v>11</v>
      </c>
      <c r="K1" s="18" t="s">
        <v>10</v>
      </c>
      <c r="L1" s="18" t="s">
        <v>7</v>
      </c>
      <c r="M1" s="18" t="s">
        <v>8</v>
      </c>
      <c r="N1" s="18" t="s">
        <v>9</v>
      </c>
      <c r="O1" s="21" t="s">
        <v>5</v>
      </c>
      <c r="P1" s="17"/>
      <c r="Q1" s="11"/>
    </row>
    <row r="2" spans="1:17" s="4" customFormat="1" ht="14.5">
      <c r="A2" s="37">
        <v>150226</v>
      </c>
      <c r="B2" s="38" t="s">
        <v>49</v>
      </c>
      <c r="C2" s="39" t="s">
        <v>14</v>
      </c>
      <c r="D2" s="38" t="s">
        <v>18</v>
      </c>
      <c r="E2" s="22" t="s">
        <v>154</v>
      </c>
      <c r="F2" s="2" t="s">
        <v>135</v>
      </c>
      <c r="G2" s="16" t="s">
        <v>136</v>
      </c>
      <c r="H2" s="15"/>
      <c r="I2" s="2"/>
      <c r="J2" s="1"/>
      <c r="K2" s="2"/>
      <c r="L2" s="2"/>
      <c r="M2" s="2"/>
      <c r="N2" s="2"/>
      <c r="O2" s="12"/>
      <c r="Q2" s="8"/>
    </row>
    <row r="3" spans="1:17" s="4" customFormat="1" ht="29">
      <c r="A3" s="40">
        <v>2116294</v>
      </c>
      <c r="B3" s="41" t="s">
        <v>50</v>
      </c>
      <c r="C3" s="39" t="s">
        <v>51</v>
      </c>
      <c r="D3" s="41" t="s">
        <v>18</v>
      </c>
      <c r="E3" s="23" t="s">
        <v>160</v>
      </c>
      <c r="F3" s="2" t="s">
        <v>135</v>
      </c>
      <c r="G3" s="16" t="s">
        <v>136</v>
      </c>
      <c r="H3" s="15"/>
      <c r="I3" s="2"/>
      <c r="J3" s="1"/>
      <c r="K3" s="2"/>
      <c r="L3" s="2"/>
      <c r="M3" s="2"/>
      <c r="N3" s="2"/>
      <c r="O3" s="12"/>
      <c r="Q3" s="8"/>
    </row>
    <row r="4" spans="1:17" s="4" customFormat="1" ht="14.5">
      <c r="A4" s="42">
        <v>2009252</v>
      </c>
      <c r="B4" s="38" t="s">
        <v>59</v>
      </c>
      <c r="C4" s="39" t="s">
        <v>26</v>
      </c>
      <c r="D4" s="38" t="s">
        <v>18</v>
      </c>
      <c r="E4" s="22" t="s">
        <v>163</v>
      </c>
      <c r="F4" s="2" t="s">
        <v>135</v>
      </c>
      <c r="G4" s="16" t="s">
        <v>136</v>
      </c>
      <c r="H4" s="15"/>
      <c r="I4" s="2"/>
      <c r="J4" s="1"/>
      <c r="K4" s="2"/>
      <c r="L4" s="2"/>
      <c r="M4" s="2"/>
      <c r="N4" s="2"/>
      <c r="O4" s="12"/>
      <c r="Q4" s="8"/>
    </row>
    <row r="5" spans="1:17" s="4" customFormat="1" ht="14.5">
      <c r="A5" s="40">
        <v>2115836</v>
      </c>
      <c r="B5" s="38" t="s">
        <v>61</v>
      </c>
      <c r="C5" s="39" t="s">
        <v>62</v>
      </c>
      <c r="D5" s="38" t="s">
        <v>18</v>
      </c>
      <c r="E5" s="22" t="s">
        <v>168</v>
      </c>
      <c r="F5" s="2" t="s">
        <v>135</v>
      </c>
      <c r="G5" s="16" t="s">
        <v>136</v>
      </c>
      <c r="H5" s="15"/>
      <c r="I5" s="2"/>
      <c r="J5" s="1"/>
      <c r="K5" s="2"/>
      <c r="L5" s="2"/>
      <c r="M5" s="2"/>
      <c r="N5" s="2"/>
      <c r="O5" s="12"/>
      <c r="Q5" s="8"/>
    </row>
    <row r="6" spans="1:17" s="4" customFormat="1" ht="14.5">
      <c r="A6" s="40">
        <v>152272</v>
      </c>
      <c r="B6" s="38" t="s">
        <v>25</v>
      </c>
      <c r="C6" s="39" t="s">
        <v>15</v>
      </c>
      <c r="D6" s="38" t="s">
        <v>18</v>
      </c>
      <c r="E6" s="22" t="s">
        <v>155</v>
      </c>
      <c r="F6" s="2" t="s">
        <v>135</v>
      </c>
      <c r="G6" s="16" t="s">
        <v>136</v>
      </c>
      <c r="H6" s="15"/>
      <c r="I6" s="2"/>
      <c r="J6" s="1"/>
      <c r="K6" s="2"/>
      <c r="L6" s="2"/>
      <c r="M6" s="2"/>
      <c r="N6" s="2"/>
      <c r="O6" s="12"/>
      <c r="Q6" s="8"/>
    </row>
    <row r="7" spans="1:17" s="4" customFormat="1" ht="12.5">
      <c r="A7" s="43"/>
      <c r="B7" s="43" t="s">
        <v>21</v>
      </c>
      <c r="C7" s="43" t="s">
        <v>178</v>
      </c>
      <c r="D7" s="28"/>
      <c r="E7" s="2"/>
      <c r="F7" s="2" t="s">
        <v>135</v>
      </c>
      <c r="G7" s="6" t="s">
        <v>136</v>
      </c>
      <c r="H7" s="15"/>
      <c r="I7" s="2"/>
      <c r="J7" s="1"/>
      <c r="K7" s="2"/>
      <c r="L7" s="2"/>
      <c r="M7" s="2"/>
      <c r="N7" s="2"/>
      <c r="O7" s="12"/>
      <c r="Q7" s="8"/>
    </row>
    <row r="8" spans="1:17" s="4" customFormat="1" ht="14.5">
      <c r="A8" s="45">
        <v>2120039</v>
      </c>
      <c r="B8" s="38" t="s">
        <v>70</v>
      </c>
      <c r="C8" s="39" t="s">
        <v>54</v>
      </c>
      <c r="D8" s="41" t="s">
        <v>20</v>
      </c>
      <c r="E8" s="23" t="s">
        <v>166</v>
      </c>
      <c r="F8" s="2" t="s">
        <v>153</v>
      </c>
      <c r="G8" s="16" t="s">
        <v>131</v>
      </c>
      <c r="H8" s="15"/>
      <c r="I8" s="2"/>
      <c r="J8" s="1"/>
      <c r="K8" s="2"/>
      <c r="L8" s="2"/>
      <c r="M8" s="2"/>
      <c r="N8" s="2"/>
      <c r="O8" s="12"/>
      <c r="Q8" s="8"/>
    </row>
    <row r="9" spans="1:17" s="4" customFormat="1" ht="14.5">
      <c r="A9" s="25">
        <v>2306895</v>
      </c>
      <c r="B9" s="22" t="s">
        <v>74</v>
      </c>
      <c r="C9" s="26" t="s">
        <v>27</v>
      </c>
      <c r="D9" s="23" t="s">
        <v>20</v>
      </c>
      <c r="E9" s="23" t="s">
        <v>173</v>
      </c>
      <c r="F9" s="2" t="s">
        <v>15</v>
      </c>
      <c r="G9" s="16" t="s">
        <v>131</v>
      </c>
      <c r="H9" s="15"/>
      <c r="I9" s="2"/>
      <c r="J9" s="1"/>
      <c r="K9" s="2"/>
      <c r="L9" s="2"/>
      <c r="M9" s="2"/>
      <c r="N9" s="2"/>
      <c r="O9" s="12"/>
      <c r="Q9" s="8"/>
    </row>
    <row r="10" spans="1:17" s="14" customFormat="1" ht="14.5">
      <c r="A10" s="40">
        <v>2116012</v>
      </c>
      <c r="B10" s="41" t="s">
        <v>42</v>
      </c>
      <c r="C10" s="39" t="s">
        <v>48</v>
      </c>
      <c r="D10" s="41" t="s">
        <v>18</v>
      </c>
      <c r="E10" s="23" t="s">
        <v>169</v>
      </c>
      <c r="F10" s="2" t="s">
        <v>131</v>
      </c>
      <c r="G10" s="16" t="s">
        <v>133</v>
      </c>
      <c r="H10" s="15"/>
      <c r="I10" s="2"/>
      <c r="J10" s="1"/>
      <c r="K10" s="2"/>
      <c r="L10" s="2"/>
      <c r="M10" s="2"/>
      <c r="N10" s="2"/>
      <c r="O10" s="12"/>
      <c r="P10" s="4"/>
      <c r="Q10" s="8"/>
    </row>
    <row r="11" spans="1:17" s="4" customFormat="1" ht="14.5">
      <c r="A11" s="44">
        <v>2216851</v>
      </c>
      <c r="B11" s="38" t="s">
        <v>56</v>
      </c>
      <c r="C11" s="39" t="s">
        <v>57</v>
      </c>
      <c r="D11" s="38" t="s">
        <v>18</v>
      </c>
      <c r="E11" s="22" t="s">
        <v>161</v>
      </c>
      <c r="F11" s="2" t="s">
        <v>131</v>
      </c>
      <c r="G11" s="16" t="s">
        <v>133</v>
      </c>
      <c r="H11" s="15"/>
      <c r="I11" s="2"/>
      <c r="J11" s="1"/>
      <c r="K11" s="2"/>
      <c r="L11" s="2"/>
      <c r="M11" s="2"/>
      <c r="N11" s="2"/>
      <c r="O11" s="12"/>
      <c r="Q11" s="8"/>
    </row>
    <row r="12" spans="1:17" s="4" customFormat="1" ht="14.5">
      <c r="A12" s="40">
        <v>2121421</v>
      </c>
      <c r="B12" s="38" t="s">
        <v>56</v>
      </c>
      <c r="C12" s="39" t="s">
        <v>65</v>
      </c>
      <c r="D12" s="38" t="s">
        <v>18</v>
      </c>
      <c r="E12" s="22" t="s">
        <v>167</v>
      </c>
      <c r="F12" s="2" t="s">
        <v>131</v>
      </c>
      <c r="G12" s="16" t="s">
        <v>139</v>
      </c>
      <c r="H12" s="15"/>
      <c r="I12" s="2"/>
      <c r="J12" s="1"/>
      <c r="K12" s="2"/>
      <c r="L12" s="2"/>
      <c r="M12" s="2"/>
      <c r="N12" s="2"/>
      <c r="O12" s="12"/>
      <c r="Q12" s="8"/>
    </row>
    <row r="13" spans="1:17" s="4" customFormat="1" ht="14.5">
      <c r="A13" s="45">
        <v>2112883</v>
      </c>
      <c r="B13" s="38" t="s">
        <v>66</v>
      </c>
      <c r="C13" s="39" t="s">
        <v>67</v>
      </c>
      <c r="D13" s="41" t="s">
        <v>2</v>
      </c>
      <c r="E13" s="23" t="s">
        <v>170</v>
      </c>
      <c r="F13" s="2" t="s">
        <v>131</v>
      </c>
      <c r="G13" s="16" t="s">
        <v>139</v>
      </c>
      <c r="H13" s="15"/>
      <c r="I13" s="2"/>
      <c r="J13" s="1"/>
      <c r="K13" s="2"/>
      <c r="L13" s="2"/>
      <c r="M13" s="2"/>
      <c r="N13" s="2"/>
      <c r="O13" s="12"/>
      <c r="Q13" s="8"/>
    </row>
    <row r="14" spans="1:17" s="4" customFormat="1" ht="14.5">
      <c r="A14" s="42">
        <v>2008896</v>
      </c>
      <c r="B14" s="38" t="s">
        <v>53</v>
      </c>
      <c r="C14" s="39" t="s">
        <v>54</v>
      </c>
      <c r="D14" s="38" t="s">
        <v>20</v>
      </c>
      <c r="E14" s="22" t="s">
        <v>162</v>
      </c>
      <c r="F14" s="2" t="s">
        <v>130</v>
      </c>
      <c r="G14" s="16" t="s">
        <v>153</v>
      </c>
      <c r="H14" s="15"/>
      <c r="I14" s="2" t="s">
        <v>55</v>
      </c>
      <c r="J14" s="1"/>
      <c r="K14" s="2"/>
      <c r="L14" s="2"/>
      <c r="M14" s="2"/>
      <c r="N14" s="2"/>
      <c r="O14" s="12"/>
      <c r="Q14" s="8"/>
    </row>
    <row r="15" spans="1:17" s="4" customFormat="1" ht="14.5">
      <c r="A15" s="47">
        <v>2116517</v>
      </c>
      <c r="B15" s="38" t="s">
        <v>58</v>
      </c>
      <c r="C15" s="39" t="s">
        <v>29</v>
      </c>
      <c r="D15" s="38" t="s">
        <v>2</v>
      </c>
      <c r="E15" s="22" t="s">
        <v>159</v>
      </c>
      <c r="F15" s="2" t="s">
        <v>130</v>
      </c>
      <c r="G15" s="16" t="s">
        <v>165</v>
      </c>
      <c r="H15" s="15"/>
      <c r="I15" s="2"/>
      <c r="J15" s="1"/>
      <c r="K15" s="2"/>
      <c r="L15" s="2"/>
      <c r="M15" s="2"/>
      <c r="N15" s="2"/>
      <c r="O15" s="12"/>
      <c r="Q15" s="8"/>
    </row>
    <row r="16" spans="1:17" s="4" customFormat="1" ht="14.5">
      <c r="A16" s="45">
        <v>2115745</v>
      </c>
      <c r="B16" s="38" t="s">
        <v>63</v>
      </c>
      <c r="C16" s="39" t="s">
        <v>64</v>
      </c>
      <c r="D16" s="38" t="s">
        <v>2</v>
      </c>
      <c r="E16" s="22" t="s">
        <v>179</v>
      </c>
      <c r="F16" s="2" t="s">
        <v>130</v>
      </c>
      <c r="G16" s="16" t="s">
        <v>15</v>
      </c>
      <c r="H16" s="15"/>
      <c r="I16" s="2"/>
      <c r="J16" s="1"/>
      <c r="K16" s="2"/>
      <c r="L16" s="2"/>
      <c r="M16" s="2"/>
      <c r="N16" s="2"/>
      <c r="O16" s="12"/>
      <c r="Q16" s="8"/>
    </row>
    <row r="17" spans="1:17" s="4" customFormat="1" ht="12.5">
      <c r="A17" s="43"/>
      <c r="B17" s="43" t="s">
        <v>44</v>
      </c>
      <c r="C17" s="43" t="s">
        <v>45</v>
      </c>
      <c r="D17" s="28" t="s">
        <v>18</v>
      </c>
      <c r="E17" s="2"/>
      <c r="F17" s="2" t="s">
        <v>133</v>
      </c>
      <c r="G17" s="16" t="s">
        <v>136</v>
      </c>
      <c r="H17" s="15"/>
      <c r="I17" s="2"/>
      <c r="J17" s="1"/>
      <c r="K17" s="2"/>
      <c r="L17" s="2"/>
      <c r="M17" s="2"/>
      <c r="N17" s="2"/>
      <c r="O17" s="12"/>
      <c r="Q17" s="8"/>
    </row>
    <row r="18" spans="1:17" s="4" customFormat="1" ht="14.5">
      <c r="A18" s="40">
        <v>2114472</v>
      </c>
      <c r="B18" s="38" t="s">
        <v>23</v>
      </c>
      <c r="C18" s="39" t="s">
        <v>52</v>
      </c>
      <c r="D18" s="41" t="s">
        <v>20</v>
      </c>
      <c r="E18" s="23" t="s">
        <v>174</v>
      </c>
      <c r="F18" s="2" t="s">
        <v>165</v>
      </c>
      <c r="G18" s="6" t="s">
        <v>130</v>
      </c>
      <c r="H18" s="15"/>
      <c r="I18" s="2"/>
      <c r="J18" s="1"/>
      <c r="K18" s="2"/>
      <c r="L18" s="2"/>
      <c r="M18" s="2"/>
      <c r="N18" s="2"/>
      <c r="O18" s="12"/>
      <c r="Q18" s="8"/>
    </row>
    <row r="19" spans="1:17" s="4" customFormat="1" ht="14.5">
      <c r="A19" s="40">
        <v>2109509</v>
      </c>
      <c r="B19" s="38" t="s">
        <v>68</v>
      </c>
      <c r="C19" s="39" t="s">
        <v>69</v>
      </c>
      <c r="D19" s="22" t="s">
        <v>20</v>
      </c>
      <c r="E19" s="22" t="s">
        <v>164</v>
      </c>
      <c r="F19" s="2" t="s">
        <v>165</v>
      </c>
      <c r="G19" s="16" t="s">
        <v>131</v>
      </c>
      <c r="H19" s="15"/>
      <c r="I19" s="2"/>
      <c r="J19" s="1"/>
      <c r="K19" s="2"/>
      <c r="L19" s="2"/>
      <c r="M19" s="2"/>
      <c r="N19" s="2"/>
      <c r="O19" s="12"/>
      <c r="Q19" s="8"/>
    </row>
    <row r="20" spans="1:17" s="4" customFormat="1" ht="14.5">
      <c r="A20" s="40">
        <v>2023509</v>
      </c>
      <c r="B20" s="46" t="s">
        <v>71</v>
      </c>
      <c r="C20" s="39" t="s">
        <v>72</v>
      </c>
      <c r="D20" s="46" t="s">
        <v>20</v>
      </c>
      <c r="E20" s="24" t="s">
        <v>172</v>
      </c>
      <c r="F20" s="2" t="s">
        <v>165</v>
      </c>
      <c r="G20" s="2" t="s">
        <v>130</v>
      </c>
      <c r="H20" s="2"/>
      <c r="I20" s="2"/>
      <c r="J20" s="2"/>
      <c r="K20" s="2"/>
      <c r="L20" s="6"/>
      <c r="M20" s="6"/>
      <c r="N20" s="6"/>
      <c r="O20" s="7"/>
      <c r="Q20" s="8"/>
    </row>
    <row r="21" spans="1:17" s="4" customFormat="1" ht="12.5">
      <c r="A21" s="29">
        <v>250767</v>
      </c>
      <c r="B21" s="29" t="s">
        <v>156</v>
      </c>
      <c r="C21" s="29" t="s">
        <v>157</v>
      </c>
      <c r="D21" s="48" t="s">
        <v>2</v>
      </c>
      <c r="E21" s="8" t="s">
        <v>158</v>
      </c>
      <c r="F21" s="6" t="s">
        <v>165</v>
      </c>
      <c r="G21" s="6" t="s">
        <v>131</v>
      </c>
      <c r="H21" s="6"/>
      <c r="I21" s="6"/>
      <c r="J21" s="6"/>
      <c r="K21" s="6"/>
      <c r="L21" s="6"/>
      <c r="M21" s="6"/>
      <c r="N21" s="6"/>
      <c r="O21" s="7"/>
      <c r="Q21" s="8"/>
    </row>
    <row r="22" spans="1:17" s="4" customFormat="1" ht="14.5">
      <c r="A22" s="30">
        <v>2024633</v>
      </c>
      <c r="B22" s="31" t="s">
        <v>59</v>
      </c>
      <c r="C22" s="32" t="s">
        <v>60</v>
      </c>
      <c r="D22" s="33" t="s">
        <v>20</v>
      </c>
      <c r="E22" s="34" t="s">
        <v>171</v>
      </c>
      <c r="F22" s="35" t="s">
        <v>152</v>
      </c>
      <c r="G22" s="35"/>
      <c r="H22" s="35"/>
      <c r="I22" s="35"/>
      <c r="J22" s="35"/>
      <c r="K22" s="35"/>
      <c r="L22" s="35"/>
      <c r="M22" s="35"/>
      <c r="N22" s="35"/>
      <c r="O22" s="36"/>
      <c r="P22" s="14"/>
      <c r="Q22" s="13"/>
    </row>
  </sheetData>
  <autoFilter ref="A1:Q1" xr:uid="{13D0BFE0-DF54-4135-A811-67882CB7EB09}">
    <sortState xmlns:xlrd2="http://schemas.microsoft.com/office/spreadsheetml/2017/richdata2" ref="A2:Q22">
      <sortCondition ref="F1"/>
    </sortState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Grades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cp:lastPrinted>2023-05-31T10:22:44Z</cp:lastPrinted>
  <dcterms:created xsi:type="dcterms:W3CDTF">2020-04-28T12:15:44Z</dcterms:created>
  <dcterms:modified xsi:type="dcterms:W3CDTF">2025-05-28T12:32:43Z</dcterms:modified>
</cp:coreProperties>
</file>