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deepa\OneDrive\Desktop\"/>
    </mc:Choice>
  </mc:AlternateContent>
  <xr:revisionPtr revIDLastSave="0" documentId="13_ncr:1_{24BABA18-E241-4A55-AC0F-8F046DDC12C0}" xr6:coauthVersionLast="36" xr6:coauthVersionMax="47" xr10:uidLastSave="{00000000-0000-0000-0000-000000000000}"/>
  <bookViews>
    <workbookView xWindow="0" yWindow="0" windowWidth="28800" windowHeight="12435" xr2:uid="{00000000-000D-0000-FFFF-FFFF00000000}"/>
  </bookViews>
  <sheets>
    <sheet name="Sheet1" sheetId="1" r:id="rId1"/>
    <sheet name="Sheet2" sheetId="2" r:id="rId2"/>
  </sheets>
  <calcPr calcId="191028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2" i="1" l="1"/>
  <c r="F42" i="2"/>
  <c r="G42" i="2"/>
  <c r="H42" i="2"/>
  <c r="I42" i="2"/>
  <c r="J42" i="2"/>
  <c r="K42" i="2"/>
  <c r="L42" i="2"/>
  <c r="M42" i="2"/>
  <c r="N42" i="2"/>
  <c r="O42" i="2"/>
  <c r="P42" i="2"/>
  <c r="E42" i="2"/>
  <c r="F37" i="2"/>
  <c r="G37" i="2"/>
  <c r="H37" i="2"/>
  <c r="I37" i="2"/>
  <c r="J37" i="2"/>
  <c r="K37" i="2"/>
  <c r="L37" i="2"/>
  <c r="M37" i="2"/>
  <c r="N37" i="2"/>
  <c r="O37" i="2"/>
  <c r="P37" i="2"/>
  <c r="E37" i="2"/>
  <c r="D17" i="1"/>
  <c r="D41" i="1"/>
  <c r="D43" i="1"/>
  <c r="D45" i="1"/>
  <c r="D52" i="1"/>
  <c r="D55" i="1"/>
  <c r="E14" i="1"/>
  <c r="E17" i="1"/>
  <c r="E36" i="1"/>
  <c r="E41" i="1"/>
  <c r="E45" i="1"/>
  <c r="E49" i="1"/>
  <c r="E55" i="1"/>
  <c r="F14" i="1"/>
  <c r="F17" i="1"/>
  <c r="F41" i="1"/>
  <c r="F45" i="1"/>
  <c r="F52" i="1"/>
  <c r="F49" i="1"/>
  <c r="F55" i="1"/>
  <c r="G14" i="1"/>
  <c r="G17" i="1"/>
  <c r="G41" i="1"/>
  <c r="G45" i="1"/>
  <c r="G52" i="1"/>
  <c r="G49" i="1"/>
  <c r="G55" i="1"/>
  <c r="H14" i="1"/>
  <c r="H17" i="1"/>
  <c r="H41" i="1"/>
  <c r="H45" i="1"/>
  <c r="H52" i="1"/>
  <c r="H49" i="1"/>
  <c r="H55" i="1"/>
  <c r="I14" i="1"/>
  <c r="I17" i="1"/>
  <c r="I41" i="1"/>
  <c r="I45" i="1"/>
  <c r="I52" i="1"/>
  <c r="I49" i="1"/>
  <c r="I55" i="1"/>
  <c r="J14" i="1"/>
  <c r="J17" i="1"/>
  <c r="J41" i="1"/>
  <c r="J45" i="1"/>
  <c r="J52" i="1"/>
  <c r="J49" i="1"/>
  <c r="J55" i="1"/>
  <c r="K14" i="1"/>
  <c r="K17" i="1"/>
  <c r="K41" i="1"/>
  <c r="K45" i="1"/>
  <c r="K52" i="1"/>
  <c r="K49" i="1"/>
  <c r="K55" i="1"/>
  <c r="L14" i="1"/>
  <c r="L17" i="1"/>
  <c r="L41" i="1"/>
  <c r="L45" i="1"/>
  <c r="L52" i="1"/>
  <c r="L49" i="1"/>
  <c r="L55" i="1"/>
  <c r="M14" i="1"/>
  <c r="M17" i="1"/>
  <c r="M41" i="1"/>
  <c r="M45" i="1"/>
  <c r="M52" i="1"/>
  <c r="M49" i="1"/>
  <c r="M55" i="1"/>
  <c r="N14" i="1"/>
  <c r="N17" i="1"/>
  <c r="N41" i="1"/>
  <c r="N42" i="1"/>
  <c r="N45" i="1"/>
  <c r="N52" i="1"/>
  <c r="N49" i="1"/>
  <c r="N55" i="1"/>
  <c r="O14" i="1"/>
  <c r="O17" i="1"/>
  <c r="O41" i="1"/>
  <c r="O45" i="1"/>
  <c r="O52" i="1"/>
  <c r="O49" i="1"/>
  <c r="O55" i="1"/>
  <c r="P55" i="1"/>
  <c r="P52" i="1"/>
  <c r="P49" i="1"/>
  <c r="P14" i="1"/>
  <c r="P36" i="1"/>
  <c r="P35" i="1"/>
  <c r="P43" i="1"/>
  <c r="P42" i="1"/>
  <c r="P23" i="1"/>
  <c r="P24" i="1"/>
  <c r="P25" i="1"/>
  <c r="P26" i="1"/>
  <c r="P27" i="1"/>
  <c r="P28" i="1"/>
  <c r="P29" i="1"/>
  <c r="P30" i="1"/>
  <c r="P31" i="1"/>
  <c r="P32" i="1"/>
  <c r="P33" i="1"/>
  <c r="P34" i="1"/>
  <c r="P37" i="1"/>
  <c r="P38" i="1"/>
  <c r="P39" i="1"/>
  <c r="P40" i="1"/>
  <c r="P41" i="1"/>
  <c r="P45" i="1"/>
  <c r="P12" i="1"/>
  <c r="P13" i="1"/>
  <c r="P17" i="1"/>
</calcChain>
</file>

<file path=xl/sharedStrings.xml><?xml version="1.0" encoding="utf-8"?>
<sst xmlns="http://schemas.openxmlformats.org/spreadsheetml/2006/main" count="183" uniqueCount="81">
  <si>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</si>
  <si>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</si>
  <si>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</si>
  <si>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</si>
  <si>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</si>
  <si>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</si>
  <si>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</si>
  <si>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</si>
  <si>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</si>
  <si>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</si>
  <si>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</si>
  <si>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</si>
  <si>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</si>
  <si>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</si>
  <si>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</si>
  <si>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</si>
  <si>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</si>
  <si>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</si>
  <si>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</si>
  <si>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</si>
  <si>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</si>
  <si>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</si>
  <si>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</si>
  <si>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</si>
  <si>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</si>
  <si>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</si>
  <si>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</si>
  <si>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</si>
  <si>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</si>
  <si>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</si>
  <si>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</si>
  <si>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</si>
  <si>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</si>
  <si>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</si>
  <si>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</si>
  <si>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</si>
  <si>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</si>
  <si>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</si>
  <si>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</si>
  <si>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</si>
  <si>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</si>
  <si>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</si>
  <si>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</si>
  <si>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Interest Received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</si>
  <si>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</si>
  <si>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</si>
  <si>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</si>
  <si>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</si>
  <si>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</si>
  <si>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</si>
  <si>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</si>
  <si>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</si>
  <si>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</si>
  <si>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</si>
  <si>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</si>
  <si>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</si>
  <si>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</si>
  <si>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</si>
  <si>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</si>
  <si>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Newspapers</t>
  </si>
  <si>
    <t>Vehicle lease</t>
  </si>
  <si>
    <t>Valeting</t>
  </si>
  <si>
    <t>Virgin Active Subscription</t>
  </si>
  <si>
    <t>Sky Subscription</t>
  </si>
  <si>
    <t>Premier League License</t>
  </si>
  <si>
    <t>Mini-bar</t>
  </si>
  <si>
    <t>The Grand Hotel Budget Planner 2022/23</t>
  </si>
  <si>
    <t>January</t>
  </si>
  <si>
    <t>2022-23</t>
  </si>
  <si>
    <t>Overtime wages</t>
  </si>
  <si>
    <t>Business rates</t>
  </si>
  <si>
    <t xml:space="preserve">F&amp;B </t>
  </si>
  <si>
    <t>Complementary in-romm beverages</t>
  </si>
  <si>
    <t>Magazines</t>
  </si>
  <si>
    <t>Annual Buidling insurance</t>
  </si>
  <si>
    <t>Custom-made wardrobe</t>
  </si>
  <si>
    <t>Laundry costs</t>
  </si>
  <si>
    <t>Petrol costs</t>
  </si>
  <si>
    <t>Third-party insurance</t>
  </si>
  <si>
    <t>Service training costs</t>
  </si>
  <si>
    <t>Mini-bar expenses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</si>
</sst>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9" formatCode="_(* #,##0_);_(* \(#,##0\);_(* &quot;-&quot;??_);_(@_)"/>
  </numFmts>
  <fonts count="10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37" fontId="0" fillId="0" borderId="0"/>
    <xf numFmtId="43" fontId="9" fillId="0" borderId="0" applyFont="0" applyFill="0" applyBorder="0" applyAlignment="0" applyProtection="0"/>
  </cellStyleXfs>
  <cellXfs count="64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8" fillId="0" borderId="0" xfId="0" applyFont="1"/>
    <xf numFmtId="37" fontId="8" fillId="4" borderId="0" xfId="0" applyFont="1" applyFill="1"/>
    <xf numFmtId="43" fontId="8" fillId="0" borderId="0" xfId="1" applyFont="1"/>
    <xf numFmtId="43" fontId="0" fillId="0" borderId="0" xfId="1" applyFont="1"/>
    <xf numFmtId="43" fontId="2" fillId="0" borderId="0" xfId="1" applyFont="1" applyAlignment="1">
      <alignment horizontal="center"/>
    </xf>
    <xf numFmtId="43" fontId="2" fillId="0" borderId="0" xfId="1" applyFont="1" applyBorder="1" applyAlignment="1">
      <alignment horizontal="center"/>
    </xf>
    <xf numFmtId="169" fontId="2" fillId="0" borderId="0" xfId="1" applyNumberFormat="1" applyFont="1" applyFill="1" applyBorder="1"/>
    <xf numFmtId="169" fontId="2" fillId="0" borderId="0" xfId="1" applyNumberFormat="1" applyFont="1" applyAlignment="1">
      <alignment horizontal="center"/>
    </xf>
    <xf numFmtId="169" fontId="8" fillId="2" borderId="1" xfId="1" applyNumberFormat="1" applyFont="1" applyFill="1" applyBorder="1" applyAlignment="1">
      <alignment horizontal="center"/>
    </xf>
    <xf numFmtId="169" fontId="8" fillId="0" borderId="0" xfId="1" applyNumberFormat="1" applyFont="1"/>
    <xf numFmtId="169" fontId="0" fillId="0" borderId="0" xfId="1" applyNumberFormat="1" applyFont="1"/>
    <xf numFmtId="169" fontId="2" fillId="0" borderId="0" xfId="1" applyNumberFormat="1" applyFont="1"/>
    <xf numFmtId="169" fontId="2" fillId="0" borderId="0" xfId="1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3"/>
  <sheetViews>
    <sheetView tabSelected="1" workbookViewId="0">
      <pane ySplit="6" topLeftCell="A34" activePane="bottomLeft" state="frozen"/>
      <selection pane="bottomLeft" activeCell="E55" sqref="E55"/>
    </sheetView>
  </sheetViews>
  <sheetFormatPr defaultColWidth="8.85546875" defaultRowHeight="12.75" x14ac:dyDescent="0.2"/>
  <cols>
    <col min="1" max="1" width="34.42578125" customWidth="1"/>
    <col min="2" max="2" width="0.85546875" hidden="1" customWidth="1"/>
    <col min="3" max="3" width="4" customWidth="1"/>
    <col min="4" max="15" width="8.7109375" bestFit="1" customWidth="1"/>
    <col min="16" max="16" width="10.28515625" style="51" bestFit="1" customWidth="1"/>
    <col min="17" max="17" width="1.5703125" bestFit="1" customWidth="1"/>
  </cols>
  <sheetData>
    <row r="1" spans="1:17" ht="20.25" x14ac:dyDescent="0.3">
      <c r="A1" s="1" t="s">
        <v>8</v>
      </c>
    </row>
    <row r="2" spans="1:17" ht="20.25" x14ac:dyDescent="0.3">
      <c r="A2" s="1" t="s">
        <v>66</v>
      </c>
    </row>
    <row r="5" spans="1:17" x14ac:dyDescent="0.2">
      <c r="A5" s="19"/>
      <c r="B5" s="20"/>
      <c r="C5" s="21"/>
      <c r="D5" s="47" t="s">
        <v>5</v>
      </c>
      <c r="E5" s="47" t="s">
        <v>19</v>
      </c>
      <c r="F5" s="47" t="s">
        <v>20</v>
      </c>
      <c r="G5" s="47" t="s">
        <v>39</v>
      </c>
      <c r="H5" s="47" t="s">
        <v>40</v>
      </c>
      <c r="I5" s="47" t="s">
        <v>42</v>
      </c>
      <c r="J5" s="47" t="s">
        <v>41</v>
      </c>
      <c r="K5" s="47" t="s">
        <v>0</v>
      </c>
      <c r="L5" s="47" t="s">
        <v>1</v>
      </c>
      <c r="M5" s="47" t="s">
        <v>2</v>
      </c>
      <c r="N5" s="47" t="s">
        <v>3</v>
      </c>
      <c r="O5" s="47" t="s">
        <v>18</v>
      </c>
      <c r="P5" s="48" t="s">
        <v>44</v>
      </c>
    </row>
    <row r="6" spans="1:17" x14ac:dyDescent="0.2">
      <c r="A6" s="25"/>
      <c r="B6" s="26"/>
      <c r="C6" s="27"/>
      <c r="D6" s="49" t="s">
        <v>6</v>
      </c>
      <c r="E6" s="49" t="s">
        <v>6</v>
      </c>
      <c r="F6" s="49" t="s">
        <v>6</v>
      </c>
      <c r="G6" s="49" t="s">
        <v>6</v>
      </c>
      <c r="H6" s="49" t="s">
        <v>6</v>
      </c>
      <c r="I6" s="49" t="s">
        <v>6</v>
      </c>
      <c r="J6" s="49" t="s">
        <v>6</v>
      </c>
      <c r="K6" s="49" t="s">
        <v>6</v>
      </c>
      <c r="L6" s="49" t="s">
        <v>6</v>
      </c>
      <c r="M6" s="49" t="s">
        <v>6</v>
      </c>
      <c r="N6" s="49" t="s">
        <v>6</v>
      </c>
      <c r="O6" s="49" t="s">
        <v>6</v>
      </c>
      <c r="P6" s="50" t="s">
        <v>6</v>
      </c>
    </row>
    <row r="7" spans="1:17" x14ac:dyDescent="0.2">
      <c r="A7" s="19"/>
      <c r="B7" s="20"/>
      <c r="C7" s="21"/>
      <c r="D7" s="3"/>
      <c r="E7" s="3"/>
      <c r="F7" s="3"/>
    </row>
    <row r="8" spans="1:17" x14ac:dyDescent="0.2">
      <c r="A8" s="22"/>
      <c r="B8" s="23"/>
      <c r="C8" s="24"/>
      <c r="D8" s="3"/>
      <c r="E8" s="3"/>
      <c r="F8" s="3"/>
    </row>
    <row r="9" spans="1:17" x14ac:dyDescent="0.2">
      <c r="A9" s="32" t="s">
        <v>7</v>
      </c>
      <c r="B9" s="30"/>
      <c r="C9" s="31"/>
      <c r="D9" s="28"/>
      <c r="E9" s="28"/>
      <c r="F9" s="28"/>
      <c r="G9" s="29"/>
      <c r="H9" s="29"/>
      <c r="I9" s="29"/>
      <c r="J9" s="29"/>
      <c r="K9" s="29"/>
      <c r="L9" s="29"/>
      <c r="M9" s="29"/>
      <c r="N9" s="29"/>
      <c r="O9" s="29"/>
      <c r="P9" s="52"/>
    </row>
    <row r="10" spans="1:17" x14ac:dyDescent="0.2">
      <c r="A10" s="19"/>
      <c r="B10" s="20"/>
      <c r="C10" s="21"/>
      <c r="D10" s="3"/>
      <c r="E10" s="3"/>
      <c r="F10" s="3"/>
    </row>
    <row r="11" spans="1:17" x14ac:dyDescent="0.2">
      <c r="A11" s="22" t="s">
        <v>8</v>
      </c>
      <c r="B11" s="23"/>
      <c r="C11" s="24"/>
      <c r="D11" s="2" t="s">
        <v>8</v>
      </c>
      <c r="E11" s="2" t="s">
        <v>8</v>
      </c>
      <c r="F11" s="2" t="s">
        <v>8</v>
      </c>
      <c r="G11" s="2" t="s">
        <v>8</v>
      </c>
      <c r="H11" s="2" t="s">
        <v>45</v>
      </c>
      <c r="I11" s="2" t="s">
        <v>8</v>
      </c>
      <c r="J11" s="2" t="s">
        <v>8</v>
      </c>
      <c r="K11" s="2" t="s">
        <v>8</v>
      </c>
      <c r="L11" s="2" t="s">
        <v>8</v>
      </c>
      <c r="M11" s="2"/>
      <c r="N11" s="2"/>
      <c r="O11" s="2"/>
    </row>
    <row r="12" spans="1:17" x14ac:dyDescent="0.2">
      <c r="A12" s="22" t="s">
        <v>57</v>
      </c>
      <c r="B12" s="23"/>
      <c r="C12" s="24"/>
      <c r="D12" s="62">
        <v>185000</v>
      </c>
      <c r="E12" s="62">
        <v>166000</v>
      </c>
      <c r="F12" s="62">
        <v>185000</v>
      </c>
      <c r="G12" s="62">
        <v>140000</v>
      </c>
      <c r="H12" s="62">
        <v>142000</v>
      </c>
      <c r="I12" s="62">
        <v>149000</v>
      </c>
      <c r="J12" s="62">
        <v>156500</v>
      </c>
      <c r="K12" s="62">
        <v>166900</v>
      </c>
      <c r="L12" s="62">
        <v>174000</v>
      </c>
      <c r="M12" s="62">
        <v>149000</v>
      </c>
      <c r="N12" s="62">
        <v>150900</v>
      </c>
      <c r="O12" s="62">
        <v>150800</v>
      </c>
      <c r="P12" s="60">
        <f>SUM(D12:O12)</f>
        <v>1915100</v>
      </c>
    </row>
    <row r="13" spans="1:17" x14ac:dyDescent="0.2">
      <c r="A13" s="22" t="s">
        <v>65</v>
      </c>
      <c r="B13" s="23"/>
      <c r="C13" s="24"/>
      <c r="D13" s="62">
        <v>8900</v>
      </c>
      <c r="E13" s="62">
        <v>8900</v>
      </c>
      <c r="F13" s="62">
        <v>8900</v>
      </c>
      <c r="G13" s="62">
        <v>8900</v>
      </c>
      <c r="H13" s="62">
        <v>8900</v>
      </c>
      <c r="I13" s="62">
        <v>8900</v>
      </c>
      <c r="J13" s="62">
        <v>8900</v>
      </c>
      <c r="K13" s="62">
        <v>8900</v>
      </c>
      <c r="L13" s="62">
        <v>8900</v>
      </c>
      <c r="M13" s="62">
        <v>8900</v>
      </c>
      <c r="N13" s="62">
        <v>8900</v>
      </c>
      <c r="O13" s="62">
        <v>8900</v>
      </c>
      <c r="P13" s="60">
        <f>SUM(D13:O13)</f>
        <v>106800</v>
      </c>
      <c r="Q13" t="s">
        <v>8</v>
      </c>
    </row>
    <row r="14" spans="1:17" x14ac:dyDescent="0.2">
      <c r="A14" s="22" t="s">
        <v>43</v>
      </c>
      <c r="B14" s="23"/>
      <c r="C14" s="24"/>
      <c r="D14" s="62">
        <v>0</v>
      </c>
      <c r="E14" s="62">
        <f>D55*3%</f>
        <v>2133.2249999999999</v>
      </c>
      <c r="F14" s="62">
        <f>E55*3%</f>
        <v>4083.7717499999999</v>
      </c>
      <c r="G14" s="62">
        <f>F55*3%</f>
        <v>6590.8349025000007</v>
      </c>
      <c r="H14" s="62">
        <f>G55*3%</f>
        <v>7839.6099495750004</v>
      </c>
      <c r="I14" s="62">
        <f>H55*3%</f>
        <v>9169.3482480622497</v>
      </c>
      <c r="J14" s="62">
        <f>I55*3%</f>
        <v>10760.978695504118</v>
      </c>
      <c r="K14" s="62">
        <f>J55*3%</f>
        <v>12548.858056369239</v>
      </c>
      <c r="L14" s="62">
        <f>K55*3%</f>
        <v>14847.873798060316</v>
      </c>
      <c r="M14" s="62">
        <f>L55*3%</f>
        <v>16978.860012002126</v>
      </c>
      <c r="N14" s="62">
        <f>M55*3%</f>
        <v>18809.275812362193</v>
      </c>
      <c r="O14" s="62">
        <f>N55*3%</f>
        <v>20510.104086733059</v>
      </c>
      <c r="P14" s="60">
        <f>SUM(D14:O14)</f>
        <v>124272.74031116829</v>
      </c>
    </row>
    <row r="15" spans="1:17" x14ac:dyDescent="0.2">
      <c r="A15" s="22" t="s">
        <v>8</v>
      </c>
      <c r="B15" s="23"/>
      <c r="C15" s="24"/>
      <c r="D15" s="62"/>
      <c r="E15" s="62"/>
      <c r="F15" s="62"/>
      <c r="G15" s="61"/>
      <c r="H15" s="61"/>
      <c r="I15" s="61"/>
      <c r="J15" s="61"/>
      <c r="K15" s="61"/>
      <c r="L15" s="61"/>
      <c r="M15" s="61"/>
      <c r="N15" s="61"/>
      <c r="O15" s="61"/>
      <c r="P15" s="60" t="s">
        <v>8</v>
      </c>
    </row>
    <row r="16" spans="1:17" x14ac:dyDescent="0.2">
      <c r="A16" s="22"/>
      <c r="B16" s="23"/>
      <c r="C16" s="24"/>
      <c r="D16" s="58"/>
      <c r="E16" s="58"/>
      <c r="F16" s="58"/>
      <c r="G16" s="61"/>
      <c r="H16" s="61"/>
      <c r="I16" s="61"/>
      <c r="J16" s="61"/>
      <c r="K16" s="61"/>
      <c r="L16" s="61"/>
      <c r="M16" s="61"/>
      <c r="N16" s="61"/>
      <c r="O16" s="61"/>
      <c r="P16" s="60" t="s">
        <v>8</v>
      </c>
    </row>
    <row r="17" spans="1:16" ht="13.5" thickBot="1" x14ac:dyDescent="0.25">
      <c r="A17" s="32" t="s">
        <v>9</v>
      </c>
      <c r="B17" s="33"/>
      <c r="C17" s="34"/>
      <c r="D17" s="59">
        <f>SUM(D12:D16)</f>
        <v>193900</v>
      </c>
      <c r="E17" s="59">
        <f t="shared" ref="E17:P17" si="0">SUM(E12:E16)</f>
        <v>177033.22500000001</v>
      </c>
      <c r="F17" s="59">
        <f t="shared" si="0"/>
        <v>197983.77175000001</v>
      </c>
      <c r="G17" s="59">
        <f t="shared" si="0"/>
        <v>155490.83490250001</v>
      </c>
      <c r="H17" s="59">
        <f t="shared" si="0"/>
        <v>158739.60994957501</v>
      </c>
      <c r="I17" s="59">
        <f t="shared" si="0"/>
        <v>167069.34824806225</v>
      </c>
      <c r="J17" s="59">
        <f t="shared" si="0"/>
        <v>176160.97869550411</v>
      </c>
      <c r="K17" s="59">
        <f t="shared" si="0"/>
        <v>188348.85805636924</v>
      </c>
      <c r="L17" s="59">
        <f t="shared" si="0"/>
        <v>197747.87379806032</v>
      </c>
      <c r="M17" s="59">
        <f t="shared" si="0"/>
        <v>174878.86001200211</v>
      </c>
      <c r="N17" s="59">
        <f t="shared" si="0"/>
        <v>178609.2758123622</v>
      </c>
      <c r="O17" s="59">
        <f t="shared" si="0"/>
        <v>180210.10408673307</v>
      </c>
      <c r="P17" s="59">
        <f t="shared" si="0"/>
        <v>2146172.7403111681</v>
      </c>
    </row>
    <row r="18" spans="1:16" x14ac:dyDescent="0.2">
      <c r="A18" s="22"/>
      <c r="B18" s="23"/>
      <c r="C18" s="24"/>
      <c r="D18" s="4"/>
      <c r="E18" s="4"/>
      <c r="F18" s="4"/>
    </row>
    <row r="19" spans="1:16" x14ac:dyDescent="0.2">
      <c r="A19" s="22"/>
      <c r="B19" s="23"/>
      <c r="C19" s="24"/>
      <c r="D19" s="4"/>
      <c r="E19" s="4"/>
      <c r="F19" s="4"/>
    </row>
    <row r="20" spans="1:16" x14ac:dyDescent="0.2">
      <c r="A20" s="22"/>
      <c r="B20" s="23"/>
      <c r="C20" s="24"/>
      <c r="D20" s="3"/>
      <c r="E20" s="3"/>
      <c r="F20" s="3"/>
    </row>
    <row r="21" spans="1:16" x14ac:dyDescent="0.2">
      <c r="A21" s="32" t="s">
        <v>10</v>
      </c>
      <c r="B21" s="30"/>
      <c r="C21" s="31"/>
      <c r="D21" s="28"/>
      <c r="E21" s="28"/>
      <c r="F21" s="28"/>
      <c r="G21" s="29"/>
      <c r="H21" s="29"/>
      <c r="I21" s="29"/>
      <c r="J21" s="29"/>
      <c r="K21" s="29"/>
      <c r="L21" s="29"/>
      <c r="M21" s="29"/>
      <c r="N21" s="29"/>
      <c r="O21" s="29"/>
      <c r="P21" s="52"/>
    </row>
    <row r="22" spans="1:16" x14ac:dyDescent="0.2">
      <c r="A22" s="22"/>
      <c r="B22" s="23"/>
      <c r="C22" s="24"/>
      <c r="D22" s="3"/>
      <c r="E22" s="3"/>
      <c r="F22" s="3"/>
    </row>
    <row r="23" spans="1:16" x14ac:dyDescent="0.2">
      <c r="A23" s="22" t="s">
        <v>64</v>
      </c>
      <c r="B23" s="23"/>
      <c r="C23" s="24"/>
      <c r="D23" s="62">
        <v>0</v>
      </c>
      <c r="E23" s="62">
        <v>0</v>
      </c>
      <c r="F23" s="62">
        <v>0</v>
      </c>
      <c r="G23" s="62">
        <v>0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57">
        <v>6000</v>
      </c>
      <c r="P23" s="60">
        <f>SUM(D23:O23)</f>
        <v>6000</v>
      </c>
    </row>
    <row r="24" spans="1:16" x14ac:dyDescent="0.2">
      <c r="A24" s="22" t="s">
        <v>71</v>
      </c>
      <c r="B24" s="23"/>
      <c r="C24" s="24"/>
      <c r="D24" s="62">
        <v>27800</v>
      </c>
      <c r="E24" s="62">
        <v>27800</v>
      </c>
      <c r="F24" s="62">
        <v>27800</v>
      </c>
      <c r="G24" s="62">
        <v>27800</v>
      </c>
      <c r="H24" s="62">
        <v>27800</v>
      </c>
      <c r="I24" s="62">
        <v>27800</v>
      </c>
      <c r="J24" s="62">
        <v>27800</v>
      </c>
      <c r="K24" s="62">
        <v>27800</v>
      </c>
      <c r="L24" s="57">
        <v>32100</v>
      </c>
      <c r="M24" s="57">
        <v>27800</v>
      </c>
      <c r="N24" s="57">
        <v>27800</v>
      </c>
      <c r="O24" s="57">
        <v>27800</v>
      </c>
      <c r="P24" s="60">
        <f>SUM(D24:O24)</f>
        <v>337900</v>
      </c>
    </row>
    <row r="25" spans="1:16" x14ac:dyDescent="0.2">
      <c r="A25" s="22" t="s">
        <v>63</v>
      </c>
      <c r="B25" s="23"/>
      <c r="C25" s="24"/>
      <c r="D25" s="62">
        <v>1250</v>
      </c>
      <c r="E25" s="62">
        <v>1250</v>
      </c>
      <c r="F25" s="62">
        <v>1250</v>
      </c>
      <c r="G25" s="62">
        <v>1250</v>
      </c>
      <c r="H25" s="62">
        <v>1250</v>
      </c>
      <c r="I25" s="62">
        <v>1250</v>
      </c>
      <c r="J25" s="62">
        <v>1250</v>
      </c>
      <c r="K25" s="62">
        <v>1250</v>
      </c>
      <c r="L25" s="62">
        <v>1250</v>
      </c>
      <c r="M25" s="62">
        <v>1250</v>
      </c>
      <c r="N25" s="62">
        <v>1250</v>
      </c>
      <c r="O25" s="62">
        <v>1250</v>
      </c>
      <c r="P25" s="60">
        <f>SUM(D25:O25)</f>
        <v>15000</v>
      </c>
    </row>
    <row r="26" spans="1:16" x14ac:dyDescent="0.2">
      <c r="A26" s="22" t="s">
        <v>62</v>
      </c>
      <c r="B26" s="23"/>
      <c r="C26" s="24"/>
      <c r="D26" s="62">
        <v>2500</v>
      </c>
      <c r="E26" s="62">
        <v>2500</v>
      </c>
      <c r="F26" s="62">
        <v>2500</v>
      </c>
      <c r="G26" s="62">
        <v>2500</v>
      </c>
      <c r="H26" s="62">
        <v>2500</v>
      </c>
      <c r="I26" s="62">
        <v>2500</v>
      </c>
      <c r="J26" s="62">
        <v>2500</v>
      </c>
      <c r="K26" s="62">
        <v>2500</v>
      </c>
      <c r="L26" s="62">
        <v>2500</v>
      </c>
      <c r="M26" s="62">
        <v>2500</v>
      </c>
      <c r="N26" s="62">
        <v>2500</v>
      </c>
      <c r="O26" s="62">
        <v>2500</v>
      </c>
      <c r="P26" s="60">
        <f>SUM(D26:O26)</f>
        <v>30000</v>
      </c>
    </row>
    <row r="27" spans="1:16" x14ac:dyDescent="0.2">
      <c r="A27" s="22" t="s">
        <v>58</v>
      </c>
      <c r="B27" s="23"/>
      <c r="C27" s="24"/>
      <c r="D27" s="62">
        <v>2000</v>
      </c>
      <c r="E27" s="62">
        <v>2000</v>
      </c>
      <c r="F27" s="62">
        <v>2000</v>
      </c>
      <c r="G27" s="62">
        <v>2000</v>
      </c>
      <c r="H27" s="62">
        <v>2000</v>
      </c>
      <c r="I27" s="62">
        <v>2000</v>
      </c>
      <c r="J27" s="62">
        <v>2000</v>
      </c>
      <c r="K27" s="62">
        <v>2000</v>
      </c>
      <c r="L27" s="62">
        <v>2000</v>
      </c>
      <c r="M27" s="62">
        <v>2000</v>
      </c>
      <c r="N27" s="62">
        <v>2000</v>
      </c>
      <c r="O27" s="62">
        <v>2000</v>
      </c>
      <c r="P27" s="60">
        <f>SUM(D27:O27)</f>
        <v>24000</v>
      </c>
    </row>
    <row r="28" spans="1:16" x14ac:dyDescent="0.2">
      <c r="A28" s="22" t="s">
        <v>70</v>
      </c>
      <c r="B28" s="23"/>
      <c r="C28" s="24"/>
      <c r="D28" s="62">
        <v>3200</v>
      </c>
      <c r="E28" s="62">
        <v>0</v>
      </c>
      <c r="F28" s="62">
        <v>3200</v>
      </c>
      <c r="G28" s="62">
        <v>3200</v>
      </c>
      <c r="H28" s="62">
        <v>3200</v>
      </c>
      <c r="I28" s="62">
        <v>0</v>
      </c>
      <c r="J28" s="62">
        <v>3200</v>
      </c>
      <c r="K28" s="62">
        <v>3200</v>
      </c>
      <c r="L28" s="62">
        <v>3200</v>
      </c>
      <c r="M28" s="62">
        <v>3200</v>
      </c>
      <c r="N28" s="62">
        <v>3200</v>
      </c>
      <c r="O28" s="62">
        <v>3200</v>
      </c>
      <c r="P28" s="60">
        <f>SUM(D28:O28)</f>
        <v>32000</v>
      </c>
    </row>
    <row r="29" spans="1:16" x14ac:dyDescent="0.2">
      <c r="A29" s="22" t="s">
        <v>72</v>
      </c>
      <c r="B29" s="23"/>
      <c r="C29" s="24"/>
      <c r="D29" s="62">
        <v>2700</v>
      </c>
      <c r="E29" s="62">
        <v>0</v>
      </c>
      <c r="F29" s="62">
        <v>2700</v>
      </c>
      <c r="G29" s="62">
        <v>0</v>
      </c>
      <c r="H29" s="62">
        <v>2700</v>
      </c>
      <c r="I29" s="62">
        <v>0</v>
      </c>
      <c r="J29" s="62">
        <v>2700</v>
      </c>
      <c r="K29" s="62">
        <v>0</v>
      </c>
      <c r="L29" s="62">
        <v>2700</v>
      </c>
      <c r="M29" s="62">
        <v>0</v>
      </c>
      <c r="N29" s="62">
        <v>2700</v>
      </c>
      <c r="O29" s="62">
        <v>0</v>
      </c>
      <c r="P29" s="60">
        <f>SUM(D29:O29)</f>
        <v>16200</v>
      </c>
    </row>
    <row r="30" spans="1:16" x14ac:dyDescent="0.2">
      <c r="A30" s="22" t="s">
        <v>80</v>
      </c>
      <c r="B30" s="23"/>
      <c r="C30" s="24"/>
      <c r="D30" s="62" t="s">
        <v>8</v>
      </c>
      <c r="E30" s="62">
        <v>7000</v>
      </c>
      <c r="F30" s="62">
        <v>7000</v>
      </c>
      <c r="G30" s="62">
        <v>7000</v>
      </c>
      <c r="H30" s="62">
        <v>7000</v>
      </c>
      <c r="I30" s="62">
        <v>7000</v>
      </c>
      <c r="J30" s="62">
        <v>7000</v>
      </c>
      <c r="K30" s="62">
        <v>7000</v>
      </c>
      <c r="L30" s="62">
        <v>7000</v>
      </c>
      <c r="M30" s="62">
        <v>7000</v>
      </c>
      <c r="N30" s="62">
        <v>7000</v>
      </c>
      <c r="O30" s="62">
        <v>7000</v>
      </c>
      <c r="P30" s="60">
        <f>SUM(D30:O30)</f>
        <v>77000</v>
      </c>
    </row>
    <row r="31" spans="1:16" x14ac:dyDescent="0.2">
      <c r="A31" s="22" t="s">
        <v>11</v>
      </c>
      <c r="B31" s="23"/>
      <c r="C31" s="24"/>
      <c r="D31" s="62">
        <v>57500</v>
      </c>
      <c r="E31" s="62">
        <v>57500</v>
      </c>
      <c r="F31" s="62">
        <v>57500</v>
      </c>
      <c r="G31" s="62">
        <v>57500</v>
      </c>
      <c r="H31" s="62">
        <v>57500</v>
      </c>
      <c r="I31" s="62">
        <v>57500</v>
      </c>
      <c r="J31" s="62">
        <v>57500</v>
      </c>
      <c r="K31" s="62">
        <v>57500</v>
      </c>
      <c r="L31" s="62">
        <v>57500</v>
      </c>
      <c r="M31" s="62">
        <v>57500</v>
      </c>
      <c r="N31" s="62">
        <v>57500</v>
      </c>
      <c r="O31" s="62">
        <v>57500</v>
      </c>
      <c r="P31" s="60">
        <f>SUM(D31:O31)</f>
        <v>690000</v>
      </c>
    </row>
    <row r="32" spans="1:16" x14ac:dyDescent="0.2">
      <c r="A32" s="22" t="s">
        <v>69</v>
      </c>
      <c r="B32" s="23"/>
      <c r="C32" s="24"/>
      <c r="D32" s="62">
        <v>3400</v>
      </c>
      <c r="E32" s="62">
        <v>3400</v>
      </c>
      <c r="F32" s="62">
        <v>3400</v>
      </c>
      <c r="G32" s="62">
        <v>3400</v>
      </c>
      <c r="H32" s="62">
        <v>3400</v>
      </c>
      <c r="I32" s="62">
        <v>3400</v>
      </c>
      <c r="J32" s="62">
        <v>3400</v>
      </c>
      <c r="K32" s="62">
        <v>3400</v>
      </c>
      <c r="L32" s="62">
        <v>3400</v>
      </c>
      <c r="M32" s="62">
        <v>3400</v>
      </c>
      <c r="N32" s="62">
        <v>3400</v>
      </c>
      <c r="O32" s="62">
        <v>3400</v>
      </c>
      <c r="P32" s="60">
        <f>SUM(D32:O32)</f>
        <v>40800</v>
      </c>
    </row>
    <row r="33" spans="1:16" x14ac:dyDescent="0.2">
      <c r="A33" s="22" t="s">
        <v>73</v>
      </c>
      <c r="B33" s="23"/>
      <c r="C33" s="24"/>
      <c r="D33" s="62">
        <v>2150</v>
      </c>
      <c r="E33" s="62">
        <v>0</v>
      </c>
      <c r="F33" s="62">
        <v>0</v>
      </c>
      <c r="G33" s="62">
        <v>2150</v>
      </c>
      <c r="H33" s="62">
        <v>0</v>
      </c>
      <c r="I33" s="62">
        <v>0</v>
      </c>
      <c r="J33" s="62">
        <v>2150</v>
      </c>
      <c r="K33" s="62">
        <v>0</v>
      </c>
      <c r="L33" s="62">
        <v>0</v>
      </c>
      <c r="M33" s="62">
        <v>2150</v>
      </c>
      <c r="N33" s="62">
        <v>0</v>
      </c>
      <c r="O33" s="62">
        <v>0</v>
      </c>
      <c r="P33" s="60">
        <f>SUM(D33:O33)</f>
        <v>8600</v>
      </c>
    </row>
    <row r="34" spans="1:16" x14ac:dyDescent="0.2">
      <c r="A34" s="22" t="s">
        <v>59</v>
      </c>
      <c r="B34" s="23"/>
      <c r="C34" s="24"/>
      <c r="D34" s="62">
        <v>0</v>
      </c>
      <c r="E34" s="62">
        <v>1150</v>
      </c>
      <c r="F34" s="62">
        <v>1150</v>
      </c>
      <c r="G34" s="62">
        <v>1150</v>
      </c>
      <c r="H34" s="62">
        <v>1150</v>
      </c>
      <c r="I34" s="62">
        <v>1150</v>
      </c>
      <c r="J34" s="62">
        <v>1150</v>
      </c>
      <c r="K34" s="62">
        <v>1150</v>
      </c>
      <c r="L34" s="62">
        <v>1150</v>
      </c>
      <c r="M34" s="62">
        <v>1150</v>
      </c>
      <c r="N34" s="62">
        <v>1150</v>
      </c>
      <c r="O34" s="62">
        <v>1150</v>
      </c>
      <c r="P34" s="60">
        <f>SUM(D34:O34)</f>
        <v>12650</v>
      </c>
    </row>
    <row r="35" spans="1:16" x14ac:dyDescent="0.2">
      <c r="A35" s="22" t="s">
        <v>74</v>
      </c>
      <c r="B35" s="23"/>
      <c r="C35" s="24"/>
      <c r="D35" s="62">
        <v>0</v>
      </c>
      <c r="E35" s="62">
        <v>0</v>
      </c>
      <c r="F35" s="62">
        <v>0</v>
      </c>
      <c r="G35" s="62">
        <v>0</v>
      </c>
      <c r="H35" s="62">
        <v>0</v>
      </c>
      <c r="I35" s="62">
        <v>5500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0">
        <f>SUM(D35:O35)</f>
        <v>5500</v>
      </c>
    </row>
    <row r="36" spans="1:16" x14ac:dyDescent="0.2">
      <c r="A36" s="22" t="s">
        <v>75</v>
      </c>
      <c r="B36" s="23"/>
      <c r="C36" s="24"/>
      <c r="D36" s="62">
        <v>0</v>
      </c>
      <c r="E36" s="62">
        <f>14000/4</f>
        <v>3500</v>
      </c>
      <c r="F36" s="62">
        <v>0</v>
      </c>
      <c r="G36" s="62">
        <v>0</v>
      </c>
      <c r="H36" s="62">
        <v>0</v>
      </c>
      <c r="I36" s="62">
        <v>0</v>
      </c>
      <c r="J36" s="62">
        <v>0</v>
      </c>
      <c r="K36" s="62">
        <v>0</v>
      </c>
      <c r="L36" s="62">
        <v>0</v>
      </c>
      <c r="M36" s="62">
        <v>0</v>
      </c>
      <c r="N36" s="62">
        <v>0</v>
      </c>
      <c r="O36" s="62">
        <v>0</v>
      </c>
      <c r="P36" s="60">
        <f>SUM(D36:O36)</f>
        <v>3500</v>
      </c>
    </row>
    <row r="37" spans="1:16" x14ac:dyDescent="0.2">
      <c r="A37" s="22" t="s">
        <v>76</v>
      </c>
      <c r="B37" s="23"/>
      <c r="C37" s="24"/>
      <c r="D37" s="62">
        <v>1625</v>
      </c>
      <c r="E37" s="62">
        <v>1625</v>
      </c>
      <c r="F37" s="62">
        <v>1625</v>
      </c>
      <c r="G37" s="62">
        <v>1625</v>
      </c>
      <c r="H37" s="62">
        <v>1625</v>
      </c>
      <c r="I37" s="62">
        <v>1625</v>
      </c>
      <c r="J37" s="62">
        <v>1625</v>
      </c>
      <c r="K37" s="62">
        <v>1625</v>
      </c>
      <c r="L37" s="62">
        <v>1625</v>
      </c>
      <c r="M37" s="62">
        <v>1625</v>
      </c>
      <c r="N37" s="62">
        <v>1625</v>
      </c>
      <c r="O37" s="62">
        <v>1625</v>
      </c>
      <c r="P37" s="60">
        <f>SUM(D37:O37)</f>
        <v>19500</v>
      </c>
    </row>
    <row r="38" spans="1:16" x14ac:dyDescent="0.2">
      <c r="A38" s="22" t="s">
        <v>60</v>
      </c>
      <c r="B38" s="23"/>
      <c r="C38" s="24"/>
      <c r="D38" s="62">
        <v>2750</v>
      </c>
      <c r="E38" s="62">
        <v>2750</v>
      </c>
      <c r="F38" s="62">
        <v>2750</v>
      </c>
      <c r="G38" s="62">
        <v>2750</v>
      </c>
      <c r="H38" s="62">
        <v>2750</v>
      </c>
      <c r="I38" s="62">
        <v>2750</v>
      </c>
      <c r="J38" s="62">
        <v>2750</v>
      </c>
      <c r="K38" s="62">
        <v>2750</v>
      </c>
      <c r="L38" s="62">
        <v>2750</v>
      </c>
      <c r="M38" s="62">
        <v>2750</v>
      </c>
      <c r="N38" s="62">
        <v>2750</v>
      </c>
      <c r="O38" s="62">
        <v>2750</v>
      </c>
      <c r="P38" s="60">
        <f t="shared" ref="P38:P43" si="1">SUM(D38:O38)</f>
        <v>33000</v>
      </c>
    </row>
    <row r="39" spans="1:16" x14ac:dyDescent="0.2">
      <c r="A39" s="22" t="s">
        <v>77</v>
      </c>
      <c r="B39" s="23"/>
      <c r="C39" s="24"/>
      <c r="D39" s="62">
        <v>1000</v>
      </c>
      <c r="E39" s="62">
        <v>1000</v>
      </c>
      <c r="F39" s="62">
        <v>1000</v>
      </c>
      <c r="G39" s="62">
        <v>1000</v>
      </c>
      <c r="H39" s="62">
        <v>1000</v>
      </c>
      <c r="I39" s="62">
        <v>1000</v>
      </c>
      <c r="J39" s="62">
        <v>1000</v>
      </c>
      <c r="K39" s="62">
        <v>1000</v>
      </c>
      <c r="L39" s="62">
        <v>1000</v>
      </c>
      <c r="M39" s="62">
        <v>1000</v>
      </c>
      <c r="N39" s="62">
        <v>1000</v>
      </c>
      <c r="O39" s="62">
        <v>1000</v>
      </c>
      <c r="P39" s="60">
        <f t="shared" si="1"/>
        <v>12000</v>
      </c>
    </row>
    <row r="40" spans="1:16" x14ac:dyDescent="0.2">
      <c r="A40" s="22" t="s">
        <v>78</v>
      </c>
      <c r="B40" s="23"/>
      <c r="C40" s="24"/>
      <c r="D40" s="62">
        <v>0</v>
      </c>
      <c r="E40" s="62">
        <v>0</v>
      </c>
      <c r="F40" s="62">
        <v>0</v>
      </c>
      <c r="G40" s="62">
        <v>0</v>
      </c>
      <c r="H40" s="62">
        <v>0</v>
      </c>
      <c r="I40" s="62">
        <v>0</v>
      </c>
      <c r="J40" s="62">
        <v>0</v>
      </c>
      <c r="K40" s="62">
        <v>0</v>
      </c>
      <c r="L40" s="62">
        <v>8000</v>
      </c>
      <c r="M40" s="62">
        <v>0</v>
      </c>
      <c r="N40" s="62">
        <v>0</v>
      </c>
      <c r="O40" s="62">
        <v>0</v>
      </c>
      <c r="P40" s="60">
        <f t="shared" si="1"/>
        <v>8000</v>
      </c>
    </row>
    <row r="41" spans="1:16" x14ac:dyDescent="0.2">
      <c r="A41" s="22" t="s">
        <v>61</v>
      </c>
      <c r="B41" s="23"/>
      <c r="C41" s="24"/>
      <c r="D41" s="57">
        <f>135*4</f>
        <v>540</v>
      </c>
      <c r="E41" s="57">
        <f t="shared" ref="E41:O41" si="2">135*4</f>
        <v>540</v>
      </c>
      <c r="F41" s="57">
        <f t="shared" si="2"/>
        <v>540</v>
      </c>
      <c r="G41" s="57">
        <f t="shared" si="2"/>
        <v>540</v>
      </c>
      <c r="H41" s="57">
        <f t="shared" si="2"/>
        <v>540</v>
      </c>
      <c r="I41" s="57">
        <f t="shared" si="2"/>
        <v>540</v>
      </c>
      <c r="J41" s="57">
        <f t="shared" si="2"/>
        <v>540</v>
      </c>
      <c r="K41" s="57">
        <f t="shared" si="2"/>
        <v>540</v>
      </c>
      <c r="L41" s="57">
        <f t="shared" si="2"/>
        <v>540</v>
      </c>
      <c r="M41" s="57">
        <f t="shared" si="2"/>
        <v>540</v>
      </c>
      <c r="N41" s="57">
        <f t="shared" si="2"/>
        <v>540</v>
      </c>
      <c r="O41" s="57">
        <f t="shared" si="2"/>
        <v>540</v>
      </c>
      <c r="P41" s="60">
        <f t="shared" si="1"/>
        <v>6480</v>
      </c>
    </row>
    <row r="42" spans="1:16" x14ac:dyDescent="0.2">
      <c r="A42" s="22" t="s">
        <v>79</v>
      </c>
      <c r="B42" s="23"/>
      <c r="C42" s="24"/>
      <c r="D42" s="57">
        <v>0</v>
      </c>
      <c r="E42" s="57">
        <v>0</v>
      </c>
      <c r="F42" s="57">
        <v>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0</v>
      </c>
      <c r="N42" s="57">
        <f>5*1500</f>
        <v>7500</v>
      </c>
      <c r="O42" s="57">
        <v>0</v>
      </c>
      <c r="P42" s="60">
        <f t="shared" si="1"/>
        <v>7500</v>
      </c>
    </row>
    <row r="43" spans="1:16" x14ac:dyDescent="0.2">
      <c r="A43" s="22" t="s">
        <v>12</v>
      </c>
      <c r="B43" s="23"/>
      <c r="C43" s="24"/>
      <c r="D43" s="57">
        <f>-D49*6.5%</f>
        <v>877.5</v>
      </c>
      <c r="E43" s="62">
        <v>0</v>
      </c>
      <c r="F43" s="62">
        <v>0</v>
      </c>
      <c r="G43" s="62">
        <v>0</v>
      </c>
      <c r="H43" s="62">
        <v>0</v>
      </c>
      <c r="I43" s="61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0">
        <f t="shared" si="1"/>
        <v>877.5</v>
      </c>
    </row>
    <row r="44" spans="1:16" x14ac:dyDescent="0.2">
      <c r="A44" s="22"/>
      <c r="B44" s="23"/>
      <c r="C44" s="24"/>
      <c r="D44" s="58" t="s">
        <v>8</v>
      </c>
      <c r="E44" s="58"/>
      <c r="F44" s="58"/>
      <c r="G44" s="61"/>
      <c r="H44" s="61"/>
      <c r="I44" s="61" t="s">
        <v>8</v>
      </c>
      <c r="J44" s="61"/>
      <c r="K44" s="61"/>
      <c r="L44" s="61"/>
      <c r="M44" s="61"/>
      <c r="N44" s="61"/>
      <c r="O44" s="61"/>
      <c r="P44" s="60" t="s">
        <v>8</v>
      </c>
    </row>
    <row r="45" spans="1:16" ht="13.5" thickBot="1" x14ac:dyDescent="0.25">
      <c r="A45" s="32" t="s">
        <v>13</v>
      </c>
      <c r="B45" s="33"/>
      <c r="C45" s="34"/>
      <c r="D45" s="59">
        <f>SUM(D23:D44)</f>
        <v>109292.5</v>
      </c>
      <c r="E45" s="59">
        <f>SUM(E23:E44)</f>
        <v>112015</v>
      </c>
      <c r="F45" s="59">
        <f>SUM(F23:F44)</f>
        <v>114415</v>
      </c>
      <c r="G45" s="59">
        <f>SUM(G23:G44)</f>
        <v>113865</v>
      </c>
      <c r="H45" s="59">
        <f>SUM(H23:H44)</f>
        <v>114415</v>
      </c>
      <c r="I45" s="59">
        <f>SUM(I23:I44)</f>
        <v>114015</v>
      </c>
      <c r="J45" s="59">
        <f>SUM(J23:J44)</f>
        <v>116565</v>
      </c>
      <c r="K45" s="59">
        <f>SUM(K23:K44)</f>
        <v>111715</v>
      </c>
      <c r="L45" s="59">
        <f>SUM(L23:L44)</f>
        <v>126715</v>
      </c>
      <c r="M45" s="59">
        <f>SUM(M23:M44)</f>
        <v>113865</v>
      </c>
      <c r="N45" s="59">
        <f>SUM(N23:N44)</f>
        <v>121915</v>
      </c>
      <c r="O45" s="59">
        <f>SUM(O23:O44)</f>
        <v>117715</v>
      </c>
      <c r="P45" s="59">
        <f>SUM(P23:P44)</f>
        <v>1386507.5</v>
      </c>
    </row>
    <row r="46" spans="1:16" x14ac:dyDescent="0.2">
      <c r="A46" s="22"/>
      <c r="B46" s="23"/>
      <c r="C46" s="24"/>
      <c r="D46" s="63"/>
      <c r="E46" s="63"/>
      <c r="F46" s="63"/>
      <c r="G46" s="61"/>
      <c r="H46" s="61"/>
      <c r="I46" s="61"/>
      <c r="J46" s="61"/>
      <c r="K46" s="61"/>
      <c r="L46" s="61"/>
      <c r="M46" s="61"/>
      <c r="N46" s="61"/>
      <c r="O46" s="61"/>
      <c r="P46" s="60"/>
    </row>
    <row r="47" spans="1:16" x14ac:dyDescent="0.2">
      <c r="A47" s="22"/>
      <c r="B47" s="23"/>
      <c r="C47" s="24"/>
      <c r="D47" s="56"/>
      <c r="E47" s="56"/>
      <c r="F47" s="56"/>
      <c r="G47" s="54"/>
      <c r="H47" s="54"/>
      <c r="I47" s="54"/>
      <c r="J47" s="54"/>
      <c r="K47" s="54"/>
      <c r="L47" s="54"/>
      <c r="M47" s="54"/>
      <c r="N47" s="54"/>
      <c r="O47" s="54"/>
      <c r="P47" s="53"/>
    </row>
    <row r="48" spans="1:16" x14ac:dyDescent="0.2">
      <c r="A48" s="22"/>
      <c r="B48" s="23"/>
      <c r="C48" s="24"/>
      <c r="D48" s="55"/>
      <c r="E48" s="55"/>
      <c r="F48" s="55"/>
      <c r="G48" s="54"/>
      <c r="H48" s="54"/>
      <c r="I48" s="54"/>
      <c r="J48" s="54"/>
      <c r="K48" s="54"/>
      <c r="L48" s="54"/>
      <c r="M48" s="54"/>
      <c r="N48" s="54"/>
      <c r="O48" s="54"/>
      <c r="P48" s="53"/>
    </row>
    <row r="49" spans="1:16" x14ac:dyDescent="0.2">
      <c r="A49" s="35" t="s">
        <v>14</v>
      </c>
      <c r="B49" s="36"/>
      <c r="C49" s="37"/>
      <c r="D49" s="58">
        <v>-13500</v>
      </c>
      <c r="E49" s="58">
        <f>D55</f>
        <v>71107.5</v>
      </c>
      <c r="F49" s="58">
        <f t="shared" ref="F49:O49" si="3">E55</f>
        <v>136125.72500000001</v>
      </c>
      <c r="G49" s="58">
        <f t="shared" si="3"/>
        <v>219694.49675000002</v>
      </c>
      <c r="H49" s="58">
        <f t="shared" si="3"/>
        <v>261320.33165250003</v>
      </c>
      <c r="I49" s="58">
        <f t="shared" si="3"/>
        <v>305644.94160207501</v>
      </c>
      <c r="J49" s="58">
        <f t="shared" si="3"/>
        <v>358699.28985013725</v>
      </c>
      <c r="K49" s="58">
        <f t="shared" si="3"/>
        <v>418295.26854564133</v>
      </c>
      <c r="L49" s="58">
        <f t="shared" si="3"/>
        <v>494929.12660201057</v>
      </c>
      <c r="M49" s="58">
        <f t="shared" si="3"/>
        <v>565962.00040007092</v>
      </c>
      <c r="N49" s="58">
        <f t="shared" si="3"/>
        <v>626975.86041207309</v>
      </c>
      <c r="O49" s="58">
        <f t="shared" si="3"/>
        <v>683670.13622443529</v>
      </c>
      <c r="P49" s="60">
        <f>SUM(D49:O49)</f>
        <v>4128924.6770389439</v>
      </c>
    </row>
    <row r="50" spans="1:16" x14ac:dyDescent="0.2">
      <c r="A50" s="38"/>
      <c r="B50" s="39"/>
      <c r="C50" s="40"/>
      <c r="D50" s="58"/>
      <c r="E50" s="58"/>
      <c r="F50" s="58"/>
      <c r="G50" s="61"/>
      <c r="H50" s="61"/>
      <c r="I50" s="61"/>
      <c r="J50" s="61"/>
      <c r="K50" s="61"/>
      <c r="L50" s="61"/>
      <c r="M50" s="61"/>
      <c r="N50" s="61"/>
      <c r="O50" s="61"/>
      <c r="P50" s="60" t="s">
        <v>8</v>
      </c>
    </row>
    <row r="51" spans="1:16" x14ac:dyDescent="0.2">
      <c r="A51" s="35"/>
      <c r="B51" s="36"/>
      <c r="C51" s="37"/>
      <c r="D51" s="58"/>
      <c r="E51" s="58"/>
      <c r="F51" s="58"/>
      <c r="G51" s="61"/>
      <c r="H51" s="61"/>
      <c r="I51" s="61"/>
      <c r="J51" s="61"/>
      <c r="K51" s="61"/>
      <c r="L51" s="61"/>
      <c r="M51" s="61"/>
      <c r="N51" s="61"/>
      <c r="O51" s="61"/>
      <c r="P51" s="60" t="s">
        <v>8</v>
      </c>
    </row>
    <row r="52" spans="1:16" x14ac:dyDescent="0.2">
      <c r="A52" s="41" t="s">
        <v>15</v>
      </c>
      <c r="B52" s="42"/>
      <c r="C52" s="43"/>
      <c r="D52" s="58">
        <f>D17-D45</f>
        <v>84607.5</v>
      </c>
      <c r="E52" s="58">
        <f>E17-E45</f>
        <v>65018.225000000006</v>
      </c>
      <c r="F52" s="58">
        <f>F17-F45</f>
        <v>83568.771750000014</v>
      </c>
      <c r="G52" s="58">
        <f>G17-G45</f>
        <v>41625.834902500006</v>
      </c>
      <c r="H52" s="58">
        <f>H17-H45</f>
        <v>44324.60994957501</v>
      </c>
      <c r="I52" s="58">
        <f>I17-I45</f>
        <v>53054.348248062248</v>
      </c>
      <c r="J52" s="58">
        <f>J17-J45</f>
        <v>59595.978695504105</v>
      </c>
      <c r="K52" s="58">
        <f>K17-K45</f>
        <v>76633.858056369238</v>
      </c>
      <c r="L52" s="58">
        <f>L17-L45</f>
        <v>71032.873798060318</v>
      </c>
      <c r="M52" s="58">
        <f>M17-M45</f>
        <v>61013.860012002115</v>
      </c>
      <c r="N52" s="58">
        <f>N17-N45</f>
        <v>56694.275812362204</v>
      </c>
      <c r="O52" s="58">
        <f>O17-O45</f>
        <v>62495.104086733074</v>
      </c>
      <c r="P52" s="60">
        <f>SUM(D52:O52)</f>
        <v>759665.24031116837</v>
      </c>
    </row>
    <row r="53" spans="1:16" x14ac:dyDescent="0.2">
      <c r="A53" s="38"/>
      <c r="B53" s="39"/>
      <c r="C53" s="40"/>
      <c r="D53" s="58"/>
      <c r="E53" s="58"/>
      <c r="F53" s="58"/>
      <c r="G53" s="61"/>
      <c r="H53" s="61"/>
      <c r="I53" s="61"/>
      <c r="J53" s="61"/>
      <c r="K53" s="61"/>
      <c r="L53" s="61"/>
      <c r="M53" s="61"/>
      <c r="N53" s="61"/>
      <c r="O53" s="61"/>
      <c r="P53" s="60"/>
    </row>
    <row r="54" spans="1:16" x14ac:dyDescent="0.2">
      <c r="A54" s="25"/>
      <c r="B54" s="26"/>
      <c r="C54" s="27"/>
      <c r="D54" s="58"/>
      <c r="E54" s="58"/>
      <c r="F54" s="58"/>
      <c r="G54" s="61"/>
      <c r="H54" s="61"/>
      <c r="I54" s="61"/>
      <c r="J54" s="61"/>
      <c r="K54" s="61"/>
      <c r="L54" s="61"/>
      <c r="M54" s="61"/>
      <c r="N54" s="61"/>
      <c r="O54" s="61"/>
      <c r="P54" s="60"/>
    </row>
    <row r="55" spans="1:16" ht="13.5" thickBot="1" x14ac:dyDescent="0.25">
      <c r="A55" s="44" t="s">
        <v>16</v>
      </c>
      <c r="B55" s="45"/>
      <c r="C55" s="46"/>
      <c r="D55" s="59">
        <f>D52+D49</f>
        <v>71107.5</v>
      </c>
      <c r="E55" s="59">
        <f t="shared" ref="E55:O55" si="4">E52+E49</f>
        <v>136125.72500000001</v>
      </c>
      <c r="F55" s="59">
        <f t="shared" si="4"/>
        <v>219694.49675000002</v>
      </c>
      <c r="G55" s="59">
        <f t="shared" si="4"/>
        <v>261320.33165250003</v>
      </c>
      <c r="H55" s="59">
        <f t="shared" si="4"/>
        <v>305644.94160207501</v>
      </c>
      <c r="I55" s="59">
        <f t="shared" si="4"/>
        <v>358699.28985013725</v>
      </c>
      <c r="J55" s="59">
        <f t="shared" si="4"/>
        <v>418295.26854564133</v>
      </c>
      <c r="K55" s="59">
        <f t="shared" si="4"/>
        <v>494929.12660201057</v>
      </c>
      <c r="L55" s="59">
        <f t="shared" si="4"/>
        <v>565962.00040007092</v>
      </c>
      <c r="M55" s="59">
        <f t="shared" si="4"/>
        <v>626975.86041207309</v>
      </c>
      <c r="N55" s="59">
        <f t="shared" si="4"/>
        <v>683670.13622443529</v>
      </c>
      <c r="O55" s="59">
        <f t="shared" si="4"/>
        <v>746165.24031116837</v>
      </c>
      <c r="P55" s="59">
        <f>SUM(D55:O55)</f>
        <v>4888589.9173501125</v>
      </c>
    </row>
    <row r="56" spans="1:16" x14ac:dyDescent="0.2">
      <c r="A56" s="2"/>
      <c r="B56" s="2"/>
      <c r="C56" s="2"/>
      <c r="D56" s="55"/>
      <c r="E56" s="55"/>
      <c r="F56" s="55"/>
      <c r="G56" s="54"/>
      <c r="H56" s="54"/>
      <c r="I56" s="54"/>
      <c r="J56" s="54"/>
      <c r="K56" s="54"/>
      <c r="L56" s="54"/>
      <c r="M56" s="54"/>
      <c r="N56" s="54"/>
      <c r="O56" s="54"/>
      <c r="P56" s="53"/>
    </row>
    <row r="57" spans="1:16" x14ac:dyDescent="0.2">
      <c r="A57" s="2"/>
      <c r="B57" s="2"/>
      <c r="C57" s="2"/>
      <c r="D57" s="55"/>
      <c r="E57" s="55"/>
      <c r="F57" s="55"/>
      <c r="G57" s="54"/>
      <c r="H57" s="54"/>
      <c r="I57" s="54"/>
      <c r="J57" s="54"/>
      <c r="K57" s="54"/>
      <c r="L57" s="54"/>
      <c r="M57" s="54"/>
      <c r="N57" s="54"/>
      <c r="O57" s="54"/>
      <c r="P57" s="53"/>
    </row>
    <row r="58" spans="1:16" x14ac:dyDescent="0.2">
      <c r="A58" s="2"/>
      <c r="B58" s="2"/>
      <c r="C58" s="2"/>
      <c r="D58" s="2"/>
      <c r="E58" s="2"/>
      <c r="F58" s="2"/>
    </row>
    <row r="59" spans="1:16" x14ac:dyDescent="0.2">
      <c r="A59" s="2"/>
      <c r="B59" s="2"/>
      <c r="C59" s="2"/>
      <c r="D59" s="2"/>
      <c r="E59" s="2"/>
      <c r="F59" s="2"/>
    </row>
    <row r="60" spans="1:16" x14ac:dyDescent="0.2">
      <c r="A60" s="2"/>
      <c r="B60" s="2"/>
      <c r="C60" s="2"/>
      <c r="D60" s="2"/>
      <c r="E60" s="2"/>
      <c r="F60" s="2"/>
    </row>
    <row r="61" spans="1:16" x14ac:dyDescent="0.2">
      <c r="A61" s="2"/>
      <c r="B61" s="2"/>
      <c r="C61" s="2"/>
      <c r="D61" s="2"/>
      <c r="E61" s="2"/>
      <c r="F61" s="2"/>
    </row>
    <row r="62" spans="1:16" x14ac:dyDescent="0.2">
      <c r="A62" s="2"/>
      <c r="B62" s="2"/>
      <c r="C62" s="2"/>
      <c r="D62" s="2"/>
      <c r="E62" s="2"/>
      <c r="F62" s="2"/>
    </row>
    <row r="63" spans="1:16" x14ac:dyDescent="0.2">
      <c r="A63" s="2"/>
      <c r="B63" s="2"/>
      <c r="C63" s="2"/>
      <c r="D63" s="2"/>
      <c r="E63" s="2"/>
      <c r="F63" s="2"/>
    </row>
    <row r="64" spans="1:16" x14ac:dyDescent="0.2">
      <c r="A64" s="2"/>
      <c r="B64" s="2"/>
      <c r="C64" s="2"/>
      <c r="D64" s="2"/>
      <c r="E64" s="2"/>
      <c r="F64" s="2"/>
    </row>
    <row r="65" spans="1:6" x14ac:dyDescent="0.2">
      <c r="A65" s="2"/>
      <c r="B65" s="2"/>
      <c r="C65" s="2"/>
      <c r="D65" s="2"/>
      <c r="E65" s="2"/>
      <c r="F65" s="2"/>
    </row>
    <row r="66" spans="1:6" x14ac:dyDescent="0.2">
      <c r="A66" s="2"/>
      <c r="B66" s="2"/>
      <c r="C66" s="2"/>
      <c r="D66" s="2"/>
      <c r="E66" s="2"/>
      <c r="F66" s="2"/>
    </row>
    <row r="67" spans="1:6" x14ac:dyDescent="0.2">
      <c r="A67" s="2"/>
      <c r="B67" s="2"/>
      <c r="C67" s="2"/>
      <c r="D67" s="2"/>
      <c r="E67" s="2"/>
      <c r="F67" s="2"/>
    </row>
    <row r="68" spans="1:6" x14ac:dyDescent="0.2">
      <c r="A68" s="2"/>
      <c r="B68" s="2"/>
      <c r="C68" s="2"/>
      <c r="D68" s="2"/>
      <c r="E68" s="2"/>
      <c r="F68" s="2"/>
    </row>
    <row r="69" spans="1:6" x14ac:dyDescent="0.2">
      <c r="A69" s="2"/>
      <c r="B69" s="2"/>
      <c r="C69" s="2"/>
      <c r="D69" s="2"/>
      <c r="E69" s="2"/>
      <c r="F69" s="2"/>
    </row>
    <row r="70" spans="1:6" x14ac:dyDescent="0.2">
      <c r="A70" s="2"/>
      <c r="B70" s="2"/>
      <c r="C70" s="2"/>
      <c r="D70" s="2"/>
      <c r="E70" s="2"/>
      <c r="F70" s="2"/>
    </row>
    <row r="71" spans="1:6" x14ac:dyDescent="0.2">
      <c r="A71" s="2"/>
      <c r="B71" s="2"/>
      <c r="C71" s="2"/>
      <c r="D71" s="2"/>
      <c r="E71" s="2"/>
      <c r="F71" s="2"/>
    </row>
    <row r="72" spans="1:6" x14ac:dyDescent="0.2">
      <c r="A72" s="2"/>
      <c r="B72" s="2"/>
      <c r="C72" s="2"/>
      <c r="D72" s="2"/>
      <c r="E72" s="2"/>
      <c r="F72" s="2"/>
    </row>
    <row r="73" spans="1:6" x14ac:dyDescent="0.2">
      <c r="A73" s="2"/>
      <c r="B73" s="2"/>
      <c r="C73" s="2"/>
      <c r="D73" s="2"/>
      <c r="E73" s="2"/>
      <c r="F73" s="2"/>
    </row>
    <row r="74" spans="1:6" x14ac:dyDescent="0.2">
      <c r="A74" s="2"/>
      <c r="B74" s="2"/>
      <c r="C74" s="2"/>
      <c r="D74" s="2"/>
      <c r="E74" s="2"/>
      <c r="F74" s="2"/>
    </row>
    <row r="75" spans="1:6" x14ac:dyDescent="0.2">
      <c r="A75" s="2"/>
      <c r="B75" s="2"/>
      <c r="C75" s="2"/>
      <c r="D75" s="2"/>
      <c r="E75" s="2"/>
      <c r="F75" s="2"/>
    </row>
    <row r="76" spans="1:6" x14ac:dyDescent="0.2">
      <c r="A76" s="2"/>
      <c r="B76" s="2"/>
      <c r="C76" s="2"/>
      <c r="D76" s="2"/>
      <c r="E76" s="2"/>
      <c r="F76" s="2"/>
    </row>
    <row r="77" spans="1:6" x14ac:dyDescent="0.2">
      <c r="A77" s="2"/>
      <c r="B77" s="2"/>
      <c r="C77" s="2"/>
      <c r="D77" s="2"/>
      <c r="E77" s="2"/>
      <c r="F77" s="2"/>
    </row>
    <row r="78" spans="1:6" x14ac:dyDescent="0.2">
      <c r="A78" s="2"/>
      <c r="B78" s="2"/>
      <c r="C78" s="2"/>
      <c r="D78" s="2"/>
      <c r="E78" s="2"/>
      <c r="F78" s="2"/>
    </row>
    <row r="79" spans="1:6" x14ac:dyDescent="0.2">
      <c r="A79" s="2"/>
      <c r="B79" s="2"/>
      <c r="C79" s="2"/>
      <c r="D79" s="2"/>
      <c r="E79" s="2"/>
      <c r="F79" s="2"/>
    </row>
    <row r="80" spans="1:6" x14ac:dyDescent="0.2">
      <c r="A80" s="2"/>
      <c r="B80" s="2"/>
      <c r="C80" s="2"/>
      <c r="D80" s="2"/>
      <c r="E80" s="2"/>
      <c r="F80" s="2"/>
    </row>
    <row r="81" spans="1:6" x14ac:dyDescent="0.2">
      <c r="A81" s="2"/>
      <c r="B81" s="2"/>
      <c r="C81" s="2"/>
      <c r="D81" s="2"/>
      <c r="E81" s="2"/>
      <c r="F81" s="2"/>
    </row>
    <row r="82" spans="1:6" x14ac:dyDescent="0.2">
      <c r="A82" s="2"/>
      <c r="B82" s="2"/>
      <c r="C82" s="2"/>
      <c r="D82" s="2"/>
      <c r="E82" s="2"/>
      <c r="F82" s="2"/>
    </row>
    <row r="83" spans="1:6" x14ac:dyDescent="0.2">
      <c r="A83" s="2"/>
      <c r="B83" s="2"/>
      <c r="C83" s="2"/>
      <c r="D83" s="2"/>
      <c r="E83" s="2"/>
      <c r="F83" s="2"/>
    </row>
    <row r="84" spans="1:6" x14ac:dyDescent="0.2">
      <c r="A84" s="2"/>
      <c r="B84" s="2"/>
      <c r="C84" s="2"/>
      <c r="D84" s="2"/>
      <c r="E84" s="2"/>
      <c r="F84" s="2"/>
    </row>
    <row r="85" spans="1:6" x14ac:dyDescent="0.2">
      <c r="A85" s="2"/>
      <c r="B85" s="2"/>
      <c r="C85" s="2"/>
      <c r="D85" s="2"/>
      <c r="E85" s="2"/>
      <c r="F85" s="2"/>
    </row>
    <row r="86" spans="1:6" x14ac:dyDescent="0.2">
      <c r="A86" s="2"/>
      <c r="B86" s="2"/>
      <c r="C86" s="2"/>
      <c r="D86" s="2"/>
      <c r="E86" s="2"/>
      <c r="F86" s="2"/>
    </row>
    <row r="87" spans="1:6" x14ac:dyDescent="0.2">
      <c r="A87" s="2"/>
      <c r="B87" s="2"/>
      <c r="C87" s="2"/>
      <c r="D87" s="2"/>
      <c r="E87" s="2"/>
      <c r="F87" s="2"/>
    </row>
    <row r="88" spans="1:6" x14ac:dyDescent="0.2">
      <c r="A88" s="2"/>
      <c r="B88" s="2"/>
      <c r="C88" s="2"/>
      <c r="D88" s="2"/>
      <c r="E88" s="2"/>
      <c r="F88" s="2"/>
    </row>
    <row r="89" spans="1:6" x14ac:dyDescent="0.2">
      <c r="A89" s="2"/>
      <c r="B89" s="2"/>
      <c r="C89" s="2"/>
      <c r="D89" s="2"/>
      <c r="E89" s="2"/>
      <c r="F89" s="2"/>
    </row>
    <row r="90" spans="1:6" x14ac:dyDescent="0.2">
      <c r="A90" s="2"/>
      <c r="B90" s="2"/>
      <c r="C90" s="2"/>
      <c r="D90" s="2"/>
      <c r="E90" s="2"/>
      <c r="F90" s="2"/>
    </row>
    <row r="91" spans="1:6" x14ac:dyDescent="0.2">
      <c r="A91" s="2"/>
      <c r="B91" s="2"/>
      <c r="C91" s="2"/>
      <c r="D91" s="2"/>
      <c r="E91" s="2"/>
      <c r="F91" s="2"/>
    </row>
    <row r="92" spans="1:6" x14ac:dyDescent="0.2">
      <c r="A92" s="2"/>
      <c r="B92" s="2"/>
      <c r="C92" s="2"/>
      <c r="D92" s="2"/>
      <c r="E92" s="2"/>
      <c r="F92" s="2"/>
    </row>
    <row r="93" spans="1:6" x14ac:dyDescent="0.2">
      <c r="A93" s="2"/>
      <c r="B93" s="2"/>
      <c r="C93" s="2"/>
      <c r="D93" s="2"/>
      <c r="E93" s="2"/>
      <c r="F93" s="2"/>
    </row>
    <row r="94" spans="1:6" x14ac:dyDescent="0.2">
      <c r="A94" s="2"/>
      <c r="B94" s="2"/>
      <c r="C94" s="2"/>
      <c r="D94" s="2"/>
      <c r="E94" s="2"/>
      <c r="F94" s="2"/>
    </row>
    <row r="95" spans="1:6" x14ac:dyDescent="0.2">
      <c r="A95" s="2"/>
      <c r="B95" s="2"/>
      <c r="C95" s="2"/>
      <c r="D95" s="2"/>
      <c r="E95" s="2"/>
      <c r="F95" s="2"/>
    </row>
    <row r="96" spans="1:6" x14ac:dyDescent="0.2">
      <c r="A96" s="2"/>
      <c r="B96" s="2"/>
      <c r="C96" s="2"/>
      <c r="D96" s="2"/>
      <c r="E96" s="2"/>
      <c r="F96" s="2"/>
    </row>
    <row r="97" spans="1:6" x14ac:dyDescent="0.2">
      <c r="A97" s="2"/>
      <c r="B97" s="2"/>
      <c r="C97" s="2"/>
      <c r="D97" s="2"/>
      <c r="E97" s="2"/>
      <c r="F97" s="2"/>
    </row>
    <row r="98" spans="1:6" x14ac:dyDescent="0.2">
      <c r="A98" s="2"/>
      <c r="B98" s="2"/>
      <c r="C98" s="2"/>
      <c r="D98" s="2"/>
      <c r="E98" s="2"/>
      <c r="F98" s="2"/>
    </row>
    <row r="99" spans="1:6" x14ac:dyDescent="0.2">
      <c r="A99" s="2"/>
      <c r="B99" s="2"/>
      <c r="C99" s="2"/>
      <c r="D99" s="2"/>
      <c r="E99" s="2"/>
      <c r="F99" s="2"/>
    </row>
    <row r="100" spans="1:6" x14ac:dyDescent="0.2">
      <c r="A100" s="2"/>
      <c r="B100" s="2"/>
      <c r="C100" s="2"/>
      <c r="D100" s="2"/>
      <c r="E100" s="2"/>
      <c r="F100" s="2"/>
    </row>
    <row r="101" spans="1:6" x14ac:dyDescent="0.2">
      <c r="A101" s="2"/>
      <c r="B101" s="2"/>
      <c r="C101" s="2"/>
      <c r="D101" s="2"/>
      <c r="E101" s="2"/>
      <c r="F101" s="2"/>
    </row>
    <row r="102" spans="1:6" x14ac:dyDescent="0.2">
      <c r="A102" s="2"/>
      <c r="B102" s="2"/>
      <c r="C102" s="2"/>
      <c r="D102" s="2"/>
      <c r="E102" s="2"/>
      <c r="F102" s="2"/>
    </row>
    <row r="103" spans="1:6" x14ac:dyDescent="0.2">
      <c r="A103" s="2"/>
      <c r="B103" s="2"/>
      <c r="C103" s="2"/>
      <c r="D103" s="2"/>
      <c r="E103" s="2"/>
      <c r="F103" s="2"/>
    </row>
    <row r="104" spans="1:6" x14ac:dyDescent="0.2">
      <c r="A104" s="2"/>
      <c r="B104" s="2"/>
      <c r="C104" s="2"/>
      <c r="D104" s="2"/>
      <c r="E104" s="2"/>
      <c r="F104" s="2"/>
    </row>
    <row r="105" spans="1:6" x14ac:dyDescent="0.2">
      <c r="A105" s="2"/>
      <c r="B105" s="2"/>
      <c r="C105" s="2"/>
      <c r="D105" s="2"/>
      <c r="E105" s="2"/>
      <c r="F105" s="2"/>
    </row>
    <row r="106" spans="1:6" x14ac:dyDescent="0.2">
      <c r="A106" s="2"/>
      <c r="B106" s="2"/>
      <c r="C106" s="2"/>
      <c r="D106" s="2"/>
      <c r="E106" s="2"/>
      <c r="F106" s="2"/>
    </row>
    <row r="107" spans="1:6" x14ac:dyDescent="0.2">
      <c r="A107" s="2"/>
      <c r="B107" s="2"/>
      <c r="C107" s="2"/>
      <c r="D107" s="2"/>
      <c r="E107" s="2"/>
      <c r="F107" s="2"/>
    </row>
    <row r="108" spans="1:6" x14ac:dyDescent="0.2">
      <c r="A108" s="2"/>
      <c r="B108" s="2"/>
      <c r="C108" s="2"/>
      <c r="D108" s="2"/>
      <c r="E108" s="2"/>
      <c r="F108" s="2"/>
    </row>
    <row r="109" spans="1:6" x14ac:dyDescent="0.2">
      <c r="A109" s="2"/>
      <c r="B109" s="2"/>
      <c r="C109" s="2"/>
      <c r="D109" s="2"/>
      <c r="E109" s="2"/>
      <c r="F109" s="2"/>
    </row>
    <row r="110" spans="1:6" x14ac:dyDescent="0.2">
      <c r="A110" s="2"/>
      <c r="B110" s="2"/>
      <c r="C110" s="2"/>
      <c r="D110" s="2"/>
      <c r="E110" s="2"/>
      <c r="F110" s="2"/>
    </row>
    <row r="111" spans="1:6" x14ac:dyDescent="0.2">
      <c r="A111" s="2"/>
      <c r="B111" s="2"/>
      <c r="C111" s="2"/>
      <c r="D111" s="2"/>
      <c r="E111" s="2"/>
      <c r="F111" s="2"/>
    </row>
    <row r="112" spans="1:6" x14ac:dyDescent="0.2">
      <c r="A112" s="2"/>
      <c r="B112" s="2"/>
      <c r="C112" s="2"/>
      <c r="D112" s="2"/>
      <c r="E112" s="2"/>
      <c r="F112" s="2"/>
    </row>
    <row r="113" spans="1:6" x14ac:dyDescent="0.2">
      <c r="A113" s="2"/>
      <c r="B113" s="2"/>
      <c r="C113" s="2"/>
      <c r="D113" s="2"/>
      <c r="E113" s="2"/>
      <c r="F113" s="2"/>
    </row>
    <row r="114" spans="1:6" x14ac:dyDescent="0.2">
      <c r="A114" s="2"/>
      <c r="B114" s="2"/>
      <c r="C114" s="2"/>
      <c r="D114" s="2"/>
      <c r="E114" s="2"/>
      <c r="F114" s="2"/>
    </row>
    <row r="115" spans="1:6" x14ac:dyDescent="0.2">
      <c r="A115" s="2"/>
      <c r="B115" s="2"/>
      <c r="C115" s="2"/>
      <c r="D115" s="2"/>
      <c r="E115" s="2"/>
      <c r="F115" s="2"/>
    </row>
    <row r="116" spans="1:6" x14ac:dyDescent="0.2">
      <c r="A116" s="2"/>
      <c r="B116" s="2"/>
      <c r="C116" s="2"/>
      <c r="D116" s="2"/>
      <c r="E116" s="2"/>
      <c r="F116" s="2"/>
    </row>
    <row r="117" spans="1:6" x14ac:dyDescent="0.2">
      <c r="A117" s="2"/>
      <c r="B117" s="2"/>
      <c r="C117" s="2"/>
      <c r="D117" s="2"/>
      <c r="E117" s="2"/>
      <c r="F117" s="2"/>
    </row>
    <row r="118" spans="1:6" x14ac:dyDescent="0.2">
      <c r="A118" s="2"/>
      <c r="B118" s="2"/>
      <c r="C118" s="2"/>
      <c r="D118" s="2"/>
      <c r="E118" s="2"/>
      <c r="F118" s="2"/>
    </row>
    <row r="119" spans="1:6" x14ac:dyDescent="0.2">
      <c r="A119" s="2"/>
      <c r="B119" s="2"/>
      <c r="C119" s="2"/>
      <c r="D119" s="2"/>
      <c r="E119" s="2"/>
      <c r="F119" s="2"/>
    </row>
    <row r="120" spans="1:6" x14ac:dyDescent="0.2">
      <c r="A120" s="2"/>
      <c r="B120" s="2"/>
      <c r="C120" s="2"/>
      <c r="D120" s="2"/>
      <c r="E120" s="2"/>
      <c r="F120" s="2"/>
    </row>
    <row r="121" spans="1:6" x14ac:dyDescent="0.2">
      <c r="A121" s="2"/>
      <c r="B121" s="2"/>
      <c r="C121" s="2"/>
      <c r="D121" s="2"/>
      <c r="E121" s="2"/>
      <c r="F121" s="2"/>
    </row>
    <row r="122" spans="1:6" x14ac:dyDescent="0.2">
      <c r="A122" s="2"/>
      <c r="B122" s="2"/>
      <c r="C122" s="2"/>
      <c r="D122" s="2"/>
      <c r="E122" s="2"/>
      <c r="F122" s="2"/>
    </row>
    <row r="123" spans="1:6" x14ac:dyDescent="0.2">
      <c r="A123" s="2"/>
      <c r="B123" s="2"/>
      <c r="C123" s="2"/>
      <c r="D123" s="2"/>
      <c r="E123" s="2"/>
      <c r="F123" s="2"/>
    </row>
  </sheetData>
  <printOptions gridLines="1" gridLinesSet="0"/>
  <pageMargins left="0.75" right="0.75" top="1" bottom="1" header="0.5" footer="0.5"/>
  <pageSetup paperSize="8" scale="95" orientation="landscape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94"/>
  <sheetViews>
    <sheetView zoomScale="70" zoomScaleNormal="70" workbookViewId="0">
      <selection activeCell="E1" sqref="E1"/>
    </sheetView>
  </sheetViews>
  <sheetFormatPr defaultColWidth="8.85546875" defaultRowHeight="12.75" x14ac:dyDescent="0.2"/>
  <cols>
    <col min="3" max="3" width="10.71093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9" max="9" width="10" bestFit="1" customWidth="1"/>
    <col min="10" max="10" width="12.42578125" bestFit="1" customWidth="1"/>
    <col min="11" max="11" width="10" bestFit="1" customWidth="1"/>
    <col min="12" max="12" width="11.5703125" bestFit="1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5" t="s">
        <v>17</v>
      </c>
      <c r="D1" t="s">
        <v>56</v>
      </c>
    </row>
    <row r="2" spans="1:16" x14ac:dyDescent="0.2">
      <c r="M2" s="51" t="s">
        <v>68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5</v>
      </c>
      <c r="F5" s="9" t="s">
        <v>19</v>
      </c>
      <c r="G5" s="9" t="s">
        <v>20</v>
      </c>
      <c r="H5" s="9" t="s">
        <v>39</v>
      </c>
      <c r="I5" s="9" t="s">
        <v>40</v>
      </c>
      <c r="J5" s="9" t="s">
        <v>49</v>
      </c>
      <c r="K5" s="9" t="s">
        <v>50</v>
      </c>
      <c r="L5" s="9" t="s">
        <v>33</v>
      </c>
      <c r="M5" s="9" t="s">
        <v>34</v>
      </c>
      <c r="N5" s="9" t="s">
        <v>67</v>
      </c>
      <c r="O5" s="9" t="s">
        <v>35</v>
      </c>
      <c r="P5" s="9" t="s">
        <v>4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/>
      <c r="B10" s="8"/>
      <c r="C10" s="9"/>
      <c r="D10" s="9"/>
      <c r="E10" s="9"/>
      <c r="F10" s="9"/>
      <c r="G10" s="9"/>
      <c r="H10" s="9"/>
      <c r="I10" s="9"/>
      <c r="J10" s="9"/>
    </row>
    <row r="11" spans="1:16" ht="15.75" thickBot="1" x14ac:dyDescent="0.25">
      <c r="A11" s="8" t="s">
        <v>8</v>
      </c>
      <c r="B11" s="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spans="1:16" ht="15.75" thickTop="1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/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 t="s">
        <v>21</v>
      </c>
      <c r="B18" s="8"/>
      <c r="C18" s="9"/>
      <c r="D18" s="9"/>
      <c r="E18" s="9"/>
      <c r="F18" s="9"/>
      <c r="G18" s="9"/>
      <c r="H18" s="9"/>
      <c r="I18" s="9"/>
      <c r="J18" s="9"/>
    </row>
    <row r="19" spans="1:16" ht="15" x14ac:dyDescent="0.2">
      <c r="A19" s="8" t="s">
        <v>22</v>
      </c>
      <c r="B19" s="8"/>
      <c r="C19" s="9"/>
      <c r="D19" s="9"/>
      <c r="E19" s="9"/>
      <c r="F19" s="9"/>
      <c r="G19" s="9"/>
      <c r="H19" s="9"/>
      <c r="I19" s="9"/>
      <c r="J19" s="9"/>
    </row>
    <row r="20" spans="1:16" ht="15" x14ac:dyDescent="0.2">
      <c r="A20" s="8"/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23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 t="s">
        <v>24</v>
      </c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.75" thickBot="1" x14ac:dyDescent="0.25">
      <c r="A26" s="12" t="s">
        <v>25</v>
      </c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16" ht="15" x14ac:dyDescent="0.2">
      <c r="A27" s="12" t="s">
        <v>26</v>
      </c>
      <c r="B27" s="12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 t="s">
        <v>8</v>
      </c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spans="1:16" ht="15" x14ac:dyDescent="0.2">
      <c r="A30" s="12" t="s">
        <v>51</v>
      </c>
      <c r="B30" s="12"/>
      <c r="C30" s="12"/>
      <c r="D30" s="12"/>
      <c r="E30" s="8"/>
      <c r="F30" s="8"/>
      <c r="G30" s="8"/>
      <c r="H30" s="8"/>
      <c r="I30" s="8"/>
      <c r="J30" s="8"/>
    </row>
    <row r="31" spans="1:16" ht="15" x14ac:dyDescent="0.2">
      <c r="A31" s="8"/>
      <c r="B31" s="8"/>
      <c r="C31" s="8"/>
      <c r="D31" s="8"/>
      <c r="E31" s="8"/>
      <c r="F31" s="8"/>
      <c r="G31" s="8"/>
      <c r="H31" s="8"/>
      <c r="I31" s="8"/>
      <c r="J31" s="8"/>
    </row>
    <row r="32" spans="1:16" ht="15" x14ac:dyDescent="0.2">
      <c r="A32" s="8"/>
      <c r="B32" s="8"/>
      <c r="C32" s="9" t="s">
        <v>8</v>
      </c>
      <c r="D32" s="9" t="s">
        <v>8</v>
      </c>
      <c r="E32" s="9" t="s">
        <v>5</v>
      </c>
      <c r="F32" s="9" t="s">
        <v>19</v>
      </c>
      <c r="G32" s="9" t="s">
        <v>20</v>
      </c>
      <c r="H32" s="9" t="s">
        <v>39</v>
      </c>
      <c r="I32" s="9" t="s">
        <v>40</v>
      </c>
      <c r="J32" s="9" t="s">
        <v>49</v>
      </c>
      <c r="K32" s="9" t="s">
        <v>50</v>
      </c>
      <c r="L32" s="9" t="s">
        <v>33</v>
      </c>
      <c r="M32" s="9" t="s">
        <v>34</v>
      </c>
      <c r="N32" s="9" t="s">
        <v>67</v>
      </c>
      <c r="O32" s="9" t="s">
        <v>35</v>
      </c>
      <c r="P32" s="9" t="s">
        <v>4</v>
      </c>
    </row>
    <row r="33" spans="1:16" ht="15" x14ac:dyDescent="0.2">
      <c r="A33" s="8"/>
      <c r="B33" s="8"/>
      <c r="C33" s="9"/>
      <c r="D33" s="9"/>
      <c r="E33" s="9">
        <v>57500</v>
      </c>
      <c r="F33" s="9">
        <v>57500</v>
      </c>
      <c r="G33" s="9">
        <v>57500</v>
      </c>
      <c r="H33" s="9">
        <v>57500</v>
      </c>
      <c r="I33" s="9">
        <v>57500</v>
      </c>
      <c r="J33" s="9">
        <v>57500</v>
      </c>
      <c r="K33" s="9">
        <v>57500</v>
      </c>
      <c r="L33" s="9">
        <v>57500</v>
      </c>
      <c r="M33" s="9">
        <v>57500</v>
      </c>
      <c r="N33" s="9">
        <v>57500</v>
      </c>
      <c r="O33" s="9">
        <v>57500</v>
      </c>
      <c r="P33" s="9">
        <v>57500</v>
      </c>
    </row>
    <row r="34" spans="1:16" ht="15" x14ac:dyDescent="0.2">
      <c r="A34" s="8"/>
      <c r="B34" s="8"/>
      <c r="C34" s="8"/>
      <c r="D34" s="8"/>
      <c r="E34" s="8">
        <v>3400</v>
      </c>
      <c r="F34" s="8">
        <v>3400</v>
      </c>
      <c r="G34" s="8">
        <v>3400</v>
      </c>
      <c r="H34" s="8">
        <v>3400</v>
      </c>
      <c r="I34" s="8">
        <v>3400</v>
      </c>
      <c r="J34" s="8">
        <v>3400</v>
      </c>
      <c r="K34" s="8">
        <v>3400</v>
      </c>
      <c r="L34" s="8">
        <v>3400</v>
      </c>
      <c r="M34" s="8">
        <v>3400</v>
      </c>
      <c r="N34" s="8">
        <v>3400</v>
      </c>
      <c r="O34" s="8">
        <v>3400</v>
      </c>
      <c r="P34" s="8">
        <v>3400</v>
      </c>
    </row>
    <row r="35" spans="1:16" ht="15.75" thickBot="1" x14ac:dyDescent="0.25">
      <c r="A35" s="8"/>
      <c r="B35" s="8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spans="1:16" ht="15.75" thickTop="1" x14ac:dyDescent="0.2">
      <c r="A36" s="8"/>
      <c r="B36" s="8"/>
      <c r="C36" s="8"/>
      <c r="D36" s="8"/>
      <c r="E36" s="8"/>
      <c r="F36" s="8"/>
      <c r="G36" s="8"/>
      <c r="H36" s="8"/>
      <c r="J36" s="8"/>
    </row>
    <row r="37" spans="1:16" ht="15.75" thickBot="1" x14ac:dyDescent="0.25">
      <c r="A37" s="12" t="s">
        <v>27</v>
      </c>
      <c r="B37" s="12"/>
      <c r="C37" s="14"/>
      <c r="D37" s="14"/>
      <c r="E37" s="14">
        <f>SUM(E33:E34)</f>
        <v>60900</v>
      </c>
      <c r="F37" s="14">
        <f t="shared" ref="F37:P37" si="0">SUM(F33:F34)</f>
        <v>60900</v>
      </c>
      <c r="G37" s="14">
        <f t="shared" si="0"/>
        <v>60900</v>
      </c>
      <c r="H37" s="14">
        <f t="shared" si="0"/>
        <v>60900</v>
      </c>
      <c r="I37" s="14">
        <f t="shared" si="0"/>
        <v>60900</v>
      </c>
      <c r="J37" s="14">
        <f t="shared" si="0"/>
        <v>60900</v>
      </c>
      <c r="K37" s="14">
        <f t="shared" si="0"/>
        <v>60900</v>
      </c>
      <c r="L37" s="14">
        <f t="shared" si="0"/>
        <v>60900</v>
      </c>
      <c r="M37" s="14">
        <f t="shared" si="0"/>
        <v>60900</v>
      </c>
      <c r="N37" s="14">
        <f t="shared" si="0"/>
        <v>60900</v>
      </c>
      <c r="O37" s="14">
        <f t="shared" si="0"/>
        <v>60900</v>
      </c>
      <c r="P37" s="14">
        <f t="shared" si="0"/>
        <v>60900</v>
      </c>
    </row>
    <row r="38" spans="1:16" ht="15.75" thickTop="1" x14ac:dyDescent="0.2">
      <c r="A38" s="8"/>
      <c r="B38" s="8"/>
      <c r="C38" s="8"/>
      <c r="D38" s="8"/>
      <c r="E38" s="8"/>
      <c r="F38" s="8"/>
      <c r="G38" s="8"/>
      <c r="H38" s="8"/>
      <c r="I38" s="8"/>
      <c r="J38" s="8"/>
    </row>
    <row r="39" spans="1:16" ht="15" x14ac:dyDescent="0.2">
      <c r="A39" s="8"/>
      <c r="B39" s="8"/>
      <c r="C39" s="8"/>
      <c r="D39" s="8"/>
      <c r="E39" s="8"/>
      <c r="F39" s="8"/>
      <c r="G39" s="8"/>
      <c r="H39" s="8"/>
      <c r="I39" s="8"/>
      <c r="J39" s="8"/>
    </row>
    <row r="40" spans="1:16" ht="15" x14ac:dyDescent="0.2">
      <c r="A40" s="8"/>
      <c r="B40" s="8"/>
      <c r="C40" s="8"/>
      <c r="D40" s="8"/>
      <c r="E40" s="8"/>
      <c r="F40" s="8"/>
      <c r="G40" s="8"/>
      <c r="H40" s="8"/>
      <c r="J40" s="8"/>
    </row>
    <row r="41" spans="1:16" ht="15" x14ac:dyDescent="0.2">
      <c r="A41" s="8" t="s">
        <v>28</v>
      </c>
      <c r="B41" s="8"/>
      <c r="C41" s="8"/>
      <c r="D41" s="8"/>
      <c r="E41" s="8"/>
      <c r="F41" s="8"/>
      <c r="G41" s="8"/>
      <c r="H41" s="8"/>
      <c r="J41" s="8"/>
    </row>
    <row r="42" spans="1:16" ht="15" x14ac:dyDescent="0.2">
      <c r="A42" s="8" t="s">
        <v>47</v>
      </c>
      <c r="B42" s="8"/>
      <c r="C42" s="8"/>
      <c r="D42" s="8"/>
      <c r="E42" s="8">
        <f>E37</f>
        <v>60900</v>
      </c>
      <c r="F42" s="8">
        <f t="shared" ref="F42:P42" si="1">F37</f>
        <v>60900</v>
      </c>
      <c r="G42" s="8">
        <f t="shared" si="1"/>
        <v>60900</v>
      </c>
      <c r="H42" s="8">
        <f t="shared" si="1"/>
        <v>60900</v>
      </c>
      <c r="I42" s="8">
        <f t="shared" si="1"/>
        <v>60900</v>
      </c>
      <c r="J42" s="8">
        <f t="shared" si="1"/>
        <v>60900</v>
      </c>
      <c r="K42" s="8">
        <f t="shared" si="1"/>
        <v>60900</v>
      </c>
      <c r="L42" s="8">
        <f t="shared" si="1"/>
        <v>60900</v>
      </c>
      <c r="M42" s="8">
        <f t="shared" si="1"/>
        <v>60900</v>
      </c>
      <c r="N42" s="8">
        <f t="shared" si="1"/>
        <v>60900</v>
      </c>
      <c r="O42" s="8">
        <f t="shared" si="1"/>
        <v>60900</v>
      </c>
      <c r="P42" s="8">
        <f t="shared" si="1"/>
        <v>60900</v>
      </c>
    </row>
    <row r="43" spans="1:16" ht="15" x14ac:dyDescent="0.2">
      <c r="A43" s="8" t="s">
        <v>48</v>
      </c>
      <c r="B43" s="8"/>
      <c r="C43" s="8"/>
      <c r="D43" s="8"/>
      <c r="E43" s="8"/>
      <c r="F43" s="8"/>
      <c r="G43" s="8"/>
      <c r="H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J44" s="8"/>
    </row>
    <row r="45" spans="1:16" ht="15.75" thickBot="1" x14ac:dyDescent="0.25">
      <c r="A45" s="12" t="s">
        <v>8</v>
      </c>
      <c r="B45" s="12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</row>
    <row r="46" spans="1:16" ht="15.75" thickTop="1" x14ac:dyDescent="0.2">
      <c r="A46" s="12" t="s">
        <v>8</v>
      </c>
      <c r="B46" s="12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8"/>
      <c r="D47" s="8"/>
      <c r="E47" s="8"/>
      <c r="F47" s="8"/>
      <c r="G47" s="8"/>
      <c r="H47" s="8"/>
      <c r="I47" s="8"/>
      <c r="J47" s="8"/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I48" s="8"/>
      <c r="J48" s="8"/>
    </row>
    <row r="49" spans="1:16" ht="15" x14ac:dyDescent="0.2">
      <c r="A49" s="8"/>
      <c r="B49" s="8"/>
      <c r="C49" s="8"/>
      <c r="D49" s="8"/>
      <c r="E49" s="8"/>
      <c r="F49" s="8"/>
      <c r="G49" s="8"/>
      <c r="H49" s="8"/>
      <c r="I49" s="8"/>
      <c r="J49" s="8"/>
    </row>
    <row r="50" spans="1:16" ht="15" x14ac:dyDescent="0.2">
      <c r="A50" s="12" t="s">
        <v>29</v>
      </c>
      <c r="B50" s="8"/>
      <c r="C50" s="8"/>
      <c r="D50" s="8"/>
      <c r="E50" s="8"/>
      <c r="F50" s="8"/>
      <c r="G50" s="8"/>
      <c r="H50" s="8"/>
      <c r="I50" s="8"/>
      <c r="J50" s="8"/>
    </row>
    <row r="51" spans="1:16" ht="15" x14ac:dyDescent="0.2">
      <c r="A51" s="12"/>
      <c r="B51" s="8"/>
      <c r="C51" s="8"/>
      <c r="D51" s="8"/>
      <c r="E51" s="8"/>
      <c r="F51" s="8"/>
      <c r="G51" s="8"/>
      <c r="H51" s="8"/>
      <c r="I51" s="8"/>
      <c r="J51" s="8"/>
    </row>
    <row r="52" spans="1:16" ht="15" x14ac:dyDescent="0.2">
      <c r="A52" s="12" t="s">
        <v>30</v>
      </c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12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9" t="s">
        <v>8</v>
      </c>
      <c r="D55" s="9" t="s">
        <v>8</v>
      </c>
      <c r="E55" s="9" t="s">
        <v>2</v>
      </c>
      <c r="F55" s="9" t="s">
        <v>3</v>
      </c>
      <c r="G55" s="9" t="s">
        <v>18</v>
      </c>
      <c r="H55" s="9" t="s">
        <v>5</v>
      </c>
      <c r="I55" s="9" t="s">
        <v>19</v>
      </c>
      <c r="J55" s="9" t="s">
        <v>20</v>
      </c>
      <c r="K55" s="9" t="s">
        <v>39</v>
      </c>
      <c r="L55" s="9" t="s">
        <v>40</v>
      </c>
      <c r="M55" s="9" t="s">
        <v>49</v>
      </c>
      <c r="N55" s="9" t="s">
        <v>50</v>
      </c>
      <c r="O55" s="9" t="s">
        <v>33</v>
      </c>
      <c r="P55" s="9" t="s">
        <v>34</v>
      </c>
    </row>
    <row r="56" spans="1:16" ht="15" x14ac:dyDescent="0.2">
      <c r="A56" s="8"/>
      <c r="B56" s="8"/>
      <c r="C56" s="9"/>
      <c r="D56" s="9"/>
      <c r="E56" s="9"/>
      <c r="F56" s="9"/>
      <c r="G56" s="9"/>
      <c r="H56" s="9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 t="s">
        <v>55</v>
      </c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 t="s">
        <v>54</v>
      </c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/>
      <c r="B61" s="8"/>
      <c r="C61" s="8"/>
      <c r="D61" s="8"/>
      <c r="E61" s="8"/>
      <c r="F61" s="8"/>
      <c r="G61" s="8"/>
      <c r="H61" s="8"/>
      <c r="I61" s="8"/>
      <c r="J61" s="8"/>
    </row>
    <row r="62" spans="1:16" ht="15.75" thickBot="1" x14ac:dyDescent="0.25">
      <c r="A62" s="8" t="s">
        <v>31</v>
      </c>
      <c r="B62" s="8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 ht="15" x14ac:dyDescent="0.2">
      <c r="A63" s="8" t="s">
        <v>8</v>
      </c>
      <c r="B63" s="8"/>
      <c r="C63" s="8"/>
      <c r="D63" s="8"/>
      <c r="E63" s="8"/>
      <c r="F63" s="8"/>
      <c r="G63" s="8"/>
      <c r="H63" s="8"/>
      <c r="I63" s="8"/>
      <c r="J63" s="8"/>
    </row>
    <row r="64" spans="1:16" ht="15" x14ac:dyDescent="0.2">
      <c r="A64" s="8"/>
      <c r="B64" s="8"/>
      <c r="C64" s="8"/>
      <c r="D64" s="8"/>
      <c r="E64" s="8"/>
      <c r="F64" s="8"/>
      <c r="G64" s="8"/>
      <c r="H64" s="8"/>
      <c r="I64" s="8"/>
      <c r="J64" s="8"/>
    </row>
    <row r="65" spans="1:16" ht="15" x14ac:dyDescent="0.2">
      <c r="A65" s="8"/>
      <c r="B65" s="8"/>
      <c r="C65" s="8"/>
      <c r="D65" s="8"/>
      <c r="E65" s="8"/>
      <c r="F65" s="8"/>
      <c r="G65" s="8"/>
      <c r="H65" s="8"/>
      <c r="I65" s="8"/>
      <c r="J65" s="8"/>
    </row>
    <row r="66" spans="1:16" ht="15" x14ac:dyDescent="0.2">
      <c r="A66" s="8"/>
      <c r="B66" s="8"/>
      <c r="C66" s="8"/>
      <c r="D66" s="8"/>
      <c r="E66" s="8"/>
      <c r="F66" s="8"/>
      <c r="G66" s="8"/>
      <c r="H66" s="8"/>
      <c r="I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I67" s="8"/>
      <c r="J67" s="8"/>
    </row>
    <row r="68" spans="1:16" ht="15" x14ac:dyDescent="0.2">
      <c r="A68" s="8" t="s">
        <v>52</v>
      </c>
      <c r="B68" s="8"/>
      <c r="C68" t="s">
        <v>8</v>
      </c>
      <c r="D68" t="s">
        <v>8</v>
      </c>
      <c r="E68" t="s">
        <v>32</v>
      </c>
      <c r="F68" t="s">
        <v>32</v>
      </c>
      <c r="G68" t="s">
        <v>32</v>
      </c>
      <c r="H68" t="s">
        <v>32</v>
      </c>
      <c r="I68" t="s">
        <v>32</v>
      </c>
      <c r="J68" t="s">
        <v>32</v>
      </c>
      <c r="K68" t="s">
        <v>32</v>
      </c>
      <c r="L68" t="s">
        <v>32</v>
      </c>
      <c r="M68" t="s">
        <v>32</v>
      </c>
      <c r="N68" t="s">
        <v>32</v>
      </c>
      <c r="O68" t="s">
        <v>32</v>
      </c>
      <c r="P68" t="s">
        <v>32</v>
      </c>
    </row>
    <row r="69" spans="1:16" ht="15" x14ac:dyDescent="0.2">
      <c r="A69" s="8"/>
      <c r="B69" s="8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 t="s">
        <v>8</v>
      </c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 t="s">
        <v>8</v>
      </c>
      <c r="B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 t="s">
        <v>8</v>
      </c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8" t="s">
        <v>8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8" t="s">
        <v>8</v>
      </c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8" t="s">
        <v>8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8"/>
      <c r="B76" s="8"/>
      <c r="C76" s="8"/>
      <c r="D76" s="8"/>
      <c r="E76" s="8"/>
      <c r="F76" s="8"/>
      <c r="G76" s="8"/>
      <c r="H76" s="8"/>
      <c r="I76" s="8"/>
      <c r="J76" s="8"/>
    </row>
    <row r="77" spans="1:16" ht="15.75" thickBot="1" x14ac:dyDescent="0.25">
      <c r="A77" s="12" t="s">
        <v>36</v>
      </c>
      <c r="B77" s="8"/>
      <c r="C77" s="17"/>
      <c r="D77" s="17"/>
      <c r="E77" s="17"/>
      <c r="F77" s="17"/>
      <c r="G77" s="17"/>
      <c r="H77" s="17"/>
      <c r="I77" s="8"/>
      <c r="J77" s="8"/>
    </row>
    <row r="78" spans="1:16" ht="15" x14ac:dyDescent="0.2">
      <c r="A78" s="8"/>
      <c r="B78" s="8"/>
      <c r="C78" s="8"/>
      <c r="D78" s="8"/>
      <c r="E78" s="8"/>
      <c r="F78" s="8"/>
      <c r="G78" s="8"/>
      <c r="H78" s="8"/>
      <c r="I78" s="8"/>
      <c r="J78" s="8"/>
    </row>
    <row r="79" spans="1:16" ht="15" x14ac:dyDescent="0.2">
      <c r="A79" s="8"/>
      <c r="B79" s="8"/>
      <c r="C79" s="8"/>
      <c r="D79" s="8"/>
      <c r="E79" s="8"/>
      <c r="F79" s="8"/>
      <c r="G79" s="8"/>
      <c r="H79" s="8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0" ht="15" x14ac:dyDescent="0.2">
      <c r="A81" s="12" t="s">
        <v>37</v>
      </c>
      <c r="B81" s="8"/>
      <c r="C81" s="8"/>
      <c r="D81" s="8"/>
      <c r="E81" s="8"/>
      <c r="F81" s="8"/>
      <c r="G81" s="8"/>
      <c r="H81" s="8"/>
      <c r="I81" s="8"/>
      <c r="J81" s="8"/>
    </row>
    <row r="82" spans="1:10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0" ht="15" x14ac:dyDescent="0.2">
      <c r="A83" s="8"/>
      <c r="B83" s="8"/>
      <c r="C83" s="8"/>
      <c r="D83" s="8"/>
      <c r="E83" s="8"/>
      <c r="F83" s="8"/>
      <c r="G83" s="8"/>
      <c r="H83" s="8"/>
      <c r="I83" s="8"/>
      <c r="J83" s="8"/>
    </row>
    <row r="84" spans="1:10" ht="15" x14ac:dyDescent="0.2">
      <c r="A84" s="8"/>
      <c r="B84" s="8"/>
      <c r="C84" s="9" t="s">
        <v>0</v>
      </c>
      <c r="D84" s="9" t="s">
        <v>1</v>
      </c>
      <c r="E84" s="9" t="s">
        <v>2</v>
      </c>
      <c r="F84" s="9" t="s">
        <v>3</v>
      </c>
      <c r="G84" s="9" t="s">
        <v>18</v>
      </c>
      <c r="H84" s="9" t="s">
        <v>5</v>
      </c>
      <c r="I84" s="8"/>
      <c r="J84" s="8"/>
    </row>
    <row r="85" spans="1:10" ht="15" x14ac:dyDescent="0.2">
      <c r="A85" s="8"/>
      <c r="B85" s="8"/>
      <c r="C85" s="9"/>
      <c r="D85" s="9"/>
      <c r="E85" s="9"/>
      <c r="F85" s="9"/>
      <c r="G85" s="9"/>
      <c r="H85" s="9"/>
      <c r="I85" s="8"/>
      <c r="J85" s="8"/>
    </row>
    <row r="86" spans="1:10" ht="15" x14ac:dyDescent="0.2">
      <c r="A86" s="8"/>
      <c r="B86" s="8"/>
      <c r="C86" s="8"/>
      <c r="D86" s="8"/>
      <c r="E86" s="8"/>
      <c r="F86" s="8"/>
      <c r="G86" s="8"/>
      <c r="H86" s="8"/>
      <c r="I86" s="8"/>
      <c r="J86" s="8"/>
    </row>
    <row r="87" spans="1:10" ht="15" x14ac:dyDescent="0.2">
      <c r="A87" s="8" t="s">
        <v>53</v>
      </c>
      <c r="B87" s="8"/>
      <c r="C87" s="8"/>
      <c r="D87" s="8"/>
      <c r="E87" s="8"/>
      <c r="F87" s="8"/>
      <c r="G87" s="8"/>
      <c r="H87" s="8"/>
      <c r="I87" s="8"/>
      <c r="J87" s="8"/>
    </row>
    <row r="88" spans="1:10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0" ht="15" x14ac:dyDescent="0.2">
      <c r="A89" s="8" t="s">
        <v>46</v>
      </c>
      <c r="B89" s="8"/>
      <c r="C89" s="8"/>
      <c r="D89" s="8"/>
      <c r="E89" s="8"/>
      <c r="F89" s="8"/>
      <c r="G89" s="8"/>
      <c r="H89" s="8"/>
      <c r="I89" s="8"/>
      <c r="J89" s="8"/>
    </row>
    <row r="90" spans="1:10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0" ht="15.75" thickBot="1" x14ac:dyDescent="0.25">
      <c r="A91" s="12" t="s">
        <v>38</v>
      </c>
      <c r="B91" s="12"/>
      <c r="C91" s="18"/>
      <c r="D91" s="18"/>
      <c r="E91" s="18"/>
      <c r="F91" s="18"/>
      <c r="G91" s="18"/>
      <c r="H91" s="18"/>
      <c r="I91" s="8"/>
      <c r="J91" s="8"/>
    </row>
    <row r="92" spans="1:10" ht="15" x14ac:dyDescent="0.2">
      <c r="A92" s="8" t="s">
        <v>8</v>
      </c>
      <c r="B92" s="8"/>
      <c r="C92" s="8"/>
      <c r="D92" s="8"/>
      <c r="E92" s="8"/>
      <c r="F92" s="8"/>
      <c r="G92" s="8"/>
      <c r="H92" s="8"/>
      <c r="I92" s="8"/>
      <c r="J92" s="8"/>
    </row>
    <row r="93" spans="1:10" ht="15" x14ac:dyDescent="0.2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spans="1:10" ht="15" x14ac:dyDescent="0.2">
      <c r="A94" s="8"/>
      <c r="B94" s="8"/>
      <c r="C94" s="8"/>
      <c r="D94" s="8"/>
      <c r="E94" s="8"/>
      <c r="F94" s="8"/>
      <c r="G94" s="8"/>
      <c r="H94" s="8"/>
      <c r="I94" s="8"/>
      <c r="J94" s="8"/>
    </row>
  </sheetData>
  <printOptions gridLines="1" gridLinesSet="0"/>
  <pageMargins left="0.75" right="0.75" top="1" bottom="1" header="0.5" footer="0.5"/>
  <pageSetup orientation="portrait" horizontalDpi="0" verticalDpi="0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Enceladus</cp:lastModifiedBy>
  <cp:lastPrinted>2016-08-19T14:08:18Z</cp:lastPrinted>
  <dcterms:created xsi:type="dcterms:W3CDTF">2011-01-20T13:47:40Z</dcterms:created>
  <dcterms:modified xsi:type="dcterms:W3CDTF">2022-10-17T06:59:34Z</dcterms:modified>
</cp:coreProperties>
</file>