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4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cond year\Powertrain\"/>
    </mc:Choice>
  </mc:AlternateContent>
  <xr:revisionPtr revIDLastSave="0" documentId="8_{8A408B5E-D288-4BA7-A92E-441F65CA9CF3}" xr6:coauthVersionLast="36" xr6:coauthVersionMax="36" xr10:uidLastSave="{00000000-0000-0000-0000-000000000000}"/>
  <bookViews>
    <workbookView xWindow="-105" yWindow="-105" windowWidth="23250" windowHeight="12570" tabRatio="601" activeTab="1" xr2:uid="{730F84E7-A263-46FC-B3FB-A91907BC560A}"/>
  </bookViews>
  <sheets>
    <sheet name="Simulation" sheetId="7" r:id="rId1"/>
    <sheet name="6000RPM" sheetId="1" r:id="rId2"/>
    <sheet name="GRAPHS 6000" sheetId="2" r:id="rId3"/>
    <sheet name="4000RPM" sheetId="3" r:id="rId4"/>
    <sheet name="GRAPHS 4000" sheetId="4" r:id="rId5"/>
    <sheet name="2000RPM" sheetId="5" r:id="rId6"/>
    <sheet name="GRAPHS 2000" sheetId="6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5" l="1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8" i="5"/>
  <c r="S8" i="3"/>
  <c r="I4" i="7" l="1"/>
  <c r="J5" i="7"/>
  <c r="J6" i="7" s="1"/>
  <c r="J7" i="7" s="1"/>
  <c r="J8" i="7" s="1"/>
  <c r="J9" i="7" s="1"/>
  <c r="J10" i="7" s="1"/>
  <c r="J11" i="7" s="1"/>
  <c r="J12" i="7" s="1"/>
  <c r="J13" i="7" s="1"/>
  <c r="J14" i="7" s="1"/>
  <c r="J15" i="7" s="1"/>
  <c r="J16" i="7" s="1"/>
  <c r="J17" i="7" s="1"/>
  <c r="J18" i="7" s="1"/>
  <c r="J19" i="7" s="1"/>
  <c r="J20" i="7" s="1"/>
  <c r="J21" i="7" s="1"/>
  <c r="J22" i="7" s="1"/>
  <c r="J23" i="7" s="1"/>
  <c r="J24" i="7" s="1"/>
  <c r="J25" i="7" s="1"/>
  <c r="J26" i="7" s="1"/>
  <c r="J27" i="7" s="1"/>
  <c r="J28" i="7" s="1"/>
  <c r="J29" i="7" s="1"/>
  <c r="J30" i="7" s="1"/>
  <c r="J31" i="7" s="1"/>
  <c r="J32" i="7" s="1"/>
  <c r="J33" i="7" s="1"/>
  <c r="J34" i="7" s="1"/>
  <c r="J35" i="7" s="1"/>
  <c r="J36" i="7" s="1"/>
  <c r="J37" i="7" s="1"/>
  <c r="J38" i="7" s="1"/>
  <c r="J39" i="7" s="1"/>
  <c r="J40" i="7" s="1"/>
  <c r="J41" i="7" s="1"/>
  <c r="J42" i="7" s="1"/>
  <c r="J43" i="7" s="1"/>
  <c r="J44" i="7" s="1"/>
  <c r="J45" i="7" s="1"/>
  <c r="J46" i="7" s="1"/>
  <c r="J47" i="7" s="1"/>
  <c r="J48" i="7" s="1"/>
  <c r="J49" i="7" s="1"/>
  <c r="J50" i="7" s="1"/>
  <c r="J51" i="7" s="1"/>
  <c r="J52" i="7" s="1"/>
  <c r="J53" i="7" s="1"/>
  <c r="J54" i="7" s="1"/>
  <c r="J55" i="7" s="1"/>
  <c r="J56" i="7" s="1"/>
  <c r="J57" i="7" s="1"/>
  <c r="J58" i="7" s="1"/>
  <c r="J59" i="7" s="1"/>
  <c r="J60" i="7" s="1"/>
  <c r="J61" i="7" s="1"/>
  <c r="J62" i="7" s="1"/>
  <c r="J63" i="7" s="1"/>
  <c r="J64" i="7" s="1"/>
  <c r="J65" i="7" s="1"/>
  <c r="J66" i="7" s="1"/>
  <c r="J67" i="7" s="1"/>
  <c r="J68" i="7" s="1"/>
  <c r="J69" i="7" s="1"/>
  <c r="J70" i="7" s="1"/>
  <c r="J71" i="7" s="1"/>
  <c r="J72" i="7" s="1"/>
  <c r="J73" i="7" s="1"/>
  <c r="J74" i="7" s="1"/>
  <c r="J75" i="7" s="1"/>
  <c r="J76" i="7" s="1"/>
  <c r="J77" i="7" s="1"/>
  <c r="J78" i="7" s="1"/>
  <c r="J79" i="7" s="1"/>
  <c r="J80" i="7" s="1"/>
  <c r="J81" i="7" s="1"/>
  <c r="J82" i="7" s="1"/>
  <c r="J83" i="7" s="1"/>
  <c r="J84" i="7" s="1"/>
  <c r="J85" i="7" s="1"/>
  <c r="J86" i="7" s="1"/>
  <c r="J87" i="7" s="1"/>
  <c r="J88" i="7" s="1"/>
  <c r="J89" i="7" s="1"/>
  <c r="J90" i="7" s="1"/>
  <c r="J91" i="7" s="1"/>
  <c r="J92" i="7" s="1"/>
  <c r="J93" i="7" s="1"/>
  <c r="J94" i="7" s="1"/>
  <c r="J95" i="7" s="1"/>
  <c r="J96" i="7" s="1"/>
  <c r="J97" i="7" s="1"/>
  <c r="J98" i="7" s="1"/>
  <c r="J99" i="7" s="1"/>
  <c r="J100" i="7" s="1"/>
  <c r="J101" i="7" s="1"/>
  <c r="J102" i="7" s="1"/>
  <c r="J103" i="7" s="1"/>
  <c r="J104" i="7" s="1"/>
  <c r="J105" i="7" s="1"/>
  <c r="J106" i="7" s="1"/>
  <c r="J107" i="7" s="1"/>
  <c r="J108" i="7" s="1"/>
  <c r="J109" i="7" s="1"/>
  <c r="J110" i="7" s="1"/>
  <c r="J111" i="7" s="1"/>
  <c r="J112" i="7" s="1"/>
  <c r="J113" i="7" s="1"/>
  <c r="J114" i="7" s="1"/>
  <c r="J115" i="7" s="1"/>
  <c r="J116" i="7" s="1"/>
  <c r="J117" i="7" s="1"/>
  <c r="J118" i="7" s="1"/>
  <c r="J119" i="7" s="1"/>
  <c r="J120" i="7" s="1"/>
  <c r="J121" i="7" s="1"/>
  <c r="J122" i="7" s="1"/>
  <c r="J123" i="7" s="1"/>
  <c r="J124" i="7" s="1"/>
  <c r="J125" i="7" s="1"/>
  <c r="J126" i="7" s="1"/>
  <c r="J127" i="7" s="1"/>
  <c r="J128" i="7" s="1"/>
  <c r="J129" i="7" s="1"/>
  <c r="J130" i="7" s="1"/>
  <c r="J131" i="7" s="1"/>
  <c r="J132" i="7" s="1"/>
  <c r="J133" i="7" s="1"/>
  <c r="J134" i="7" s="1"/>
  <c r="J135" i="7" s="1"/>
  <c r="J136" i="7" s="1"/>
  <c r="J137" i="7" s="1"/>
  <c r="J138" i="7" s="1"/>
  <c r="J139" i="7" s="1"/>
  <c r="J140" i="7" s="1"/>
  <c r="J141" i="7" s="1"/>
  <c r="J142" i="7" s="1"/>
  <c r="J143" i="7" s="1"/>
  <c r="J144" i="7" s="1"/>
  <c r="J145" i="7" s="1"/>
  <c r="J146" i="7" s="1"/>
  <c r="J147" i="7" s="1"/>
  <c r="J148" i="7" s="1"/>
  <c r="J149" i="7" s="1"/>
  <c r="J150" i="7" s="1"/>
  <c r="J151" i="7" s="1"/>
  <c r="J152" i="7" s="1"/>
  <c r="J153" i="7" s="1"/>
  <c r="J154" i="7" s="1"/>
  <c r="J155" i="7" s="1"/>
  <c r="J156" i="7" s="1"/>
  <c r="J157" i="7" s="1"/>
  <c r="J158" i="7" s="1"/>
  <c r="J159" i="7" s="1"/>
  <c r="J160" i="7" s="1"/>
  <c r="J161" i="7" s="1"/>
  <c r="J162" i="7" s="1"/>
  <c r="J163" i="7" s="1"/>
  <c r="J164" i="7" s="1"/>
  <c r="J165" i="7" s="1"/>
  <c r="J166" i="7" s="1"/>
  <c r="J167" i="7" s="1"/>
  <c r="J168" i="7" s="1"/>
  <c r="J169" i="7" s="1"/>
  <c r="J170" i="7" s="1"/>
  <c r="J171" i="7" s="1"/>
  <c r="J172" i="7" s="1"/>
  <c r="J173" i="7" s="1"/>
  <c r="J174" i="7" s="1"/>
  <c r="J175" i="7" s="1"/>
  <c r="J176" i="7" s="1"/>
  <c r="J177" i="7" s="1"/>
  <c r="J178" i="7" s="1"/>
  <c r="J179" i="7" s="1"/>
  <c r="J180" i="7" s="1"/>
  <c r="J181" i="7" s="1"/>
  <c r="J182" i="7" s="1"/>
  <c r="J183" i="7" s="1"/>
  <c r="J184" i="7" s="1"/>
  <c r="J185" i="7" s="1"/>
  <c r="J186" i="7" s="1"/>
  <c r="J187" i="7" s="1"/>
  <c r="J188" i="7" s="1"/>
  <c r="J189" i="7" s="1"/>
  <c r="J190" i="7" s="1"/>
  <c r="J191" i="7" s="1"/>
  <c r="J192" i="7" s="1"/>
  <c r="J193" i="7" s="1"/>
  <c r="J194" i="7" s="1"/>
  <c r="J195" i="7" s="1"/>
  <c r="J196" i="7" s="1"/>
  <c r="J197" i="7" s="1"/>
  <c r="J198" i="7" s="1"/>
  <c r="J199" i="7" s="1"/>
  <c r="J200" i="7" s="1"/>
  <c r="J201" i="7" s="1"/>
  <c r="J202" i="7" s="1"/>
  <c r="J203" i="7" s="1"/>
  <c r="J204" i="7" s="1"/>
  <c r="J205" i="7" s="1"/>
  <c r="J206" i="7" s="1"/>
  <c r="J207" i="7" s="1"/>
  <c r="J208" i="7" s="1"/>
  <c r="J209" i="7" s="1"/>
  <c r="J210" i="7" s="1"/>
  <c r="J211" i="7" s="1"/>
  <c r="J212" i="7" s="1"/>
  <c r="J213" i="7" s="1"/>
  <c r="J214" i="7" s="1"/>
  <c r="J215" i="7" s="1"/>
  <c r="J216" i="7" s="1"/>
  <c r="J217" i="7" s="1"/>
  <c r="J218" i="7" s="1"/>
  <c r="J219" i="7" s="1"/>
  <c r="J220" i="7" s="1"/>
  <c r="J221" i="7" s="1"/>
  <c r="J222" i="7" s="1"/>
  <c r="J223" i="7" s="1"/>
  <c r="J224" i="7" s="1"/>
  <c r="J225" i="7" s="1"/>
  <c r="J226" i="7" s="1"/>
  <c r="J227" i="7" s="1"/>
  <c r="J228" i="7" s="1"/>
  <c r="J229" i="7" s="1"/>
  <c r="J230" i="7" s="1"/>
  <c r="J231" i="7" s="1"/>
  <c r="J232" i="7" s="1"/>
  <c r="J233" i="7" s="1"/>
  <c r="J234" i="7" s="1"/>
  <c r="J235" i="7" s="1"/>
  <c r="J236" i="7" s="1"/>
  <c r="J237" i="7" s="1"/>
  <c r="J238" i="7" s="1"/>
  <c r="J239" i="7" s="1"/>
  <c r="J240" i="7" s="1"/>
  <c r="J241" i="7" s="1"/>
  <c r="J242" i="7" s="1"/>
  <c r="J243" i="7" s="1"/>
  <c r="J244" i="7" s="1"/>
  <c r="J245" i="7" s="1"/>
  <c r="J246" i="7" s="1"/>
  <c r="J247" i="7" s="1"/>
  <c r="J248" i="7" s="1"/>
  <c r="J249" i="7" s="1"/>
  <c r="J250" i="7" s="1"/>
  <c r="J251" i="7" s="1"/>
  <c r="J252" i="7" s="1"/>
  <c r="J253" i="7" s="1"/>
  <c r="J254" i="7" s="1"/>
  <c r="J255" i="7" s="1"/>
  <c r="J256" i="7" s="1"/>
  <c r="J257" i="7" s="1"/>
  <c r="J258" i="7" s="1"/>
  <c r="J259" i="7" s="1"/>
  <c r="J260" i="7" s="1"/>
  <c r="J261" i="7" s="1"/>
  <c r="J262" i="7" s="1"/>
  <c r="J263" i="7" s="1"/>
  <c r="J264" i="7" s="1"/>
  <c r="J265" i="7" s="1"/>
  <c r="J266" i="7" s="1"/>
  <c r="J267" i="7" s="1"/>
  <c r="J268" i="7" s="1"/>
  <c r="J269" i="7" s="1"/>
  <c r="J270" i="7" s="1"/>
  <c r="J271" i="7" s="1"/>
  <c r="J272" i="7" s="1"/>
  <c r="J273" i="7" s="1"/>
  <c r="J274" i="7" s="1"/>
  <c r="J275" i="7" s="1"/>
  <c r="J276" i="7" s="1"/>
  <c r="J277" i="7" s="1"/>
  <c r="J278" i="7" s="1"/>
  <c r="J279" i="7" s="1"/>
  <c r="J280" i="7" s="1"/>
  <c r="J281" i="7" s="1"/>
  <c r="J282" i="7" s="1"/>
  <c r="J283" i="7" s="1"/>
  <c r="J284" i="7" s="1"/>
  <c r="J285" i="7" s="1"/>
  <c r="J286" i="7" s="1"/>
  <c r="J287" i="7" s="1"/>
  <c r="J288" i="7" s="1"/>
  <c r="J289" i="7" s="1"/>
  <c r="J290" i="7" s="1"/>
  <c r="J291" i="7" s="1"/>
  <c r="J292" i="7" s="1"/>
  <c r="J293" i="7" s="1"/>
  <c r="J294" i="7" s="1"/>
  <c r="J295" i="7" s="1"/>
  <c r="J296" i="7" s="1"/>
  <c r="J297" i="7" s="1"/>
  <c r="J298" i="7" s="1"/>
  <c r="J299" i="7" s="1"/>
  <c r="J300" i="7" s="1"/>
  <c r="J301" i="7" s="1"/>
  <c r="J302" i="7" s="1"/>
  <c r="J303" i="7" s="1"/>
  <c r="J304" i="7" s="1"/>
  <c r="J305" i="7" s="1"/>
  <c r="J306" i="7" s="1"/>
  <c r="J307" i="7" s="1"/>
  <c r="J308" i="7" s="1"/>
  <c r="J309" i="7" s="1"/>
  <c r="J310" i="7" s="1"/>
  <c r="J311" i="7" s="1"/>
  <c r="J312" i="7" s="1"/>
  <c r="J313" i="7" s="1"/>
  <c r="J314" i="7" s="1"/>
  <c r="J315" i="7" s="1"/>
  <c r="J316" i="7" s="1"/>
  <c r="J317" i="7" s="1"/>
  <c r="J318" i="7" s="1"/>
  <c r="J319" i="7" s="1"/>
  <c r="J320" i="7" s="1"/>
  <c r="J321" i="7" s="1"/>
  <c r="J322" i="7" s="1"/>
  <c r="J323" i="7" s="1"/>
  <c r="J324" i="7" s="1"/>
  <c r="J325" i="7" s="1"/>
  <c r="J326" i="7" s="1"/>
  <c r="J327" i="7" s="1"/>
  <c r="J328" i="7" s="1"/>
  <c r="J329" i="7" s="1"/>
  <c r="J330" i="7" s="1"/>
  <c r="J331" i="7" s="1"/>
  <c r="J332" i="7" s="1"/>
  <c r="J333" i="7" s="1"/>
  <c r="J334" i="7" s="1"/>
  <c r="J335" i="7" s="1"/>
  <c r="J336" i="7" s="1"/>
  <c r="J337" i="7" s="1"/>
  <c r="J338" i="7" s="1"/>
  <c r="J339" i="7" s="1"/>
  <c r="J340" i="7" s="1"/>
  <c r="J341" i="7" s="1"/>
  <c r="J342" i="7" s="1"/>
  <c r="J343" i="7" s="1"/>
  <c r="J344" i="7" s="1"/>
  <c r="J345" i="7" s="1"/>
  <c r="J346" i="7" s="1"/>
  <c r="J347" i="7" s="1"/>
  <c r="J348" i="7" s="1"/>
  <c r="J349" i="7" s="1"/>
  <c r="J350" i="7" s="1"/>
  <c r="J351" i="7" s="1"/>
  <c r="J352" i="7" s="1"/>
  <c r="J353" i="7" s="1"/>
  <c r="J354" i="7" s="1"/>
  <c r="J355" i="7" s="1"/>
  <c r="J356" i="7" s="1"/>
  <c r="J357" i="7" s="1"/>
  <c r="J358" i="7" s="1"/>
  <c r="J359" i="7" s="1"/>
  <c r="J360" i="7" s="1"/>
  <c r="J361" i="7" s="1"/>
  <c r="J362" i="7" s="1"/>
  <c r="J4" i="7"/>
  <c r="G3" i="7"/>
  <c r="P3" i="7" s="1"/>
  <c r="P4" i="7"/>
  <c r="Q3" i="7"/>
  <c r="O168" i="7"/>
  <c r="O169" i="7"/>
  <c r="O170" i="7"/>
  <c r="O171" i="7"/>
  <c r="O172" i="7"/>
  <c r="O173" i="7"/>
  <c r="O174" i="7"/>
  <c r="O175" i="7"/>
  <c r="O176" i="7"/>
  <c r="N180" i="7"/>
  <c r="N181" i="7"/>
  <c r="N182" i="7"/>
  <c r="N183" i="7"/>
  <c r="N184" i="7"/>
  <c r="N185" i="7"/>
  <c r="O185" i="7" s="1"/>
  <c r="N186" i="7"/>
  <c r="N187" i="7"/>
  <c r="O187" i="7" s="1"/>
  <c r="N188" i="7"/>
  <c r="N189" i="7"/>
  <c r="N190" i="7"/>
  <c r="N191" i="7"/>
  <c r="N192" i="7"/>
  <c r="N193" i="7"/>
  <c r="O193" i="7" s="1"/>
  <c r="N194" i="7"/>
  <c r="N195" i="7"/>
  <c r="O195" i="7" s="1"/>
  <c r="N196" i="7"/>
  <c r="N197" i="7"/>
  <c r="N198" i="7"/>
  <c r="N199" i="7"/>
  <c r="N200" i="7"/>
  <c r="N201" i="7"/>
  <c r="O201" i="7" s="1"/>
  <c r="N202" i="7"/>
  <c r="N203" i="7"/>
  <c r="O203" i="7" s="1"/>
  <c r="N204" i="7"/>
  <c r="N205" i="7"/>
  <c r="N206" i="7"/>
  <c r="N207" i="7"/>
  <c r="N208" i="7"/>
  <c r="N209" i="7"/>
  <c r="O209" i="7" s="1"/>
  <c r="N210" i="7"/>
  <c r="N211" i="7"/>
  <c r="O211" i="7" s="1"/>
  <c r="N212" i="7"/>
  <c r="N213" i="7"/>
  <c r="N214" i="7"/>
  <c r="N215" i="7"/>
  <c r="N216" i="7"/>
  <c r="N217" i="7"/>
  <c r="O217" i="7" s="1"/>
  <c r="N218" i="7"/>
  <c r="N219" i="7"/>
  <c r="O219" i="7" s="1"/>
  <c r="N220" i="7"/>
  <c r="N221" i="7"/>
  <c r="N222" i="7"/>
  <c r="N223" i="7"/>
  <c r="N224" i="7"/>
  <c r="N225" i="7"/>
  <c r="O225" i="7" s="1"/>
  <c r="N226" i="7"/>
  <c r="N227" i="7"/>
  <c r="O227" i="7" s="1"/>
  <c r="N228" i="7"/>
  <c r="N229" i="7"/>
  <c r="N230" i="7"/>
  <c r="N231" i="7"/>
  <c r="N232" i="7"/>
  <c r="N233" i="7"/>
  <c r="O233" i="7" s="1"/>
  <c r="N234" i="7"/>
  <c r="N235" i="7"/>
  <c r="O235" i="7" s="1"/>
  <c r="N236" i="7"/>
  <c r="N237" i="7"/>
  <c r="N238" i="7"/>
  <c r="N239" i="7"/>
  <c r="N240" i="7"/>
  <c r="N241" i="7"/>
  <c r="O241" i="7" s="1"/>
  <c r="N242" i="7"/>
  <c r="N243" i="7"/>
  <c r="O243" i="7" s="1"/>
  <c r="N244" i="7"/>
  <c r="N245" i="7"/>
  <c r="N246" i="7"/>
  <c r="N247" i="7"/>
  <c r="N248" i="7"/>
  <c r="N249" i="7"/>
  <c r="O249" i="7" s="1"/>
  <c r="N250" i="7"/>
  <c r="N251" i="7"/>
  <c r="O251" i="7" s="1"/>
  <c r="N252" i="7"/>
  <c r="N253" i="7"/>
  <c r="N254" i="7"/>
  <c r="N255" i="7"/>
  <c r="N256" i="7"/>
  <c r="N257" i="7"/>
  <c r="O257" i="7" s="1"/>
  <c r="N258" i="7"/>
  <c r="N259" i="7"/>
  <c r="O259" i="7" s="1"/>
  <c r="N260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M168" i="7"/>
  <c r="M169" i="7"/>
  <c r="M170" i="7"/>
  <c r="M171" i="7"/>
  <c r="M172" i="7"/>
  <c r="M173" i="7"/>
  <c r="M174" i="7"/>
  <c r="M175" i="7"/>
  <c r="M176" i="7"/>
  <c r="M177" i="7"/>
  <c r="M178" i="7"/>
  <c r="L168" i="7"/>
  <c r="L169" i="7"/>
  <c r="L170" i="7"/>
  <c r="L171" i="7"/>
  <c r="L172" i="7"/>
  <c r="L173" i="7"/>
  <c r="L174" i="7"/>
  <c r="L175" i="7"/>
  <c r="L176" i="7"/>
  <c r="L177" i="7"/>
  <c r="L178" i="7"/>
  <c r="L179" i="7"/>
  <c r="L180" i="7"/>
  <c r="O184" i="7"/>
  <c r="O186" i="7"/>
  <c r="O188" i="7"/>
  <c r="O189" i="7"/>
  <c r="O190" i="7"/>
  <c r="O191" i="7"/>
  <c r="O192" i="7"/>
  <c r="O194" i="7"/>
  <c r="O196" i="7"/>
  <c r="O197" i="7"/>
  <c r="O198" i="7"/>
  <c r="O199" i="7"/>
  <c r="O200" i="7"/>
  <c r="O202" i="7"/>
  <c r="O204" i="7"/>
  <c r="O205" i="7"/>
  <c r="O206" i="7"/>
  <c r="O207" i="7"/>
  <c r="O208" i="7"/>
  <c r="O210" i="7"/>
  <c r="O212" i="7"/>
  <c r="O213" i="7"/>
  <c r="O214" i="7"/>
  <c r="O215" i="7"/>
  <c r="O216" i="7"/>
  <c r="O218" i="7"/>
  <c r="O220" i="7"/>
  <c r="O221" i="7"/>
  <c r="O222" i="7"/>
  <c r="O223" i="7"/>
  <c r="O224" i="7"/>
  <c r="O226" i="7"/>
  <c r="O228" i="7"/>
  <c r="O229" i="7"/>
  <c r="O230" i="7"/>
  <c r="O231" i="7"/>
  <c r="O232" i="7"/>
  <c r="O234" i="7"/>
  <c r="O236" i="7"/>
  <c r="O237" i="7"/>
  <c r="O238" i="7"/>
  <c r="O239" i="7"/>
  <c r="O240" i="7"/>
  <c r="O242" i="7"/>
  <c r="O244" i="7"/>
  <c r="O245" i="7"/>
  <c r="O246" i="7"/>
  <c r="O247" i="7"/>
  <c r="O248" i="7"/>
  <c r="O250" i="7"/>
  <c r="O252" i="7"/>
  <c r="O253" i="7"/>
  <c r="O254" i="7"/>
  <c r="O255" i="7"/>
  <c r="O256" i="7"/>
  <c r="O258" i="7"/>
  <c r="O260" i="7"/>
  <c r="O167" i="7"/>
  <c r="L167" i="7"/>
  <c r="C23" i="7"/>
  <c r="M209" i="7"/>
  <c r="M225" i="7"/>
  <c r="M259" i="7"/>
  <c r="L260" i="7"/>
  <c r="L259" i="7"/>
  <c r="L258" i="7"/>
  <c r="M258" i="7" s="1"/>
  <c r="L257" i="7"/>
  <c r="M257" i="7" s="1"/>
  <c r="L256" i="7"/>
  <c r="L255" i="7"/>
  <c r="M255" i="7" s="1"/>
  <c r="L254" i="7"/>
  <c r="L253" i="7"/>
  <c r="L252" i="7"/>
  <c r="L251" i="7"/>
  <c r="M251" i="7" s="1"/>
  <c r="L250" i="7"/>
  <c r="M250" i="7" s="1"/>
  <c r="L249" i="7"/>
  <c r="L248" i="7"/>
  <c r="M249" i="7" s="1"/>
  <c r="L247" i="7"/>
  <c r="M247" i="7" s="1"/>
  <c r="L246" i="7"/>
  <c r="L245" i="7"/>
  <c r="L244" i="7"/>
  <c r="L243" i="7"/>
  <c r="M243" i="7" s="1"/>
  <c r="L242" i="7"/>
  <c r="M242" i="7" s="1"/>
  <c r="L241" i="7"/>
  <c r="M241" i="7" s="1"/>
  <c r="L240" i="7"/>
  <c r="L239" i="7"/>
  <c r="M239" i="7" s="1"/>
  <c r="L238" i="7"/>
  <c r="L237" i="7"/>
  <c r="L236" i="7"/>
  <c r="L235" i="7"/>
  <c r="M235" i="7" s="1"/>
  <c r="L234" i="7"/>
  <c r="M234" i="7" s="1"/>
  <c r="L233" i="7"/>
  <c r="L232" i="7"/>
  <c r="M233" i="7" s="1"/>
  <c r="L231" i="7"/>
  <c r="M231" i="7" s="1"/>
  <c r="L230" i="7"/>
  <c r="L229" i="7"/>
  <c r="L228" i="7"/>
  <c r="L227" i="7"/>
  <c r="M227" i="7" s="1"/>
  <c r="L226" i="7"/>
  <c r="M226" i="7" s="1"/>
  <c r="L225" i="7"/>
  <c r="L224" i="7"/>
  <c r="L223" i="7"/>
  <c r="M223" i="7" s="1"/>
  <c r="L222" i="7"/>
  <c r="L221" i="7"/>
  <c r="L220" i="7"/>
  <c r="L219" i="7"/>
  <c r="M219" i="7" s="1"/>
  <c r="L218" i="7"/>
  <c r="M218" i="7" s="1"/>
  <c r="L217" i="7"/>
  <c r="M217" i="7" s="1"/>
  <c r="L216" i="7"/>
  <c r="L215" i="7"/>
  <c r="M215" i="7" s="1"/>
  <c r="L214" i="7"/>
  <c r="L213" i="7"/>
  <c r="L212" i="7"/>
  <c r="L211" i="7"/>
  <c r="M211" i="7" s="1"/>
  <c r="L210" i="7"/>
  <c r="M210" i="7" s="1"/>
  <c r="L209" i="7"/>
  <c r="L208" i="7"/>
  <c r="L207" i="7"/>
  <c r="M207" i="7" s="1"/>
  <c r="L206" i="7"/>
  <c r="L205" i="7"/>
  <c r="L204" i="7"/>
  <c r="L203" i="7"/>
  <c r="M203" i="7" s="1"/>
  <c r="L202" i="7"/>
  <c r="M202" i="7" s="1"/>
  <c r="L201" i="7"/>
  <c r="M201" i="7" s="1"/>
  <c r="L200" i="7"/>
  <c r="L199" i="7"/>
  <c r="M199" i="7" s="1"/>
  <c r="L198" i="7"/>
  <c r="L197" i="7"/>
  <c r="L196" i="7"/>
  <c r="L195" i="7"/>
  <c r="M195" i="7" s="1"/>
  <c r="L194" i="7"/>
  <c r="M194" i="7" s="1"/>
  <c r="L193" i="7"/>
  <c r="L192" i="7"/>
  <c r="L191" i="7"/>
  <c r="M191" i="7" s="1"/>
  <c r="L190" i="7"/>
  <c r="L189" i="7"/>
  <c r="M189" i="7" s="1"/>
  <c r="L188" i="7"/>
  <c r="L187" i="7"/>
  <c r="M187" i="7" s="1"/>
  <c r="L186" i="7"/>
  <c r="M186" i="7" s="1"/>
  <c r="L185" i="7"/>
  <c r="L184" i="7"/>
  <c r="M184" i="7" s="1"/>
  <c r="L183" i="7"/>
  <c r="L182" i="7"/>
  <c r="L181" i="7"/>
  <c r="M181" i="7" s="1"/>
  <c r="O183" i="7" s="1"/>
  <c r="M179" i="7"/>
  <c r="O181" i="7" s="1"/>
  <c r="O180" i="7"/>
  <c r="L7" i="1"/>
  <c r="H25" i="7"/>
  <c r="H41" i="7"/>
  <c r="H64" i="7"/>
  <c r="H89" i="7"/>
  <c r="H112" i="7"/>
  <c r="H128" i="7"/>
  <c r="H146" i="7"/>
  <c r="H176" i="7"/>
  <c r="H194" i="7"/>
  <c r="H210" i="7"/>
  <c r="H233" i="7"/>
  <c r="H258" i="7"/>
  <c r="H281" i="7"/>
  <c r="H296" i="7"/>
  <c r="H310" i="7"/>
  <c r="H320" i="7"/>
  <c r="H328" i="7"/>
  <c r="H334" i="7"/>
  <c r="H342" i="7"/>
  <c r="H352" i="7"/>
  <c r="H360" i="7"/>
  <c r="G6" i="7"/>
  <c r="G20" i="7"/>
  <c r="G28" i="7"/>
  <c r="G30" i="7"/>
  <c r="G38" i="7"/>
  <c r="G52" i="7"/>
  <c r="G60" i="7"/>
  <c r="G62" i="7"/>
  <c r="G70" i="7"/>
  <c r="G84" i="7"/>
  <c r="G92" i="7"/>
  <c r="G94" i="7"/>
  <c r="G102" i="7"/>
  <c r="G116" i="7"/>
  <c r="G124" i="7"/>
  <c r="G126" i="7"/>
  <c r="G134" i="7"/>
  <c r="G148" i="7"/>
  <c r="G156" i="7"/>
  <c r="G158" i="7"/>
  <c r="G166" i="7"/>
  <c r="G180" i="7"/>
  <c r="G188" i="7"/>
  <c r="G190" i="7"/>
  <c r="G198" i="7"/>
  <c r="G212" i="7"/>
  <c r="G220" i="7"/>
  <c r="G222" i="7"/>
  <c r="G230" i="7"/>
  <c r="G244" i="7"/>
  <c r="G251" i="7"/>
  <c r="G252" i="7"/>
  <c r="G260" i="7"/>
  <c r="G270" i="7"/>
  <c r="G278" i="7"/>
  <c r="G283" i="7"/>
  <c r="G286" i="7"/>
  <c r="G294" i="7"/>
  <c r="G300" i="7"/>
  <c r="G302" i="7"/>
  <c r="G308" i="7"/>
  <c r="G316" i="7"/>
  <c r="G323" i="7"/>
  <c r="G324" i="7"/>
  <c r="G331" i="7"/>
  <c r="G339" i="7"/>
  <c r="G342" i="7"/>
  <c r="G347" i="7"/>
  <c r="G350" i="7"/>
  <c r="G358" i="7"/>
  <c r="C19" i="7"/>
  <c r="C6" i="7"/>
  <c r="H16" i="7" s="1"/>
  <c r="C9" i="7"/>
  <c r="Q4" i="7" l="1"/>
  <c r="Q5" i="7" s="1"/>
  <c r="Q6" i="7" s="1"/>
  <c r="Q7" i="7" s="1"/>
  <c r="Q8" i="7" s="1"/>
  <c r="Q9" i="7" s="1"/>
  <c r="Q10" i="7" s="1"/>
  <c r="Q11" i="7" s="1"/>
  <c r="Q12" i="7" s="1"/>
  <c r="Q13" i="7" s="1"/>
  <c r="Q14" i="7" s="1"/>
  <c r="Q15" i="7" s="1"/>
  <c r="Q16" i="7" s="1"/>
  <c r="Q17" i="7" s="1"/>
  <c r="Q18" i="7" s="1"/>
  <c r="Q19" i="7" s="1"/>
  <c r="Q20" i="7" s="1"/>
  <c r="Q21" i="7" s="1"/>
  <c r="Q22" i="7" s="1"/>
  <c r="Q23" i="7" s="1"/>
  <c r="Q24" i="7" s="1"/>
  <c r="Q25" i="7" s="1"/>
  <c r="Q26" i="7" s="1"/>
  <c r="Q27" i="7" s="1"/>
  <c r="Q28" i="7" s="1"/>
  <c r="Q29" i="7" s="1"/>
  <c r="Q30" i="7" s="1"/>
  <c r="Q31" i="7" s="1"/>
  <c r="Q32" i="7" s="1"/>
  <c r="Q33" i="7" s="1"/>
  <c r="Q34" i="7" s="1"/>
  <c r="Q35" i="7" s="1"/>
  <c r="Q36" i="7" s="1"/>
  <c r="Q37" i="7" s="1"/>
  <c r="Q38" i="7" s="1"/>
  <c r="Q39" i="7" s="1"/>
  <c r="Q40" i="7" s="1"/>
  <c r="Q41" i="7" s="1"/>
  <c r="Q42" i="7" s="1"/>
  <c r="Q43" i="7" s="1"/>
  <c r="Q44" i="7" s="1"/>
  <c r="Q45" i="7" s="1"/>
  <c r="Q46" i="7" s="1"/>
  <c r="Q47" i="7" s="1"/>
  <c r="Q48" i="7" s="1"/>
  <c r="Q49" i="7" s="1"/>
  <c r="Q50" i="7" s="1"/>
  <c r="Q51" i="7" s="1"/>
  <c r="Q52" i="7" s="1"/>
  <c r="Q53" i="7" s="1"/>
  <c r="Q54" i="7" s="1"/>
  <c r="Q55" i="7" s="1"/>
  <c r="Q56" i="7" s="1"/>
  <c r="Q57" i="7" s="1"/>
  <c r="Q58" i="7" s="1"/>
  <c r="Q59" i="7" s="1"/>
  <c r="Q60" i="7" s="1"/>
  <c r="Q61" i="7" s="1"/>
  <c r="Q62" i="7" s="1"/>
  <c r="Q63" i="7" s="1"/>
  <c r="Q64" i="7" s="1"/>
  <c r="Q65" i="7" s="1"/>
  <c r="Q66" i="7" s="1"/>
  <c r="Q67" i="7" s="1"/>
  <c r="Q68" i="7" s="1"/>
  <c r="Q69" i="7" s="1"/>
  <c r="Q70" i="7" s="1"/>
  <c r="Q71" i="7" s="1"/>
  <c r="Q72" i="7" s="1"/>
  <c r="Q73" i="7" s="1"/>
  <c r="Q74" i="7" s="1"/>
  <c r="Q75" i="7" s="1"/>
  <c r="Q76" i="7" s="1"/>
  <c r="Q77" i="7" s="1"/>
  <c r="Q78" i="7" s="1"/>
  <c r="Q79" i="7" s="1"/>
  <c r="Q80" i="7" s="1"/>
  <c r="Q81" i="7" s="1"/>
  <c r="Q82" i="7" s="1"/>
  <c r="Q83" i="7" s="1"/>
  <c r="Q84" i="7" s="1"/>
  <c r="Q85" i="7" s="1"/>
  <c r="Q86" i="7" s="1"/>
  <c r="Q87" i="7" s="1"/>
  <c r="Q88" i="7" s="1"/>
  <c r="Q89" i="7" s="1"/>
  <c r="Q90" i="7" s="1"/>
  <c r="Q91" i="7" s="1"/>
  <c r="Q92" i="7" s="1"/>
  <c r="Q93" i="7" s="1"/>
  <c r="Q94" i="7" s="1"/>
  <c r="Q95" i="7" s="1"/>
  <c r="Q96" i="7" s="1"/>
  <c r="Q97" i="7" s="1"/>
  <c r="Q98" i="7" s="1"/>
  <c r="Q99" i="7" s="1"/>
  <c r="Q100" i="7" s="1"/>
  <c r="Q101" i="7" s="1"/>
  <c r="Q102" i="7" s="1"/>
  <c r="Q103" i="7" s="1"/>
  <c r="Q104" i="7" s="1"/>
  <c r="Q105" i="7" s="1"/>
  <c r="Q106" i="7" s="1"/>
  <c r="Q107" i="7" s="1"/>
  <c r="Q108" i="7" s="1"/>
  <c r="Q109" i="7" s="1"/>
  <c r="Q110" i="7" s="1"/>
  <c r="Q111" i="7" s="1"/>
  <c r="Q112" i="7" s="1"/>
  <c r="Q113" i="7" s="1"/>
  <c r="Q114" i="7" s="1"/>
  <c r="Q115" i="7" s="1"/>
  <c r="Q116" i="7" s="1"/>
  <c r="Q117" i="7" s="1"/>
  <c r="Q118" i="7" s="1"/>
  <c r="Q119" i="7" s="1"/>
  <c r="Q120" i="7" s="1"/>
  <c r="Q121" i="7" s="1"/>
  <c r="Q122" i="7" s="1"/>
  <c r="Q123" i="7" s="1"/>
  <c r="Q124" i="7" s="1"/>
  <c r="Q125" i="7" s="1"/>
  <c r="Q126" i="7" s="1"/>
  <c r="Q127" i="7" s="1"/>
  <c r="Q128" i="7" s="1"/>
  <c r="Q129" i="7" s="1"/>
  <c r="Q130" i="7" s="1"/>
  <c r="Q131" i="7" s="1"/>
  <c r="Q132" i="7" s="1"/>
  <c r="Q133" i="7" s="1"/>
  <c r="Q134" i="7" s="1"/>
  <c r="Q135" i="7" s="1"/>
  <c r="Q136" i="7" s="1"/>
  <c r="Q137" i="7" s="1"/>
  <c r="Q138" i="7" s="1"/>
  <c r="Q139" i="7" s="1"/>
  <c r="Q140" i="7" s="1"/>
  <c r="Q141" i="7" s="1"/>
  <c r="Q142" i="7" s="1"/>
  <c r="Q143" i="7" s="1"/>
  <c r="Q144" i="7" s="1"/>
  <c r="Q145" i="7" s="1"/>
  <c r="Q146" i="7" s="1"/>
  <c r="Q147" i="7" s="1"/>
  <c r="Q148" i="7" s="1"/>
  <c r="Q149" i="7" s="1"/>
  <c r="Q150" i="7" s="1"/>
  <c r="Q151" i="7" s="1"/>
  <c r="Q152" i="7" s="1"/>
  <c r="Q153" i="7" s="1"/>
  <c r="Q154" i="7" s="1"/>
  <c r="Q155" i="7" s="1"/>
  <c r="Q156" i="7" s="1"/>
  <c r="Q157" i="7" s="1"/>
  <c r="Q158" i="7" s="1"/>
  <c r="Q159" i="7" s="1"/>
  <c r="Q160" i="7" s="1"/>
  <c r="Q161" i="7" s="1"/>
  <c r="Q162" i="7" s="1"/>
  <c r="Q163" i="7" s="1"/>
  <c r="Q164" i="7" s="1"/>
  <c r="Q165" i="7" s="1"/>
  <c r="Q166" i="7" s="1"/>
  <c r="Q167" i="7" s="1"/>
  <c r="Q168" i="7" s="1"/>
  <c r="Q169" i="7" s="1"/>
  <c r="Q170" i="7" s="1"/>
  <c r="Q171" i="7" s="1"/>
  <c r="Q172" i="7" s="1"/>
  <c r="Q173" i="7" s="1"/>
  <c r="Q174" i="7" s="1"/>
  <c r="Q175" i="7" s="1"/>
  <c r="Q176" i="7" s="1"/>
  <c r="Q177" i="7" s="1"/>
  <c r="Q178" i="7" s="1"/>
  <c r="Q179" i="7" s="1"/>
  <c r="Q180" i="7" s="1"/>
  <c r="Q181" i="7" s="1"/>
  <c r="Q182" i="7" s="1"/>
  <c r="Q183" i="7" s="1"/>
  <c r="Q184" i="7" s="1"/>
  <c r="Q185" i="7" s="1"/>
  <c r="Q186" i="7" s="1"/>
  <c r="Q187" i="7" s="1"/>
  <c r="Q188" i="7" s="1"/>
  <c r="Q189" i="7" s="1"/>
  <c r="Q190" i="7" s="1"/>
  <c r="Q191" i="7" s="1"/>
  <c r="Q192" i="7" s="1"/>
  <c r="Q193" i="7" s="1"/>
  <c r="Q194" i="7" s="1"/>
  <c r="Q195" i="7" s="1"/>
  <c r="Q196" i="7" s="1"/>
  <c r="Q197" i="7" s="1"/>
  <c r="Q198" i="7" s="1"/>
  <c r="Q199" i="7" s="1"/>
  <c r="Q200" i="7" s="1"/>
  <c r="Q201" i="7" s="1"/>
  <c r="Q202" i="7" s="1"/>
  <c r="Q203" i="7" s="1"/>
  <c r="Q204" i="7" s="1"/>
  <c r="Q205" i="7" s="1"/>
  <c r="Q206" i="7" s="1"/>
  <c r="Q207" i="7" s="1"/>
  <c r="Q208" i="7" s="1"/>
  <c r="Q209" i="7" s="1"/>
  <c r="Q210" i="7" s="1"/>
  <c r="Q211" i="7" s="1"/>
  <c r="Q212" i="7" s="1"/>
  <c r="Q213" i="7" s="1"/>
  <c r="Q214" i="7" s="1"/>
  <c r="Q215" i="7" s="1"/>
  <c r="Q216" i="7" s="1"/>
  <c r="Q217" i="7" s="1"/>
  <c r="Q218" i="7" s="1"/>
  <c r="Q219" i="7" s="1"/>
  <c r="Q220" i="7" s="1"/>
  <c r="Q221" i="7" s="1"/>
  <c r="Q222" i="7" s="1"/>
  <c r="Q223" i="7" s="1"/>
  <c r="Q224" i="7" s="1"/>
  <c r="Q225" i="7" s="1"/>
  <c r="Q226" i="7" s="1"/>
  <c r="Q227" i="7" s="1"/>
  <c r="Q228" i="7" s="1"/>
  <c r="Q229" i="7" s="1"/>
  <c r="Q230" i="7" s="1"/>
  <c r="Q231" i="7" s="1"/>
  <c r="Q232" i="7" s="1"/>
  <c r="Q233" i="7" s="1"/>
  <c r="Q234" i="7" s="1"/>
  <c r="Q235" i="7" s="1"/>
  <c r="Q236" i="7" s="1"/>
  <c r="Q237" i="7" s="1"/>
  <c r="Q238" i="7" s="1"/>
  <c r="Q239" i="7" s="1"/>
  <c r="Q240" i="7" s="1"/>
  <c r="Q241" i="7" s="1"/>
  <c r="Q242" i="7" s="1"/>
  <c r="Q243" i="7" s="1"/>
  <c r="Q244" i="7" s="1"/>
  <c r="Q245" i="7" s="1"/>
  <c r="Q246" i="7" s="1"/>
  <c r="Q247" i="7" s="1"/>
  <c r="Q248" i="7" s="1"/>
  <c r="Q249" i="7" s="1"/>
  <c r="Q250" i="7" s="1"/>
  <c r="Q251" i="7" s="1"/>
  <c r="Q252" i="7" s="1"/>
  <c r="Q253" i="7" s="1"/>
  <c r="Q254" i="7" s="1"/>
  <c r="Q255" i="7" s="1"/>
  <c r="Q256" i="7" s="1"/>
  <c r="Q257" i="7" s="1"/>
  <c r="Q258" i="7" s="1"/>
  <c r="Q259" i="7" s="1"/>
  <c r="Q260" i="7" s="1"/>
  <c r="Q261" i="7" s="1"/>
  <c r="Q262" i="7" s="1"/>
  <c r="Q263" i="7" s="1"/>
  <c r="Q264" i="7" s="1"/>
  <c r="Q265" i="7" s="1"/>
  <c r="Q266" i="7" s="1"/>
  <c r="Q267" i="7" s="1"/>
  <c r="Q268" i="7" s="1"/>
  <c r="Q269" i="7" s="1"/>
  <c r="Q270" i="7" s="1"/>
  <c r="Q271" i="7" s="1"/>
  <c r="Q272" i="7" s="1"/>
  <c r="Q273" i="7" s="1"/>
  <c r="Q274" i="7" s="1"/>
  <c r="Q275" i="7" s="1"/>
  <c r="Q276" i="7" s="1"/>
  <c r="Q277" i="7" s="1"/>
  <c r="Q278" i="7" s="1"/>
  <c r="Q279" i="7" s="1"/>
  <c r="Q280" i="7" s="1"/>
  <c r="Q281" i="7" s="1"/>
  <c r="Q282" i="7" s="1"/>
  <c r="Q283" i="7" s="1"/>
  <c r="Q284" i="7" s="1"/>
  <c r="Q285" i="7" s="1"/>
  <c r="Q286" i="7" s="1"/>
  <c r="Q287" i="7" s="1"/>
  <c r="Q288" i="7" s="1"/>
  <c r="Q289" i="7" s="1"/>
  <c r="Q290" i="7" s="1"/>
  <c r="Q291" i="7" s="1"/>
  <c r="Q292" i="7" s="1"/>
  <c r="Q293" i="7" s="1"/>
  <c r="Q294" i="7" s="1"/>
  <c r="Q295" i="7" s="1"/>
  <c r="Q296" i="7" s="1"/>
  <c r="Q297" i="7" s="1"/>
  <c r="Q298" i="7" s="1"/>
  <c r="Q299" i="7" s="1"/>
  <c r="Q300" i="7" s="1"/>
  <c r="Q301" i="7" s="1"/>
  <c r="Q302" i="7" s="1"/>
  <c r="Q303" i="7" s="1"/>
  <c r="Q304" i="7" s="1"/>
  <c r="Q305" i="7" s="1"/>
  <c r="Q306" i="7" s="1"/>
  <c r="Q307" i="7" s="1"/>
  <c r="Q308" i="7" s="1"/>
  <c r="Q309" i="7" s="1"/>
  <c r="Q310" i="7" s="1"/>
  <c r="Q311" i="7" s="1"/>
  <c r="Q312" i="7" s="1"/>
  <c r="Q313" i="7" s="1"/>
  <c r="Q314" i="7" s="1"/>
  <c r="Q315" i="7" s="1"/>
  <c r="Q316" i="7" s="1"/>
  <c r="Q317" i="7" s="1"/>
  <c r="Q318" i="7" s="1"/>
  <c r="Q319" i="7" s="1"/>
  <c r="Q320" i="7" s="1"/>
  <c r="Q321" i="7" s="1"/>
  <c r="Q322" i="7" s="1"/>
  <c r="Q323" i="7" s="1"/>
  <c r="Q324" i="7" s="1"/>
  <c r="Q325" i="7" s="1"/>
  <c r="Q326" i="7" s="1"/>
  <c r="Q327" i="7" s="1"/>
  <c r="Q328" i="7" s="1"/>
  <c r="Q329" i="7" s="1"/>
  <c r="Q330" i="7" s="1"/>
  <c r="Q331" i="7" s="1"/>
  <c r="Q332" i="7" s="1"/>
  <c r="Q333" i="7" s="1"/>
  <c r="Q334" i="7" s="1"/>
  <c r="Q335" i="7" s="1"/>
  <c r="Q336" i="7" s="1"/>
  <c r="Q337" i="7" s="1"/>
  <c r="Q338" i="7" s="1"/>
  <c r="Q339" i="7" s="1"/>
  <c r="Q340" i="7" s="1"/>
  <c r="Q341" i="7" s="1"/>
  <c r="Q342" i="7" s="1"/>
  <c r="Q343" i="7" s="1"/>
  <c r="Q344" i="7" s="1"/>
  <c r="Q345" i="7" s="1"/>
  <c r="Q346" i="7" s="1"/>
  <c r="Q347" i="7" s="1"/>
  <c r="Q348" i="7" s="1"/>
  <c r="Q349" i="7" s="1"/>
  <c r="Q350" i="7" s="1"/>
  <c r="Q351" i="7" s="1"/>
  <c r="Q352" i="7" s="1"/>
  <c r="Q353" i="7" s="1"/>
  <c r="Q354" i="7" s="1"/>
  <c r="Q355" i="7" s="1"/>
  <c r="Q356" i="7" s="1"/>
  <c r="Q357" i="7" s="1"/>
  <c r="Q358" i="7" s="1"/>
  <c r="Q359" i="7" s="1"/>
  <c r="Q360" i="7" s="1"/>
  <c r="Q361" i="7" s="1"/>
  <c r="Q362" i="7" s="1"/>
  <c r="M167" i="7"/>
  <c r="N167" i="7" s="1"/>
  <c r="G363" i="7"/>
  <c r="G340" i="7"/>
  <c r="G318" i="7"/>
  <c r="G299" i="7"/>
  <c r="G276" i="7"/>
  <c r="G246" i="7"/>
  <c r="G214" i="7"/>
  <c r="G182" i="7"/>
  <c r="G150" i="7"/>
  <c r="G118" i="7"/>
  <c r="G86" i="7"/>
  <c r="G54" i="7"/>
  <c r="G22" i="7"/>
  <c r="H358" i="7"/>
  <c r="H326" i="7"/>
  <c r="H274" i="7"/>
  <c r="H192" i="7"/>
  <c r="H105" i="7"/>
  <c r="H18" i="7"/>
  <c r="M180" i="7"/>
  <c r="O182" i="7" s="1"/>
  <c r="M188" i="7"/>
  <c r="M196" i="7"/>
  <c r="M204" i="7"/>
  <c r="M212" i="7"/>
  <c r="M220" i="7"/>
  <c r="M228" i="7"/>
  <c r="M236" i="7"/>
  <c r="M244" i="7"/>
  <c r="M252" i="7"/>
  <c r="M260" i="7"/>
  <c r="G356" i="7"/>
  <c r="G334" i="7"/>
  <c r="G315" i="7"/>
  <c r="G292" i="7"/>
  <c r="G268" i="7"/>
  <c r="G238" i="7"/>
  <c r="G206" i="7"/>
  <c r="G174" i="7"/>
  <c r="G142" i="7"/>
  <c r="G110" i="7"/>
  <c r="G78" i="7"/>
  <c r="G46" i="7"/>
  <c r="G14" i="7"/>
  <c r="H350" i="7"/>
  <c r="H318" i="7"/>
  <c r="H256" i="7"/>
  <c r="H169" i="7"/>
  <c r="H82" i="7"/>
  <c r="M182" i="7"/>
  <c r="M190" i="7"/>
  <c r="M198" i="7"/>
  <c r="M206" i="7"/>
  <c r="M214" i="7"/>
  <c r="M222" i="7"/>
  <c r="M230" i="7"/>
  <c r="M238" i="7"/>
  <c r="M246" i="7"/>
  <c r="M254" i="7"/>
  <c r="G355" i="7"/>
  <c r="G332" i="7"/>
  <c r="G310" i="7"/>
  <c r="G291" i="7"/>
  <c r="G262" i="7"/>
  <c r="G236" i="7"/>
  <c r="G204" i="7"/>
  <c r="G172" i="7"/>
  <c r="G140" i="7"/>
  <c r="G108" i="7"/>
  <c r="G76" i="7"/>
  <c r="G44" i="7"/>
  <c r="G12" i="7"/>
  <c r="H344" i="7"/>
  <c r="H312" i="7"/>
  <c r="H240" i="7"/>
  <c r="H153" i="7"/>
  <c r="H66" i="7"/>
  <c r="G348" i="7"/>
  <c r="G326" i="7"/>
  <c r="G307" i="7"/>
  <c r="G284" i="7"/>
  <c r="G254" i="7"/>
  <c r="G228" i="7"/>
  <c r="G196" i="7"/>
  <c r="G164" i="7"/>
  <c r="G132" i="7"/>
  <c r="G100" i="7"/>
  <c r="G68" i="7"/>
  <c r="G36" i="7"/>
  <c r="G4" i="7"/>
  <c r="K3" i="7" s="1"/>
  <c r="H336" i="7"/>
  <c r="H298" i="7"/>
  <c r="H217" i="7"/>
  <c r="H130" i="7"/>
  <c r="H48" i="7"/>
  <c r="M185" i="7"/>
  <c r="M193" i="7"/>
  <c r="M253" i="7"/>
  <c r="M245" i="7"/>
  <c r="M237" i="7"/>
  <c r="M229" i="7"/>
  <c r="M221" i="7"/>
  <c r="M213" i="7"/>
  <c r="M205" i="7"/>
  <c r="M197" i="7"/>
  <c r="M183" i="7"/>
  <c r="M256" i="7"/>
  <c r="M248" i="7"/>
  <c r="M240" i="7"/>
  <c r="M232" i="7"/>
  <c r="M224" i="7"/>
  <c r="M216" i="7"/>
  <c r="M208" i="7"/>
  <c r="M200" i="7"/>
  <c r="M192" i="7"/>
  <c r="G357" i="7"/>
  <c r="G349" i="7"/>
  <c r="G341" i="7"/>
  <c r="G333" i="7"/>
  <c r="G325" i="7"/>
  <c r="G317" i="7"/>
  <c r="G309" i="7"/>
  <c r="G301" i="7"/>
  <c r="G293" i="7"/>
  <c r="G285" i="7"/>
  <c r="G277" i="7"/>
  <c r="G269" i="7"/>
  <c r="G261" i="7"/>
  <c r="G253" i="7"/>
  <c r="G245" i="7"/>
  <c r="G237" i="7"/>
  <c r="G229" i="7"/>
  <c r="G221" i="7"/>
  <c r="G213" i="7"/>
  <c r="G205" i="7"/>
  <c r="G197" i="7"/>
  <c r="G189" i="7"/>
  <c r="G181" i="7"/>
  <c r="G173" i="7"/>
  <c r="G165" i="7"/>
  <c r="G157" i="7"/>
  <c r="G149" i="7"/>
  <c r="G141" i="7"/>
  <c r="G133" i="7"/>
  <c r="G125" i="7"/>
  <c r="G117" i="7"/>
  <c r="G109" i="7"/>
  <c r="G101" i="7"/>
  <c r="G93" i="7"/>
  <c r="G85" i="7"/>
  <c r="G77" i="7"/>
  <c r="G69" i="7"/>
  <c r="G61" i="7"/>
  <c r="G53" i="7"/>
  <c r="G45" i="7"/>
  <c r="G37" i="7"/>
  <c r="G29" i="7"/>
  <c r="G21" i="7"/>
  <c r="G13" i="7"/>
  <c r="G5" i="7"/>
  <c r="P5" i="7" s="1"/>
  <c r="H359" i="7"/>
  <c r="H351" i="7"/>
  <c r="H343" i="7"/>
  <c r="H335" i="7"/>
  <c r="H327" i="7"/>
  <c r="H319" i="7"/>
  <c r="H311" i="7"/>
  <c r="H297" i="7"/>
  <c r="H280" i="7"/>
  <c r="H257" i="7"/>
  <c r="H234" i="7"/>
  <c r="H216" i="7"/>
  <c r="H193" i="7"/>
  <c r="H170" i="7"/>
  <c r="H152" i="7"/>
  <c r="H129" i="7"/>
  <c r="H106" i="7"/>
  <c r="H88" i="7"/>
  <c r="H65" i="7"/>
  <c r="H42" i="7"/>
  <c r="H24" i="7"/>
  <c r="G275" i="7"/>
  <c r="G267" i="7"/>
  <c r="G259" i="7"/>
  <c r="G243" i="7"/>
  <c r="G235" i="7"/>
  <c r="G227" i="7"/>
  <c r="G219" i="7"/>
  <c r="G211" i="7"/>
  <c r="G203" i="7"/>
  <c r="G195" i="7"/>
  <c r="G187" i="7"/>
  <c r="G179" i="7"/>
  <c r="G171" i="7"/>
  <c r="G163" i="7"/>
  <c r="G155" i="7"/>
  <c r="G147" i="7"/>
  <c r="G139" i="7"/>
  <c r="G131" i="7"/>
  <c r="G123" i="7"/>
  <c r="G115" i="7"/>
  <c r="G107" i="7"/>
  <c r="G99" i="7"/>
  <c r="G91" i="7"/>
  <c r="G83" i="7"/>
  <c r="G75" i="7"/>
  <c r="G67" i="7"/>
  <c r="G59" i="7"/>
  <c r="G51" i="7"/>
  <c r="G43" i="7"/>
  <c r="G35" i="7"/>
  <c r="G27" i="7"/>
  <c r="G19" i="7"/>
  <c r="G11" i="7"/>
  <c r="H357" i="7"/>
  <c r="H349" i="7"/>
  <c r="H341" i="7"/>
  <c r="H333" i="7"/>
  <c r="H325" i="7"/>
  <c r="H317" i="7"/>
  <c r="H309" i="7"/>
  <c r="H295" i="7"/>
  <c r="H273" i="7"/>
  <c r="H250" i="7"/>
  <c r="H232" i="7"/>
  <c r="H209" i="7"/>
  <c r="H186" i="7"/>
  <c r="H168" i="7"/>
  <c r="H145" i="7"/>
  <c r="H122" i="7"/>
  <c r="H104" i="7"/>
  <c r="H81" i="7"/>
  <c r="H58" i="7"/>
  <c r="H40" i="7"/>
  <c r="H17" i="7"/>
  <c r="G362" i="7"/>
  <c r="G354" i="7"/>
  <c r="G346" i="7"/>
  <c r="G338" i="7"/>
  <c r="G330" i="7"/>
  <c r="G322" i="7"/>
  <c r="G314" i="7"/>
  <c r="G306" i="7"/>
  <c r="G298" i="7"/>
  <c r="G290" i="7"/>
  <c r="G282" i="7"/>
  <c r="G274" i="7"/>
  <c r="G266" i="7"/>
  <c r="G258" i="7"/>
  <c r="G250" i="7"/>
  <c r="G242" i="7"/>
  <c r="G234" i="7"/>
  <c r="G226" i="7"/>
  <c r="G218" i="7"/>
  <c r="G210" i="7"/>
  <c r="G202" i="7"/>
  <c r="G194" i="7"/>
  <c r="G186" i="7"/>
  <c r="G178" i="7"/>
  <c r="G170" i="7"/>
  <c r="G162" i="7"/>
  <c r="G154" i="7"/>
  <c r="G146" i="7"/>
  <c r="G138" i="7"/>
  <c r="G130" i="7"/>
  <c r="G122" i="7"/>
  <c r="G114" i="7"/>
  <c r="G106" i="7"/>
  <c r="G98" i="7"/>
  <c r="G90" i="7"/>
  <c r="G82" i="7"/>
  <c r="G74" i="7"/>
  <c r="G66" i="7"/>
  <c r="G58" i="7"/>
  <c r="G50" i="7"/>
  <c r="G42" i="7"/>
  <c r="G34" i="7"/>
  <c r="G26" i="7"/>
  <c r="G18" i="7"/>
  <c r="G10" i="7"/>
  <c r="H3" i="7"/>
  <c r="H356" i="7"/>
  <c r="H348" i="7"/>
  <c r="H340" i="7"/>
  <c r="H332" i="7"/>
  <c r="H324" i="7"/>
  <c r="H316" i="7"/>
  <c r="H306" i="7"/>
  <c r="H290" i="7"/>
  <c r="H272" i="7"/>
  <c r="H249" i="7"/>
  <c r="H226" i="7"/>
  <c r="H208" i="7"/>
  <c r="H185" i="7"/>
  <c r="H162" i="7"/>
  <c r="H144" i="7"/>
  <c r="H121" i="7"/>
  <c r="H98" i="7"/>
  <c r="H80" i="7"/>
  <c r="H57" i="7"/>
  <c r="H34" i="7"/>
  <c r="H11" i="7"/>
  <c r="H19" i="7"/>
  <c r="H27" i="7"/>
  <c r="H35" i="7"/>
  <c r="H43" i="7"/>
  <c r="H51" i="7"/>
  <c r="H59" i="7"/>
  <c r="H67" i="7"/>
  <c r="H75" i="7"/>
  <c r="H83" i="7"/>
  <c r="H91" i="7"/>
  <c r="H99" i="7"/>
  <c r="H107" i="7"/>
  <c r="H115" i="7"/>
  <c r="H123" i="7"/>
  <c r="H131" i="7"/>
  <c r="H139" i="7"/>
  <c r="H147" i="7"/>
  <c r="H155" i="7"/>
  <c r="H163" i="7"/>
  <c r="H171" i="7"/>
  <c r="H179" i="7"/>
  <c r="H187" i="7"/>
  <c r="H195" i="7"/>
  <c r="H203" i="7"/>
  <c r="H211" i="7"/>
  <c r="H219" i="7"/>
  <c r="H227" i="7"/>
  <c r="H235" i="7"/>
  <c r="H243" i="7"/>
  <c r="H251" i="7"/>
  <c r="H259" i="7"/>
  <c r="H267" i="7"/>
  <c r="H275" i="7"/>
  <c r="H283" i="7"/>
  <c r="H291" i="7"/>
  <c r="H299" i="7"/>
  <c r="H307" i="7"/>
  <c r="H4" i="7"/>
  <c r="H12" i="7"/>
  <c r="H20" i="7"/>
  <c r="H28" i="7"/>
  <c r="H36" i="7"/>
  <c r="H44" i="7"/>
  <c r="H52" i="7"/>
  <c r="H60" i="7"/>
  <c r="H68" i="7"/>
  <c r="H76" i="7"/>
  <c r="H84" i="7"/>
  <c r="H92" i="7"/>
  <c r="H100" i="7"/>
  <c r="H108" i="7"/>
  <c r="H116" i="7"/>
  <c r="H124" i="7"/>
  <c r="H132" i="7"/>
  <c r="H140" i="7"/>
  <c r="H148" i="7"/>
  <c r="H156" i="7"/>
  <c r="H164" i="7"/>
  <c r="H172" i="7"/>
  <c r="H180" i="7"/>
  <c r="H188" i="7"/>
  <c r="H196" i="7"/>
  <c r="H204" i="7"/>
  <c r="H212" i="7"/>
  <c r="H220" i="7"/>
  <c r="H228" i="7"/>
  <c r="H236" i="7"/>
  <c r="H244" i="7"/>
  <c r="H252" i="7"/>
  <c r="H260" i="7"/>
  <c r="H268" i="7"/>
  <c r="H276" i="7"/>
  <c r="H284" i="7"/>
  <c r="H292" i="7"/>
  <c r="H300" i="7"/>
  <c r="H308" i="7"/>
  <c r="H5" i="7"/>
  <c r="H13" i="7"/>
  <c r="H21" i="7"/>
  <c r="H29" i="7"/>
  <c r="H37" i="7"/>
  <c r="H45" i="7"/>
  <c r="H53" i="7"/>
  <c r="H61" i="7"/>
  <c r="H69" i="7"/>
  <c r="H77" i="7"/>
  <c r="H85" i="7"/>
  <c r="H93" i="7"/>
  <c r="H101" i="7"/>
  <c r="H109" i="7"/>
  <c r="H117" i="7"/>
  <c r="H125" i="7"/>
  <c r="H133" i="7"/>
  <c r="H141" i="7"/>
  <c r="H149" i="7"/>
  <c r="H157" i="7"/>
  <c r="H165" i="7"/>
  <c r="H173" i="7"/>
  <c r="H181" i="7"/>
  <c r="H189" i="7"/>
  <c r="H197" i="7"/>
  <c r="H205" i="7"/>
  <c r="H213" i="7"/>
  <c r="H221" i="7"/>
  <c r="H229" i="7"/>
  <c r="H237" i="7"/>
  <c r="H245" i="7"/>
  <c r="H253" i="7"/>
  <c r="H261" i="7"/>
  <c r="H269" i="7"/>
  <c r="H277" i="7"/>
  <c r="H285" i="7"/>
  <c r="H293" i="7"/>
  <c r="H301" i="7"/>
  <c r="H6" i="7"/>
  <c r="H14" i="7"/>
  <c r="H22" i="7"/>
  <c r="H30" i="7"/>
  <c r="H38" i="7"/>
  <c r="H46" i="7"/>
  <c r="H54" i="7"/>
  <c r="H62" i="7"/>
  <c r="H70" i="7"/>
  <c r="H78" i="7"/>
  <c r="H86" i="7"/>
  <c r="H94" i="7"/>
  <c r="H102" i="7"/>
  <c r="H110" i="7"/>
  <c r="H118" i="7"/>
  <c r="H126" i="7"/>
  <c r="H134" i="7"/>
  <c r="H142" i="7"/>
  <c r="H150" i="7"/>
  <c r="H158" i="7"/>
  <c r="H166" i="7"/>
  <c r="H174" i="7"/>
  <c r="H182" i="7"/>
  <c r="H190" i="7"/>
  <c r="H198" i="7"/>
  <c r="H206" i="7"/>
  <c r="H214" i="7"/>
  <c r="H222" i="7"/>
  <c r="H230" i="7"/>
  <c r="H238" i="7"/>
  <c r="H246" i="7"/>
  <c r="H254" i="7"/>
  <c r="H262" i="7"/>
  <c r="H270" i="7"/>
  <c r="H278" i="7"/>
  <c r="H286" i="7"/>
  <c r="H294" i="7"/>
  <c r="H302" i="7"/>
  <c r="H7" i="7"/>
  <c r="H15" i="7"/>
  <c r="H23" i="7"/>
  <c r="H31" i="7"/>
  <c r="H39" i="7"/>
  <c r="H47" i="7"/>
  <c r="H55" i="7"/>
  <c r="H63" i="7"/>
  <c r="H71" i="7"/>
  <c r="H79" i="7"/>
  <c r="H87" i="7"/>
  <c r="H95" i="7"/>
  <c r="H103" i="7"/>
  <c r="H111" i="7"/>
  <c r="H119" i="7"/>
  <c r="H127" i="7"/>
  <c r="H135" i="7"/>
  <c r="H143" i="7"/>
  <c r="H151" i="7"/>
  <c r="H159" i="7"/>
  <c r="H167" i="7"/>
  <c r="H175" i="7"/>
  <c r="H183" i="7"/>
  <c r="H191" i="7"/>
  <c r="H199" i="7"/>
  <c r="H207" i="7"/>
  <c r="H215" i="7"/>
  <c r="H223" i="7"/>
  <c r="H231" i="7"/>
  <c r="H239" i="7"/>
  <c r="H247" i="7"/>
  <c r="H255" i="7"/>
  <c r="H263" i="7"/>
  <c r="H271" i="7"/>
  <c r="H279" i="7"/>
  <c r="H287" i="7"/>
  <c r="G361" i="7"/>
  <c r="G353" i="7"/>
  <c r="G345" i="7"/>
  <c r="G337" i="7"/>
  <c r="G329" i="7"/>
  <c r="G321" i="7"/>
  <c r="G313" i="7"/>
  <c r="G305" i="7"/>
  <c r="G297" i="7"/>
  <c r="G289" i="7"/>
  <c r="G281" i="7"/>
  <c r="G273" i="7"/>
  <c r="G265" i="7"/>
  <c r="G257" i="7"/>
  <c r="G249" i="7"/>
  <c r="G241" i="7"/>
  <c r="G233" i="7"/>
  <c r="G225" i="7"/>
  <c r="G217" i="7"/>
  <c r="G209" i="7"/>
  <c r="G201" i="7"/>
  <c r="G193" i="7"/>
  <c r="G185" i="7"/>
  <c r="G177" i="7"/>
  <c r="G169" i="7"/>
  <c r="G161" i="7"/>
  <c r="G153" i="7"/>
  <c r="G145" i="7"/>
  <c r="G137" i="7"/>
  <c r="G129" i="7"/>
  <c r="G121" i="7"/>
  <c r="G113" i="7"/>
  <c r="G105" i="7"/>
  <c r="G97" i="7"/>
  <c r="G89" i="7"/>
  <c r="G81" i="7"/>
  <c r="G73" i="7"/>
  <c r="G65" i="7"/>
  <c r="G57" i="7"/>
  <c r="G49" i="7"/>
  <c r="G41" i="7"/>
  <c r="G33" i="7"/>
  <c r="G25" i="7"/>
  <c r="G17" i="7"/>
  <c r="G9" i="7"/>
  <c r="H363" i="7"/>
  <c r="H355" i="7"/>
  <c r="H347" i="7"/>
  <c r="H339" i="7"/>
  <c r="H331" i="7"/>
  <c r="H323" i="7"/>
  <c r="H315" i="7"/>
  <c r="H305" i="7"/>
  <c r="H289" i="7"/>
  <c r="H266" i="7"/>
  <c r="H248" i="7"/>
  <c r="H225" i="7"/>
  <c r="H202" i="7"/>
  <c r="H184" i="7"/>
  <c r="H161" i="7"/>
  <c r="H138" i="7"/>
  <c r="H120" i="7"/>
  <c r="H97" i="7"/>
  <c r="H74" i="7"/>
  <c r="H56" i="7"/>
  <c r="H33" i="7"/>
  <c r="H10" i="7"/>
  <c r="G360" i="7"/>
  <c r="G352" i="7"/>
  <c r="G344" i="7"/>
  <c r="G336" i="7"/>
  <c r="G328" i="7"/>
  <c r="G320" i="7"/>
  <c r="G312" i="7"/>
  <c r="G304" i="7"/>
  <c r="G296" i="7"/>
  <c r="G288" i="7"/>
  <c r="G280" i="7"/>
  <c r="G272" i="7"/>
  <c r="G264" i="7"/>
  <c r="G256" i="7"/>
  <c r="G248" i="7"/>
  <c r="G240" i="7"/>
  <c r="G232" i="7"/>
  <c r="G224" i="7"/>
  <c r="G216" i="7"/>
  <c r="G208" i="7"/>
  <c r="G200" i="7"/>
  <c r="G192" i="7"/>
  <c r="G184" i="7"/>
  <c r="G176" i="7"/>
  <c r="G168" i="7"/>
  <c r="G160" i="7"/>
  <c r="G152" i="7"/>
  <c r="G144" i="7"/>
  <c r="G136" i="7"/>
  <c r="G128" i="7"/>
  <c r="G120" i="7"/>
  <c r="G112" i="7"/>
  <c r="G104" i="7"/>
  <c r="G96" i="7"/>
  <c r="G88" i="7"/>
  <c r="G80" i="7"/>
  <c r="G72" i="7"/>
  <c r="G64" i="7"/>
  <c r="G56" i="7"/>
  <c r="G48" i="7"/>
  <c r="G40" i="7"/>
  <c r="G32" i="7"/>
  <c r="G24" i="7"/>
  <c r="G16" i="7"/>
  <c r="G8" i="7"/>
  <c r="H362" i="7"/>
  <c r="H354" i="7"/>
  <c r="H346" i="7"/>
  <c r="H338" i="7"/>
  <c r="H330" i="7"/>
  <c r="H322" i="7"/>
  <c r="H314" i="7"/>
  <c r="H304" i="7"/>
  <c r="H288" i="7"/>
  <c r="H265" i="7"/>
  <c r="H242" i="7"/>
  <c r="H224" i="7"/>
  <c r="H201" i="7"/>
  <c r="H178" i="7"/>
  <c r="H160" i="7"/>
  <c r="H137" i="7"/>
  <c r="H114" i="7"/>
  <c r="H96" i="7"/>
  <c r="H73" i="7"/>
  <c r="H50" i="7"/>
  <c r="H32" i="7"/>
  <c r="H9" i="7"/>
  <c r="G359" i="7"/>
  <c r="G351" i="7"/>
  <c r="G343" i="7"/>
  <c r="G335" i="7"/>
  <c r="G327" i="7"/>
  <c r="G319" i="7"/>
  <c r="G311" i="7"/>
  <c r="G303" i="7"/>
  <c r="G295" i="7"/>
  <c r="G287" i="7"/>
  <c r="G279" i="7"/>
  <c r="G271" i="7"/>
  <c r="G263" i="7"/>
  <c r="G255" i="7"/>
  <c r="G247" i="7"/>
  <c r="G239" i="7"/>
  <c r="G231" i="7"/>
  <c r="G223" i="7"/>
  <c r="G215" i="7"/>
  <c r="G207" i="7"/>
  <c r="G199" i="7"/>
  <c r="G191" i="7"/>
  <c r="G183" i="7"/>
  <c r="G175" i="7"/>
  <c r="G167" i="7"/>
  <c r="G159" i="7"/>
  <c r="G151" i="7"/>
  <c r="G143" i="7"/>
  <c r="G135" i="7"/>
  <c r="G127" i="7"/>
  <c r="G119" i="7"/>
  <c r="G111" i="7"/>
  <c r="G103" i="7"/>
  <c r="G95" i="7"/>
  <c r="G87" i="7"/>
  <c r="G79" i="7"/>
  <c r="G71" i="7"/>
  <c r="G63" i="7"/>
  <c r="G55" i="7"/>
  <c r="G47" i="7"/>
  <c r="G39" i="7"/>
  <c r="G31" i="7"/>
  <c r="G23" i="7"/>
  <c r="G15" i="7"/>
  <c r="G7" i="7"/>
  <c r="H361" i="7"/>
  <c r="H353" i="7"/>
  <c r="H345" i="7"/>
  <c r="H337" i="7"/>
  <c r="H329" i="7"/>
  <c r="H321" i="7"/>
  <c r="H313" i="7"/>
  <c r="H303" i="7"/>
  <c r="H282" i="7"/>
  <c r="H264" i="7"/>
  <c r="H241" i="7"/>
  <c r="H218" i="7"/>
  <c r="H200" i="7"/>
  <c r="H177" i="7"/>
  <c r="H154" i="7"/>
  <c r="H136" i="7"/>
  <c r="H113" i="7"/>
  <c r="H90" i="7"/>
  <c r="H72" i="7"/>
  <c r="H49" i="7"/>
  <c r="H26" i="7"/>
  <c r="H8" i="7"/>
  <c r="O178" i="7" l="1"/>
  <c r="O179" i="7"/>
  <c r="O177" i="7"/>
  <c r="K4" i="7" l="1"/>
  <c r="I5" i="7"/>
  <c r="I6" i="7" s="1"/>
  <c r="I7" i="7" s="1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I85" i="7" s="1"/>
  <c r="I86" i="7" s="1"/>
  <c r="I87" i="7" s="1"/>
  <c r="I88" i="7" s="1"/>
  <c r="I89" i="7" s="1"/>
  <c r="I90" i="7" s="1"/>
  <c r="I91" i="7" s="1"/>
  <c r="I92" i="7" s="1"/>
  <c r="I93" i="7" s="1"/>
  <c r="I94" i="7" s="1"/>
  <c r="I95" i="7" s="1"/>
  <c r="I96" i="7" s="1"/>
  <c r="I97" i="7" s="1"/>
  <c r="I98" i="7" s="1"/>
  <c r="I99" i="7" s="1"/>
  <c r="I100" i="7" s="1"/>
  <c r="I101" i="7" s="1"/>
  <c r="I102" i="7" s="1"/>
  <c r="I103" i="7" s="1"/>
  <c r="I104" i="7" s="1"/>
  <c r="I105" i="7" s="1"/>
  <c r="I106" i="7" s="1"/>
  <c r="I107" i="7" s="1"/>
  <c r="I108" i="7" s="1"/>
  <c r="I109" i="7" s="1"/>
  <c r="I110" i="7" s="1"/>
  <c r="I111" i="7" s="1"/>
  <c r="I112" i="7" s="1"/>
  <c r="I113" i="7" s="1"/>
  <c r="I114" i="7" s="1"/>
  <c r="I115" i="7" s="1"/>
  <c r="I116" i="7" s="1"/>
  <c r="I117" i="7" s="1"/>
  <c r="I118" i="7" s="1"/>
  <c r="I119" i="7" s="1"/>
  <c r="I120" i="7" s="1"/>
  <c r="I121" i="7" s="1"/>
  <c r="I122" i="7" s="1"/>
  <c r="I123" i="7" s="1"/>
  <c r="I124" i="7" s="1"/>
  <c r="I125" i="7" s="1"/>
  <c r="I126" i="7" s="1"/>
  <c r="I127" i="7" s="1"/>
  <c r="I128" i="7" s="1"/>
  <c r="I129" i="7" s="1"/>
  <c r="I130" i="7" s="1"/>
  <c r="I131" i="7" s="1"/>
  <c r="I132" i="7" s="1"/>
  <c r="I133" i="7" s="1"/>
  <c r="I134" i="7" s="1"/>
  <c r="I135" i="7" s="1"/>
  <c r="I136" i="7" s="1"/>
  <c r="I137" i="7" s="1"/>
  <c r="I138" i="7" s="1"/>
  <c r="I139" i="7" s="1"/>
  <c r="I140" i="7" s="1"/>
  <c r="I141" i="7" s="1"/>
  <c r="I142" i="7" s="1"/>
  <c r="I143" i="7" s="1"/>
  <c r="I144" i="7" s="1"/>
  <c r="I145" i="7" s="1"/>
  <c r="I146" i="7" s="1"/>
  <c r="I147" i="7" s="1"/>
  <c r="I148" i="7" s="1"/>
  <c r="I149" i="7" s="1"/>
  <c r="I150" i="7" s="1"/>
  <c r="I151" i="7" s="1"/>
  <c r="I152" i="7" s="1"/>
  <c r="I153" i="7" s="1"/>
  <c r="I154" i="7" s="1"/>
  <c r="I155" i="7" s="1"/>
  <c r="I156" i="7" s="1"/>
  <c r="I157" i="7" s="1"/>
  <c r="I158" i="7" s="1"/>
  <c r="I159" i="7" s="1"/>
  <c r="I160" i="7" s="1"/>
  <c r="I161" i="7" s="1"/>
  <c r="I162" i="7" s="1"/>
  <c r="I163" i="7" s="1"/>
  <c r="I164" i="7" s="1"/>
  <c r="I165" i="7" s="1"/>
  <c r="I166" i="7" s="1"/>
  <c r="I167" i="7" s="1"/>
  <c r="I168" i="7" s="1"/>
  <c r="I169" i="7" s="1"/>
  <c r="I170" i="7" s="1"/>
  <c r="I171" i="7" s="1"/>
  <c r="I172" i="7" s="1"/>
  <c r="I173" i="7" s="1"/>
  <c r="I174" i="7" s="1"/>
  <c r="I175" i="7" s="1"/>
  <c r="I176" i="7" s="1"/>
  <c r="I177" i="7" s="1"/>
  <c r="I178" i="7" s="1"/>
  <c r="I179" i="7" s="1"/>
  <c r="I180" i="7" s="1"/>
  <c r="I181" i="7" s="1"/>
  <c r="I182" i="7" s="1"/>
  <c r="I183" i="7" s="1"/>
  <c r="I184" i="7" s="1"/>
  <c r="I185" i="7" s="1"/>
  <c r="I186" i="7" s="1"/>
  <c r="I187" i="7" s="1"/>
  <c r="I188" i="7" s="1"/>
  <c r="I189" i="7" s="1"/>
  <c r="I190" i="7" s="1"/>
  <c r="I191" i="7" s="1"/>
  <c r="I192" i="7" s="1"/>
  <c r="I193" i="7" s="1"/>
  <c r="I194" i="7" s="1"/>
  <c r="I195" i="7" s="1"/>
  <c r="I196" i="7" s="1"/>
  <c r="I197" i="7" s="1"/>
  <c r="I198" i="7" s="1"/>
  <c r="I199" i="7" s="1"/>
  <c r="I200" i="7" s="1"/>
  <c r="I201" i="7" s="1"/>
  <c r="I202" i="7" s="1"/>
  <c r="I203" i="7" s="1"/>
  <c r="I204" i="7" s="1"/>
  <c r="I205" i="7" s="1"/>
  <c r="I206" i="7" s="1"/>
  <c r="I207" i="7" s="1"/>
  <c r="I208" i="7" s="1"/>
  <c r="I209" i="7" s="1"/>
  <c r="I210" i="7" s="1"/>
  <c r="I211" i="7" s="1"/>
  <c r="I212" i="7" s="1"/>
  <c r="I213" i="7" s="1"/>
  <c r="I214" i="7" s="1"/>
  <c r="I215" i="7" s="1"/>
  <c r="I216" i="7" s="1"/>
  <c r="I217" i="7" s="1"/>
  <c r="I218" i="7" s="1"/>
  <c r="I219" i="7" s="1"/>
  <c r="I220" i="7" s="1"/>
  <c r="I221" i="7" s="1"/>
  <c r="I222" i="7" s="1"/>
  <c r="I223" i="7" s="1"/>
  <c r="I224" i="7" s="1"/>
  <c r="I225" i="7" s="1"/>
  <c r="I226" i="7" s="1"/>
  <c r="I227" i="7" s="1"/>
  <c r="I228" i="7" s="1"/>
  <c r="I229" i="7" s="1"/>
  <c r="I230" i="7" s="1"/>
  <c r="I231" i="7" s="1"/>
  <c r="I232" i="7" s="1"/>
  <c r="I233" i="7" s="1"/>
  <c r="I234" i="7" s="1"/>
  <c r="I235" i="7" s="1"/>
  <c r="I236" i="7" s="1"/>
  <c r="I237" i="7" s="1"/>
  <c r="I238" i="7" s="1"/>
  <c r="I239" i="7" s="1"/>
  <c r="I240" i="7" s="1"/>
  <c r="I241" i="7" s="1"/>
  <c r="I242" i="7" s="1"/>
  <c r="I243" i="7" s="1"/>
  <c r="I244" i="7" s="1"/>
  <c r="I245" i="7" s="1"/>
  <c r="I246" i="7" s="1"/>
  <c r="I247" i="7" s="1"/>
  <c r="I248" i="7" s="1"/>
  <c r="I249" i="7" s="1"/>
  <c r="I250" i="7" s="1"/>
  <c r="I251" i="7" s="1"/>
  <c r="I252" i="7" s="1"/>
  <c r="I253" i="7" s="1"/>
  <c r="I254" i="7" s="1"/>
  <c r="I255" i="7" s="1"/>
  <c r="I256" i="7" s="1"/>
  <c r="I257" i="7" s="1"/>
  <c r="I258" i="7" s="1"/>
  <c r="I259" i="7" s="1"/>
  <c r="I260" i="7" s="1"/>
  <c r="I261" i="7" s="1"/>
  <c r="I262" i="7" s="1"/>
  <c r="I263" i="7" s="1"/>
  <c r="I264" i="7" s="1"/>
  <c r="I265" i="7" s="1"/>
  <c r="I266" i="7" s="1"/>
  <c r="I267" i="7" s="1"/>
  <c r="I268" i="7" s="1"/>
  <c r="I269" i="7" s="1"/>
  <c r="I270" i="7" s="1"/>
  <c r="I271" i="7" s="1"/>
  <c r="I272" i="7" s="1"/>
  <c r="I273" i="7" s="1"/>
  <c r="I274" i="7" s="1"/>
  <c r="I275" i="7" s="1"/>
  <c r="I276" i="7" s="1"/>
  <c r="I277" i="7" s="1"/>
  <c r="I278" i="7" s="1"/>
  <c r="I279" i="7" s="1"/>
  <c r="I280" i="7" s="1"/>
  <c r="I281" i="7" s="1"/>
  <c r="I282" i="7" s="1"/>
  <c r="I283" i="7" s="1"/>
  <c r="I284" i="7" s="1"/>
  <c r="I285" i="7" s="1"/>
  <c r="I286" i="7" s="1"/>
  <c r="I287" i="7" s="1"/>
  <c r="I288" i="7" s="1"/>
  <c r="I289" i="7" s="1"/>
  <c r="I290" i="7" s="1"/>
  <c r="I291" i="7" s="1"/>
  <c r="I292" i="7" s="1"/>
  <c r="I293" i="7" s="1"/>
  <c r="I294" i="7" s="1"/>
  <c r="I295" i="7" s="1"/>
  <c r="I296" i="7" s="1"/>
  <c r="I297" i="7" s="1"/>
  <c r="I298" i="7" s="1"/>
  <c r="I299" i="7" s="1"/>
  <c r="I300" i="7" s="1"/>
  <c r="I301" i="7" s="1"/>
  <c r="I302" i="7" s="1"/>
  <c r="I303" i="7" s="1"/>
  <c r="I304" i="7" s="1"/>
  <c r="I305" i="7" s="1"/>
  <c r="I306" i="7" s="1"/>
  <c r="I307" i="7" s="1"/>
  <c r="I308" i="7" s="1"/>
  <c r="I309" i="7" s="1"/>
  <c r="I310" i="7" s="1"/>
  <c r="I311" i="7" s="1"/>
  <c r="I312" i="7" s="1"/>
  <c r="I313" i="7" s="1"/>
  <c r="I314" i="7" s="1"/>
  <c r="I315" i="7" s="1"/>
  <c r="I316" i="7" s="1"/>
  <c r="I317" i="7" s="1"/>
  <c r="I318" i="7" s="1"/>
  <c r="I319" i="7" s="1"/>
  <c r="I320" i="7" s="1"/>
  <c r="I321" i="7" s="1"/>
  <c r="I322" i="7" s="1"/>
  <c r="I323" i="7" s="1"/>
  <c r="I324" i="7" s="1"/>
  <c r="I325" i="7" s="1"/>
  <c r="I326" i="7" s="1"/>
  <c r="I327" i="7" s="1"/>
  <c r="I328" i="7" s="1"/>
  <c r="I329" i="7" s="1"/>
  <c r="I330" i="7" s="1"/>
  <c r="I331" i="7" s="1"/>
  <c r="I332" i="7" s="1"/>
  <c r="I333" i="7" s="1"/>
  <c r="I334" i="7" s="1"/>
  <c r="I335" i="7" s="1"/>
  <c r="I336" i="7" s="1"/>
  <c r="I337" i="7" s="1"/>
  <c r="I338" i="7" s="1"/>
  <c r="I339" i="7" s="1"/>
  <c r="I340" i="7" s="1"/>
  <c r="I341" i="7" s="1"/>
  <c r="I342" i="7" s="1"/>
  <c r="I343" i="7" s="1"/>
  <c r="I344" i="7" s="1"/>
  <c r="I345" i="7" s="1"/>
  <c r="I346" i="7" s="1"/>
  <c r="I347" i="7" s="1"/>
  <c r="I348" i="7" s="1"/>
  <c r="I349" i="7" s="1"/>
  <c r="I350" i="7" s="1"/>
  <c r="I351" i="7" s="1"/>
  <c r="I352" i="7" s="1"/>
  <c r="I353" i="7" s="1"/>
  <c r="I354" i="7" s="1"/>
  <c r="I355" i="7" s="1"/>
  <c r="I356" i="7" s="1"/>
  <c r="I357" i="7" s="1"/>
  <c r="I358" i="7" s="1"/>
  <c r="I359" i="7" s="1"/>
  <c r="I360" i="7" s="1"/>
  <c r="I361" i="7" s="1"/>
  <c r="I362" i="7" s="1"/>
  <c r="I363" i="7" s="1"/>
  <c r="P6" i="7"/>
  <c r="C35" i="7"/>
  <c r="K5" i="7" l="1"/>
  <c r="P7" i="7"/>
  <c r="K6" i="7" l="1"/>
  <c r="P8" i="7"/>
  <c r="K7" i="7"/>
  <c r="P9" i="7" l="1"/>
  <c r="K8" i="7"/>
  <c r="P10" i="7" l="1"/>
  <c r="K9" i="7"/>
  <c r="P11" i="7" l="1"/>
  <c r="K10" i="7"/>
  <c r="P12" i="7" l="1"/>
  <c r="K11" i="7"/>
  <c r="P13" i="7" l="1"/>
  <c r="K12" i="7"/>
  <c r="P14" i="7" l="1"/>
  <c r="K13" i="7"/>
  <c r="P15" i="7" l="1"/>
  <c r="K14" i="7"/>
  <c r="P16" i="7" l="1"/>
  <c r="K15" i="7"/>
  <c r="P17" i="7" l="1"/>
  <c r="K16" i="7"/>
  <c r="P18" i="7" l="1"/>
  <c r="K17" i="7"/>
  <c r="P19" i="7" l="1"/>
  <c r="K18" i="7"/>
  <c r="P20" i="7" l="1"/>
  <c r="K19" i="7"/>
  <c r="P21" i="7" l="1"/>
  <c r="K20" i="7"/>
  <c r="P22" i="7" l="1"/>
  <c r="K21" i="7"/>
  <c r="P23" i="7" l="1"/>
  <c r="K22" i="7"/>
  <c r="P24" i="7" l="1"/>
  <c r="K23" i="7"/>
  <c r="P25" i="7" l="1"/>
  <c r="K24" i="7"/>
  <c r="P26" i="7" l="1"/>
  <c r="K25" i="7"/>
  <c r="P27" i="7" l="1"/>
  <c r="K26" i="7"/>
  <c r="P28" i="7" l="1"/>
  <c r="K27" i="7"/>
  <c r="P29" i="7" l="1"/>
  <c r="K28" i="7"/>
  <c r="P30" i="7" l="1"/>
  <c r="K29" i="7"/>
  <c r="P31" i="7" l="1"/>
  <c r="K30" i="7"/>
  <c r="P32" i="7" l="1"/>
  <c r="K31" i="7"/>
  <c r="P33" i="7" l="1"/>
  <c r="K32" i="7"/>
  <c r="P34" i="7" l="1"/>
  <c r="K33" i="7"/>
  <c r="P35" i="7" l="1"/>
  <c r="K34" i="7"/>
  <c r="P36" i="7" l="1"/>
  <c r="K35" i="7"/>
  <c r="P37" i="7" l="1"/>
  <c r="K36" i="7"/>
  <c r="P38" i="7" l="1"/>
  <c r="K37" i="7"/>
  <c r="P39" i="7" l="1"/>
  <c r="K38" i="7"/>
  <c r="P40" i="7" l="1"/>
  <c r="K39" i="7"/>
  <c r="P41" i="7" l="1"/>
  <c r="K40" i="7"/>
  <c r="P42" i="7" l="1"/>
  <c r="K41" i="7"/>
  <c r="P43" i="7" l="1"/>
  <c r="K42" i="7"/>
  <c r="P44" i="7" l="1"/>
  <c r="K43" i="7"/>
  <c r="P45" i="7" l="1"/>
  <c r="K44" i="7"/>
  <c r="P46" i="7" l="1"/>
  <c r="K45" i="7"/>
  <c r="P47" i="7" l="1"/>
  <c r="K46" i="7"/>
  <c r="P48" i="7" l="1"/>
  <c r="K47" i="7"/>
  <c r="P49" i="7" l="1"/>
  <c r="K48" i="7"/>
  <c r="P50" i="7" l="1"/>
  <c r="K49" i="7"/>
  <c r="P51" i="7" l="1"/>
  <c r="K50" i="7"/>
  <c r="P52" i="7" l="1"/>
  <c r="K51" i="7"/>
  <c r="P53" i="7" l="1"/>
  <c r="K52" i="7"/>
  <c r="P54" i="7" l="1"/>
  <c r="K53" i="7"/>
  <c r="P55" i="7" l="1"/>
  <c r="K54" i="7"/>
  <c r="P56" i="7" l="1"/>
  <c r="K55" i="7"/>
  <c r="P57" i="7" l="1"/>
  <c r="K56" i="7"/>
  <c r="P58" i="7" l="1"/>
  <c r="K57" i="7"/>
  <c r="P59" i="7" l="1"/>
  <c r="K58" i="7"/>
  <c r="P60" i="7" l="1"/>
  <c r="K59" i="7"/>
  <c r="P61" i="7" l="1"/>
  <c r="K60" i="7"/>
  <c r="P62" i="7" l="1"/>
  <c r="K61" i="7"/>
  <c r="P63" i="7" l="1"/>
  <c r="K62" i="7"/>
  <c r="P64" i="7" l="1"/>
  <c r="K63" i="7"/>
  <c r="P65" i="7" l="1"/>
  <c r="K64" i="7"/>
  <c r="P66" i="7" l="1"/>
  <c r="K65" i="7"/>
  <c r="P67" i="7" l="1"/>
  <c r="K66" i="7"/>
  <c r="P68" i="7" l="1"/>
  <c r="K67" i="7"/>
  <c r="P69" i="7" l="1"/>
  <c r="K68" i="7"/>
  <c r="P70" i="7" l="1"/>
  <c r="K69" i="7"/>
  <c r="P71" i="7" l="1"/>
  <c r="K70" i="7"/>
  <c r="P72" i="7" l="1"/>
  <c r="K71" i="7"/>
  <c r="P73" i="7" l="1"/>
  <c r="K72" i="7"/>
  <c r="P74" i="7" l="1"/>
  <c r="K73" i="7"/>
  <c r="P75" i="7" l="1"/>
  <c r="K74" i="7"/>
  <c r="P76" i="7" l="1"/>
  <c r="K75" i="7"/>
  <c r="P77" i="7" l="1"/>
  <c r="K76" i="7"/>
  <c r="P78" i="7" l="1"/>
  <c r="K77" i="7"/>
  <c r="P79" i="7" l="1"/>
  <c r="K78" i="7"/>
  <c r="P80" i="7" l="1"/>
  <c r="K79" i="7"/>
  <c r="P81" i="7" l="1"/>
  <c r="K80" i="7"/>
  <c r="P82" i="7" l="1"/>
  <c r="K81" i="7"/>
  <c r="P83" i="7" l="1"/>
  <c r="K82" i="7"/>
  <c r="P84" i="7" l="1"/>
  <c r="K83" i="7"/>
  <c r="P85" i="7" l="1"/>
  <c r="K84" i="7"/>
  <c r="P86" i="7" l="1"/>
  <c r="K85" i="7"/>
  <c r="P87" i="7" l="1"/>
  <c r="K86" i="7"/>
  <c r="P88" i="7" l="1"/>
  <c r="K87" i="7"/>
  <c r="P89" i="7" l="1"/>
  <c r="K88" i="7"/>
  <c r="P90" i="7" l="1"/>
  <c r="K89" i="7"/>
  <c r="P91" i="7" l="1"/>
  <c r="K90" i="7"/>
  <c r="P92" i="7" l="1"/>
  <c r="K91" i="7"/>
  <c r="P93" i="7" l="1"/>
  <c r="K92" i="7"/>
  <c r="P94" i="7" l="1"/>
  <c r="K93" i="7"/>
  <c r="P95" i="7" l="1"/>
  <c r="K94" i="7"/>
  <c r="P96" i="7" l="1"/>
  <c r="K95" i="7"/>
  <c r="P97" i="7" l="1"/>
  <c r="K96" i="7"/>
  <c r="P98" i="7" l="1"/>
  <c r="K97" i="7"/>
  <c r="P99" i="7" l="1"/>
  <c r="K98" i="7"/>
  <c r="P100" i="7" l="1"/>
  <c r="K99" i="7"/>
  <c r="P101" i="7" l="1"/>
  <c r="K100" i="7"/>
  <c r="P102" i="7" l="1"/>
  <c r="K101" i="7"/>
  <c r="P103" i="7" l="1"/>
  <c r="K102" i="7"/>
  <c r="P104" i="7" l="1"/>
  <c r="K103" i="7"/>
  <c r="P105" i="7" l="1"/>
  <c r="K104" i="7"/>
  <c r="P106" i="7" l="1"/>
  <c r="K105" i="7"/>
  <c r="P107" i="7" l="1"/>
  <c r="K106" i="7"/>
  <c r="P108" i="7" l="1"/>
  <c r="K107" i="7"/>
  <c r="P109" i="7" l="1"/>
  <c r="K108" i="7"/>
  <c r="P110" i="7" l="1"/>
  <c r="K109" i="7"/>
  <c r="P111" i="7" l="1"/>
  <c r="K110" i="7"/>
  <c r="P112" i="7" l="1"/>
  <c r="K111" i="7"/>
  <c r="P113" i="7" l="1"/>
  <c r="K112" i="7"/>
  <c r="P114" i="7" l="1"/>
  <c r="K113" i="7"/>
  <c r="P115" i="7" l="1"/>
  <c r="K114" i="7"/>
  <c r="P116" i="7" l="1"/>
  <c r="K115" i="7"/>
  <c r="P117" i="7" l="1"/>
  <c r="K116" i="7"/>
  <c r="P118" i="7" l="1"/>
  <c r="K117" i="7"/>
  <c r="P119" i="7" l="1"/>
  <c r="K118" i="7"/>
  <c r="P120" i="7" l="1"/>
  <c r="K119" i="7"/>
  <c r="P121" i="7" l="1"/>
  <c r="K120" i="7"/>
  <c r="P122" i="7" l="1"/>
  <c r="K121" i="7"/>
  <c r="P123" i="7" l="1"/>
  <c r="K122" i="7"/>
  <c r="P124" i="7" l="1"/>
  <c r="K123" i="7"/>
  <c r="P125" i="7" l="1"/>
  <c r="K124" i="7"/>
  <c r="P126" i="7" l="1"/>
  <c r="K125" i="7"/>
  <c r="P127" i="7" l="1"/>
  <c r="K126" i="7"/>
  <c r="P128" i="7" l="1"/>
  <c r="K127" i="7"/>
  <c r="P129" i="7" l="1"/>
  <c r="K128" i="7"/>
  <c r="P130" i="7" l="1"/>
  <c r="K129" i="7"/>
  <c r="P131" i="7" l="1"/>
  <c r="K130" i="7"/>
  <c r="P132" i="7" l="1"/>
  <c r="K131" i="7"/>
  <c r="P133" i="7" l="1"/>
  <c r="K132" i="7"/>
  <c r="P134" i="7" l="1"/>
  <c r="K133" i="7"/>
  <c r="P135" i="7" l="1"/>
  <c r="K134" i="7"/>
  <c r="P136" i="7" l="1"/>
  <c r="K135" i="7"/>
  <c r="P137" i="7" l="1"/>
  <c r="K136" i="7"/>
  <c r="P138" i="7" l="1"/>
  <c r="K137" i="7"/>
  <c r="P139" i="7" l="1"/>
  <c r="K138" i="7"/>
  <c r="P140" i="7" l="1"/>
  <c r="K139" i="7"/>
  <c r="P141" i="7" l="1"/>
  <c r="K140" i="7"/>
  <c r="P142" i="7" l="1"/>
  <c r="K141" i="7"/>
  <c r="P143" i="7" l="1"/>
  <c r="K142" i="7"/>
  <c r="P144" i="7" l="1"/>
  <c r="K143" i="7"/>
  <c r="P145" i="7" l="1"/>
  <c r="K144" i="7"/>
  <c r="P146" i="7" l="1"/>
  <c r="K145" i="7"/>
  <c r="P147" i="7" l="1"/>
  <c r="K146" i="7"/>
  <c r="P148" i="7" l="1"/>
  <c r="K147" i="7"/>
  <c r="P149" i="7" l="1"/>
  <c r="K148" i="7"/>
  <c r="P150" i="7" l="1"/>
  <c r="K149" i="7"/>
  <c r="P151" i="7" l="1"/>
  <c r="K150" i="7"/>
  <c r="P152" i="7" l="1"/>
  <c r="K151" i="7"/>
  <c r="P153" i="7" l="1"/>
  <c r="K152" i="7"/>
  <c r="P154" i="7" l="1"/>
  <c r="K153" i="7"/>
  <c r="P155" i="7" l="1"/>
  <c r="K154" i="7"/>
  <c r="P156" i="7" l="1"/>
  <c r="K155" i="7"/>
  <c r="P157" i="7" l="1"/>
  <c r="K156" i="7"/>
  <c r="P158" i="7" l="1"/>
  <c r="K157" i="7"/>
  <c r="P159" i="7" l="1"/>
  <c r="K158" i="7"/>
  <c r="P160" i="7" l="1"/>
  <c r="K159" i="7"/>
  <c r="P161" i="7" l="1"/>
  <c r="K160" i="7"/>
  <c r="P162" i="7" l="1"/>
  <c r="K161" i="7"/>
  <c r="P163" i="7" l="1"/>
  <c r="K162" i="7"/>
  <c r="P164" i="7" l="1"/>
  <c r="K163" i="7"/>
  <c r="P165" i="7" l="1"/>
  <c r="K164" i="7"/>
  <c r="P166" i="7" l="1"/>
  <c r="K165" i="7"/>
  <c r="P167" i="7" l="1"/>
  <c r="K166" i="7"/>
  <c r="P168" i="7" l="1"/>
  <c r="K167" i="7"/>
  <c r="P169" i="7" l="1"/>
  <c r="K168" i="7"/>
  <c r="P170" i="7" l="1"/>
  <c r="K169" i="7"/>
  <c r="P171" i="7" l="1"/>
  <c r="K170" i="7"/>
  <c r="P172" i="7" l="1"/>
  <c r="K171" i="7"/>
  <c r="P173" i="7" l="1"/>
  <c r="K172" i="7"/>
  <c r="P174" i="7" l="1"/>
  <c r="K173" i="7"/>
  <c r="P175" i="7" l="1"/>
  <c r="K174" i="7"/>
  <c r="P176" i="7" l="1"/>
  <c r="K175" i="7"/>
  <c r="P177" i="7" l="1"/>
  <c r="K176" i="7"/>
  <c r="P178" i="7" l="1"/>
  <c r="K177" i="7"/>
  <c r="P179" i="7" l="1"/>
  <c r="K178" i="7"/>
  <c r="P180" i="7" l="1"/>
  <c r="K179" i="7"/>
  <c r="P181" i="7" l="1"/>
  <c r="K180" i="7"/>
  <c r="P182" i="7" l="1"/>
  <c r="K181" i="7"/>
  <c r="P183" i="7" l="1"/>
  <c r="K182" i="7"/>
  <c r="P184" i="7" l="1"/>
  <c r="K183" i="7"/>
  <c r="P185" i="7" l="1"/>
  <c r="K184" i="7"/>
  <c r="P186" i="7" l="1"/>
  <c r="K185" i="7"/>
  <c r="P187" i="7" l="1"/>
  <c r="K186" i="7"/>
  <c r="P188" i="7" l="1"/>
  <c r="K187" i="7"/>
  <c r="P189" i="7" l="1"/>
  <c r="K188" i="7"/>
  <c r="P190" i="7" l="1"/>
  <c r="K189" i="7"/>
  <c r="P191" i="7" l="1"/>
  <c r="K190" i="7"/>
  <c r="P192" i="7" l="1"/>
  <c r="K191" i="7"/>
  <c r="P193" i="7" l="1"/>
  <c r="K192" i="7"/>
  <c r="P194" i="7" l="1"/>
  <c r="K193" i="7"/>
  <c r="P195" i="7" l="1"/>
  <c r="K194" i="7"/>
  <c r="P196" i="7" l="1"/>
  <c r="K195" i="7"/>
  <c r="P197" i="7" l="1"/>
  <c r="K196" i="7"/>
  <c r="P198" i="7" l="1"/>
  <c r="K197" i="7"/>
  <c r="P199" i="7" l="1"/>
  <c r="K198" i="7"/>
  <c r="P200" i="7" l="1"/>
  <c r="K199" i="7"/>
  <c r="P201" i="7" l="1"/>
  <c r="K200" i="7"/>
  <c r="P202" i="7" l="1"/>
  <c r="K201" i="7"/>
  <c r="P203" i="7" l="1"/>
  <c r="K202" i="7"/>
  <c r="P204" i="7" l="1"/>
  <c r="K203" i="7"/>
  <c r="P205" i="7" l="1"/>
  <c r="K204" i="7"/>
  <c r="P206" i="7" l="1"/>
  <c r="K205" i="7"/>
  <c r="P207" i="7" l="1"/>
  <c r="K206" i="7"/>
  <c r="P208" i="7" l="1"/>
  <c r="K207" i="7"/>
  <c r="P209" i="7" l="1"/>
  <c r="K208" i="7"/>
  <c r="P210" i="7" l="1"/>
  <c r="K209" i="7"/>
  <c r="P211" i="7" l="1"/>
  <c r="K210" i="7"/>
  <c r="P212" i="7" l="1"/>
  <c r="K211" i="7"/>
  <c r="P213" i="7" l="1"/>
  <c r="K212" i="7"/>
  <c r="P214" i="7" l="1"/>
  <c r="K213" i="7"/>
  <c r="P215" i="7" l="1"/>
  <c r="K214" i="7"/>
  <c r="P216" i="7" l="1"/>
  <c r="K215" i="7"/>
  <c r="P217" i="7" l="1"/>
  <c r="K216" i="7"/>
  <c r="P218" i="7" l="1"/>
  <c r="K217" i="7"/>
  <c r="P219" i="7" l="1"/>
  <c r="K218" i="7"/>
  <c r="P220" i="7" l="1"/>
  <c r="K219" i="7"/>
  <c r="P221" i="7" l="1"/>
  <c r="K220" i="7"/>
  <c r="P222" i="7" l="1"/>
  <c r="K221" i="7"/>
  <c r="P223" i="7" l="1"/>
  <c r="K222" i="7"/>
  <c r="P224" i="7" l="1"/>
  <c r="K223" i="7"/>
  <c r="P225" i="7" l="1"/>
  <c r="K224" i="7"/>
  <c r="P226" i="7" l="1"/>
  <c r="K225" i="7"/>
  <c r="P227" i="7" l="1"/>
  <c r="K226" i="7"/>
  <c r="P228" i="7" l="1"/>
  <c r="K227" i="7"/>
  <c r="P229" i="7" l="1"/>
  <c r="K228" i="7"/>
  <c r="P230" i="7" l="1"/>
  <c r="K229" i="7"/>
  <c r="P231" i="7" l="1"/>
  <c r="K230" i="7"/>
  <c r="P232" i="7" l="1"/>
  <c r="K231" i="7"/>
  <c r="P233" i="7" l="1"/>
  <c r="K232" i="7"/>
  <c r="P234" i="7" l="1"/>
  <c r="K233" i="7"/>
  <c r="P235" i="7" l="1"/>
  <c r="K234" i="7"/>
  <c r="P236" i="7" l="1"/>
  <c r="K235" i="7"/>
  <c r="P237" i="7" l="1"/>
  <c r="K236" i="7"/>
  <c r="P238" i="7" l="1"/>
  <c r="K237" i="7"/>
  <c r="P239" i="7" l="1"/>
  <c r="K238" i="7"/>
  <c r="P240" i="7" l="1"/>
  <c r="K239" i="7"/>
  <c r="P241" i="7" l="1"/>
  <c r="K240" i="7"/>
  <c r="P242" i="7" l="1"/>
  <c r="K241" i="7"/>
  <c r="P243" i="7" l="1"/>
  <c r="K242" i="7"/>
  <c r="P244" i="7" l="1"/>
  <c r="K243" i="7"/>
  <c r="P245" i="7" l="1"/>
  <c r="K244" i="7"/>
  <c r="P246" i="7" l="1"/>
  <c r="K245" i="7"/>
  <c r="P247" i="7" l="1"/>
  <c r="K246" i="7"/>
  <c r="P248" i="7" l="1"/>
  <c r="K247" i="7"/>
  <c r="P249" i="7" l="1"/>
  <c r="K248" i="7"/>
  <c r="P250" i="7" l="1"/>
  <c r="K249" i="7"/>
  <c r="P251" i="7" l="1"/>
  <c r="K250" i="7"/>
  <c r="P252" i="7" l="1"/>
  <c r="K251" i="7"/>
  <c r="P253" i="7" l="1"/>
  <c r="K252" i="7"/>
  <c r="P254" i="7" l="1"/>
  <c r="K253" i="7"/>
  <c r="P255" i="7" l="1"/>
  <c r="K254" i="7"/>
  <c r="P256" i="7" l="1"/>
  <c r="K255" i="7"/>
  <c r="P257" i="7" l="1"/>
  <c r="K256" i="7"/>
  <c r="P258" i="7" l="1"/>
  <c r="K257" i="7"/>
  <c r="P259" i="7" l="1"/>
  <c r="K258" i="7"/>
  <c r="P260" i="7" l="1"/>
  <c r="K259" i="7"/>
  <c r="P261" i="7" l="1"/>
  <c r="K260" i="7"/>
  <c r="P262" i="7" l="1"/>
  <c r="K261" i="7"/>
  <c r="P263" i="7" l="1"/>
  <c r="K262" i="7"/>
  <c r="P264" i="7" l="1"/>
  <c r="K263" i="7"/>
  <c r="P265" i="7" l="1"/>
  <c r="K264" i="7"/>
  <c r="P266" i="7" l="1"/>
  <c r="K265" i="7"/>
  <c r="P267" i="7" l="1"/>
  <c r="K266" i="7"/>
  <c r="P268" i="7" l="1"/>
  <c r="K267" i="7"/>
  <c r="P269" i="7" l="1"/>
  <c r="K268" i="7"/>
  <c r="P270" i="7" l="1"/>
  <c r="K269" i="7"/>
  <c r="P271" i="7" l="1"/>
  <c r="K270" i="7"/>
  <c r="P272" i="7" l="1"/>
  <c r="K271" i="7"/>
  <c r="P273" i="7" l="1"/>
  <c r="K272" i="7"/>
  <c r="P274" i="7" l="1"/>
  <c r="K273" i="7"/>
  <c r="P275" i="7" l="1"/>
  <c r="K274" i="7"/>
  <c r="P276" i="7" l="1"/>
  <c r="K275" i="7"/>
  <c r="P277" i="7" l="1"/>
  <c r="K276" i="7"/>
  <c r="P278" i="7" l="1"/>
  <c r="K277" i="7"/>
  <c r="P279" i="7" l="1"/>
  <c r="K278" i="7"/>
  <c r="P280" i="7" l="1"/>
  <c r="K279" i="7"/>
  <c r="P281" i="7" l="1"/>
  <c r="K280" i="7"/>
  <c r="P282" i="7" l="1"/>
  <c r="K281" i="7"/>
  <c r="P283" i="7" l="1"/>
  <c r="K282" i="7"/>
  <c r="P284" i="7" l="1"/>
  <c r="K283" i="7"/>
  <c r="P285" i="7" l="1"/>
  <c r="K284" i="7"/>
  <c r="P286" i="7" l="1"/>
  <c r="K285" i="7"/>
  <c r="P287" i="7" l="1"/>
  <c r="K286" i="7"/>
  <c r="P288" i="7" l="1"/>
  <c r="K287" i="7"/>
  <c r="P289" i="7" l="1"/>
  <c r="K288" i="7"/>
  <c r="P290" i="7" l="1"/>
  <c r="K289" i="7"/>
  <c r="P291" i="7" l="1"/>
  <c r="K290" i="7"/>
  <c r="P292" i="7" l="1"/>
  <c r="K291" i="7"/>
  <c r="P293" i="7" l="1"/>
  <c r="K292" i="7"/>
  <c r="P294" i="7" l="1"/>
  <c r="K293" i="7"/>
  <c r="P295" i="7" l="1"/>
  <c r="K294" i="7"/>
  <c r="P296" i="7" l="1"/>
  <c r="K295" i="7"/>
  <c r="P297" i="7" l="1"/>
  <c r="K296" i="7"/>
  <c r="P298" i="7" l="1"/>
  <c r="K297" i="7"/>
  <c r="P299" i="7" l="1"/>
  <c r="K298" i="7"/>
  <c r="P300" i="7" l="1"/>
  <c r="K299" i="7"/>
  <c r="P301" i="7" l="1"/>
  <c r="K300" i="7"/>
  <c r="P302" i="7" l="1"/>
  <c r="K301" i="7"/>
  <c r="P303" i="7" l="1"/>
  <c r="K302" i="7"/>
  <c r="P304" i="7" l="1"/>
  <c r="K303" i="7"/>
  <c r="P305" i="7" l="1"/>
  <c r="K304" i="7"/>
  <c r="P306" i="7" l="1"/>
  <c r="K305" i="7"/>
  <c r="P307" i="7" l="1"/>
  <c r="K306" i="7"/>
  <c r="P308" i="7" l="1"/>
  <c r="K307" i="7"/>
  <c r="P309" i="7" l="1"/>
  <c r="K308" i="7"/>
  <c r="P310" i="7" l="1"/>
  <c r="K309" i="7"/>
  <c r="P311" i="7" l="1"/>
  <c r="K310" i="7"/>
  <c r="P312" i="7" l="1"/>
  <c r="K311" i="7"/>
  <c r="P313" i="7" l="1"/>
  <c r="K312" i="7"/>
  <c r="P314" i="7" l="1"/>
  <c r="K313" i="7"/>
  <c r="P315" i="7" l="1"/>
  <c r="K314" i="7"/>
  <c r="P316" i="7" l="1"/>
  <c r="K315" i="7"/>
  <c r="P317" i="7" l="1"/>
  <c r="K316" i="7"/>
  <c r="P318" i="7" l="1"/>
  <c r="K317" i="7"/>
  <c r="P319" i="7" l="1"/>
  <c r="K318" i="7"/>
  <c r="P320" i="7" l="1"/>
  <c r="K319" i="7"/>
  <c r="P321" i="7" l="1"/>
  <c r="K320" i="7"/>
  <c r="P322" i="7" l="1"/>
  <c r="K321" i="7"/>
  <c r="P323" i="7" l="1"/>
  <c r="K322" i="7"/>
  <c r="P324" i="7" l="1"/>
  <c r="K323" i="7"/>
  <c r="P325" i="7" l="1"/>
  <c r="K324" i="7"/>
  <c r="P326" i="7" l="1"/>
  <c r="K325" i="7"/>
  <c r="P327" i="7" l="1"/>
  <c r="K326" i="7"/>
  <c r="P328" i="7" l="1"/>
  <c r="K327" i="7"/>
  <c r="P329" i="7" l="1"/>
  <c r="K328" i="7"/>
  <c r="P330" i="7" l="1"/>
  <c r="K329" i="7"/>
  <c r="P331" i="7" l="1"/>
  <c r="K330" i="7"/>
  <c r="P332" i="7" l="1"/>
  <c r="K331" i="7"/>
  <c r="P333" i="7" l="1"/>
  <c r="K332" i="7"/>
  <c r="P334" i="7" l="1"/>
  <c r="K333" i="7"/>
  <c r="P335" i="7" l="1"/>
  <c r="K334" i="7"/>
  <c r="P336" i="7" l="1"/>
  <c r="K335" i="7"/>
  <c r="P337" i="7" l="1"/>
  <c r="K336" i="7"/>
  <c r="P338" i="7" l="1"/>
  <c r="K337" i="7"/>
  <c r="P339" i="7" l="1"/>
  <c r="K338" i="7"/>
  <c r="P340" i="7" l="1"/>
  <c r="K339" i="7"/>
  <c r="P341" i="7" l="1"/>
  <c r="K340" i="7"/>
  <c r="P342" i="7" l="1"/>
  <c r="K341" i="7"/>
  <c r="P343" i="7" l="1"/>
  <c r="K342" i="7"/>
  <c r="P344" i="7" l="1"/>
  <c r="K343" i="7"/>
  <c r="P345" i="7" l="1"/>
  <c r="K344" i="7"/>
  <c r="P346" i="7" l="1"/>
  <c r="K345" i="7"/>
  <c r="P347" i="7" l="1"/>
  <c r="K346" i="7"/>
  <c r="P348" i="7" l="1"/>
  <c r="K347" i="7"/>
  <c r="P349" i="7" l="1"/>
  <c r="K348" i="7"/>
  <c r="P350" i="7" l="1"/>
  <c r="K349" i="7"/>
  <c r="P351" i="7" l="1"/>
  <c r="K350" i="7"/>
  <c r="P352" i="7" l="1"/>
  <c r="K351" i="7"/>
  <c r="P353" i="7" l="1"/>
  <c r="K352" i="7"/>
  <c r="P354" i="7" l="1"/>
  <c r="K353" i="7"/>
  <c r="P355" i="7" l="1"/>
  <c r="K354" i="7"/>
  <c r="P356" i="7" l="1"/>
  <c r="K355" i="7"/>
  <c r="P357" i="7" l="1"/>
  <c r="K356" i="7"/>
  <c r="P358" i="7" l="1"/>
  <c r="K357" i="7"/>
  <c r="P359" i="7" l="1"/>
  <c r="K358" i="7"/>
  <c r="P360" i="7" l="1"/>
  <c r="K359" i="7"/>
  <c r="P362" i="7" l="1"/>
  <c r="P361" i="7"/>
  <c r="K360" i="7"/>
  <c r="K361" i="7" l="1"/>
  <c r="K362" i="7" l="1"/>
  <c r="C29" i="7" s="1"/>
  <c r="C30" i="7" s="1"/>
  <c r="V24" i="5" l="1"/>
  <c r="V24" i="1"/>
  <c r="V23" i="5"/>
  <c r="V23" i="1"/>
  <c r="V22" i="5"/>
  <c r="V22" i="3"/>
  <c r="V21" i="5"/>
  <c r="V21" i="3"/>
  <c r="V27" i="3"/>
  <c r="V27" i="1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8" i="5"/>
  <c r="R8" i="1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8" i="5"/>
  <c r="Q8" i="1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8" i="5"/>
  <c r="P8" i="1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9" i="5"/>
  <c r="O10" i="5"/>
  <c r="O11" i="5"/>
  <c r="O12" i="5"/>
  <c r="O13" i="5"/>
  <c r="O14" i="5"/>
  <c r="O15" i="5"/>
  <c r="O16" i="5"/>
  <c r="O17" i="5"/>
  <c r="N7" i="5"/>
  <c r="O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8" i="5"/>
  <c r="N8" i="1"/>
  <c r="O8" i="1" s="1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166" i="5"/>
  <c r="K167" i="5"/>
  <c r="K168" i="5"/>
  <c r="K169" i="5"/>
  <c r="K170" i="5"/>
  <c r="K171" i="5"/>
  <c r="K172" i="5"/>
  <c r="K173" i="5"/>
  <c r="K174" i="5"/>
  <c r="K175" i="5"/>
  <c r="K176" i="5"/>
  <c r="K177" i="5"/>
  <c r="K178" i="5"/>
  <c r="K179" i="5"/>
  <c r="K180" i="5"/>
  <c r="K181" i="5"/>
  <c r="K182" i="5"/>
  <c r="K183" i="5"/>
  <c r="K184" i="5"/>
  <c r="K185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239" i="5"/>
  <c r="K240" i="5"/>
  <c r="K241" i="5"/>
  <c r="K242" i="5"/>
  <c r="K243" i="5"/>
  <c r="K244" i="5"/>
  <c r="K245" i="5"/>
  <c r="K246" i="5"/>
  <c r="K247" i="5"/>
  <c r="K248" i="5"/>
  <c r="K249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83" i="5"/>
  <c r="K284" i="5"/>
  <c r="K285" i="5"/>
  <c r="K286" i="5"/>
  <c r="K287" i="5"/>
  <c r="K288" i="5"/>
  <c r="K289" i="5"/>
  <c r="K290" i="5"/>
  <c r="K291" i="5"/>
  <c r="K292" i="5"/>
  <c r="K293" i="5"/>
  <c r="K294" i="5"/>
  <c r="K295" i="5"/>
  <c r="K296" i="5"/>
  <c r="K297" i="5"/>
  <c r="K298" i="5"/>
  <c r="K299" i="5"/>
  <c r="K300" i="5"/>
  <c r="K301" i="5"/>
  <c r="K302" i="5"/>
  <c r="K303" i="5"/>
  <c r="K304" i="5"/>
  <c r="K305" i="5"/>
  <c r="K306" i="5"/>
  <c r="K307" i="5"/>
  <c r="K308" i="5"/>
  <c r="K309" i="5"/>
  <c r="K310" i="5"/>
  <c r="K311" i="5"/>
  <c r="K312" i="5"/>
  <c r="K313" i="5"/>
  <c r="K314" i="5"/>
  <c r="K315" i="5"/>
  <c r="K316" i="5"/>
  <c r="K317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69" i="5"/>
  <c r="K370" i="5"/>
  <c r="K371" i="5"/>
  <c r="K372" i="5"/>
  <c r="K373" i="5"/>
  <c r="K374" i="5"/>
  <c r="K375" i="5"/>
  <c r="K376" i="5"/>
  <c r="K377" i="5"/>
  <c r="K378" i="5"/>
  <c r="K379" i="5"/>
  <c r="K380" i="5"/>
  <c r="K381" i="5"/>
  <c r="K382" i="5"/>
  <c r="K383" i="5"/>
  <c r="K384" i="5"/>
  <c r="K385" i="5"/>
  <c r="K386" i="5"/>
  <c r="K387" i="5"/>
  <c r="K388" i="5"/>
  <c r="K389" i="5"/>
  <c r="K390" i="5"/>
  <c r="K391" i="5"/>
  <c r="K392" i="5"/>
  <c r="K393" i="5"/>
  <c r="K394" i="5"/>
  <c r="K395" i="5"/>
  <c r="K396" i="5"/>
  <c r="K397" i="5"/>
  <c r="K398" i="5"/>
  <c r="K399" i="5"/>
  <c r="K400" i="5"/>
  <c r="K401" i="5"/>
  <c r="K402" i="5"/>
  <c r="K403" i="5"/>
  <c r="K404" i="5"/>
  <c r="K405" i="5"/>
  <c r="K406" i="5"/>
  <c r="K407" i="5"/>
  <c r="K408" i="5"/>
  <c r="K409" i="5"/>
  <c r="K410" i="5"/>
  <c r="K411" i="5"/>
  <c r="K412" i="5"/>
  <c r="K413" i="5"/>
  <c r="K414" i="5"/>
  <c r="K415" i="5"/>
  <c r="K416" i="5"/>
  <c r="K417" i="5"/>
  <c r="K418" i="5"/>
  <c r="K419" i="5"/>
  <c r="K420" i="5"/>
  <c r="K421" i="5"/>
  <c r="K422" i="5"/>
  <c r="K423" i="5"/>
  <c r="K424" i="5"/>
  <c r="K425" i="5"/>
  <c r="K426" i="5"/>
  <c r="K427" i="5"/>
  <c r="K428" i="5"/>
  <c r="K429" i="5"/>
  <c r="K430" i="5"/>
  <c r="K431" i="5"/>
  <c r="K432" i="5"/>
  <c r="K433" i="5"/>
  <c r="K434" i="5"/>
  <c r="K435" i="5"/>
  <c r="K436" i="5"/>
  <c r="K437" i="5"/>
  <c r="K438" i="5"/>
  <c r="K439" i="5"/>
  <c r="K440" i="5"/>
  <c r="K441" i="5"/>
  <c r="K442" i="5"/>
  <c r="K443" i="5"/>
  <c r="K444" i="5"/>
  <c r="K445" i="5"/>
  <c r="K446" i="5"/>
  <c r="K447" i="5"/>
  <c r="K448" i="5"/>
  <c r="K449" i="5"/>
  <c r="K450" i="5"/>
  <c r="K451" i="5"/>
  <c r="K452" i="5"/>
  <c r="K453" i="5"/>
  <c r="K454" i="5"/>
  <c r="K455" i="5"/>
  <c r="K456" i="5"/>
  <c r="K457" i="5"/>
  <c r="K458" i="5"/>
  <c r="K459" i="5"/>
  <c r="K460" i="5"/>
  <c r="K461" i="5"/>
  <c r="K462" i="5"/>
  <c r="K463" i="5"/>
  <c r="K464" i="5"/>
  <c r="K465" i="5"/>
  <c r="K466" i="5"/>
  <c r="K467" i="5"/>
  <c r="K468" i="5"/>
  <c r="K469" i="5"/>
  <c r="K470" i="5"/>
  <c r="K471" i="5"/>
  <c r="K472" i="5"/>
  <c r="K473" i="5"/>
  <c r="K474" i="5"/>
  <c r="K475" i="5"/>
  <c r="K476" i="5"/>
  <c r="K477" i="5"/>
  <c r="K478" i="5"/>
  <c r="K479" i="5"/>
  <c r="K480" i="5"/>
  <c r="K481" i="5"/>
  <c r="K482" i="5"/>
  <c r="K483" i="5"/>
  <c r="K484" i="5"/>
  <c r="K485" i="5"/>
  <c r="K486" i="5"/>
  <c r="K487" i="5"/>
  <c r="K488" i="5"/>
  <c r="K489" i="5"/>
  <c r="K490" i="5"/>
  <c r="K491" i="5"/>
  <c r="K492" i="5"/>
  <c r="K493" i="5"/>
  <c r="K494" i="5"/>
  <c r="K495" i="5"/>
  <c r="K496" i="5"/>
  <c r="K497" i="5"/>
  <c r="K498" i="5"/>
  <c r="K499" i="5"/>
  <c r="K500" i="5"/>
  <c r="K501" i="5"/>
  <c r="K502" i="5"/>
  <c r="K503" i="5"/>
  <c r="K504" i="5"/>
  <c r="K505" i="5"/>
  <c r="K506" i="5"/>
  <c r="K507" i="5"/>
  <c r="K508" i="5"/>
  <c r="K509" i="5"/>
  <c r="K510" i="5"/>
  <c r="K511" i="5"/>
  <c r="K512" i="5"/>
  <c r="K513" i="5"/>
  <c r="K514" i="5"/>
  <c r="K515" i="5"/>
  <c r="K516" i="5"/>
  <c r="K517" i="5"/>
  <c r="K518" i="5"/>
  <c r="K519" i="5"/>
  <c r="K520" i="5"/>
  <c r="K521" i="5"/>
  <c r="K522" i="5"/>
  <c r="K523" i="5"/>
  <c r="K524" i="5"/>
  <c r="K525" i="5"/>
  <c r="K526" i="5"/>
  <c r="K527" i="5"/>
  <c r="K528" i="5"/>
  <c r="K529" i="5"/>
  <c r="K530" i="5"/>
  <c r="K531" i="5"/>
  <c r="K532" i="5"/>
  <c r="K533" i="5"/>
  <c r="K534" i="5"/>
  <c r="K535" i="5"/>
  <c r="K536" i="5"/>
  <c r="K537" i="5"/>
  <c r="K538" i="5"/>
  <c r="K539" i="5"/>
  <c r="K540" i="5"/>
  <c r="K541" i="5"/>
  <c r="K542" i="5"/>
  <c r="K543" i="5"/>
  <c r="K544" i="5"/>
  <c r="K545" i="5"/>
  <c r="K546" i="5"/>
  <c r="K547" i="5"/>
  <c r="K548" i="5"/>
  <c r="K549" i="5"/>
  <c r="K550" i="5"/>
  <c r="K551" i="5"/>
  <c r="K552" i="5"/>
  <c r="K553" i="5"/>
  <c r="K554" i="5"/>
  <c r="K555" i="5"/>
  <c r="K556" i="5"/>
  <c r="K557" i="5"/>
  <c r="K558" i="5"/>
  <c r="K559" i="5"/>
  <c r="K560" i="5"/>
  <c r="K561" i="5"/>
  <c r="K562" i="5"/>
  <c r="K563" i="5"/>
  <c r="K564" i="5"/>
  <c r="K565" i="5"/>
  <c r="K566" i="5"/>
  <c r="K567" i="5"/>
  <c r="K568" i="5"/>
  <c r="K569" i="5"/>
  <c r="K570" i="5"/>
  <c r="K571" i="5"/>
  <c r="K572" i="5"/>
  <c r="K573" i="5"/>
  <c r="K574" i="5"/>
  <c r="K575" i="5"/>
  <c r="K576" i="5"/>
  <c r="K577" i="5"/>
  <c r="K578" i="5"/>
  <c r="K579" i="5"/>
  <c r="K580" i="5"/>
  <c r="K581" i="5"/>
  <c r="K582" i="5"/>
  <c r="K583" i="5"/>
  <c r="K584" i="5"/>
  <c r="K585" i="5"/>
  <c r="K586" i="5"/>
  <c r="K587" i="5"/>
  <c r="K588" i="5"/>
  <c r="K589" i="5"/>
  <c r="K590" i="5"/>
  <c r="K591" i="5"/>
  <c r="K592" i="5"/>
  <c r="K593" i="5"/>
  <c r="K594" i="5"/>
  <c r="K595" i="5"/>
  <c r="K596" i="5"/>
  <c r="K597" i="5"/>
  <c r="K598" i="5"/>
  <c r="K599" i="5"/>
  <c r="K600" i="5"/>
  <c r="K601" i="5"/>
  <c r="K602" i="5"/>
  <c r="K603" i="5"/>
  <c r="K604" i="5"/>
  <c r="K605" i="5"/>
  <c r="K606" i="5"/>
  <c r="K607" i="5"/>
  <c r="K608" i="5"/>
  <c r="K609" i="5"/>
  <c r="K610" i="5"/>
  <c r="K611" i="5"/>
  <c r="K612" i="5"/>
  <c r="K613" i="5"/>
  <c r="K614" i="5"/>
  <c r="K615" i="5"/>
  <c r="K616" i="5"/>
  <c r="K617" i="5"/>
  <c r="K618" i="5"/>
  <c r="K619" i="5"/>
  <c r="K620" i="5"/>
  <c r="K621" i="5"/>
  <c r="K622" i="5"/>
  <c r="K623" i="5"/>
  <c r="K624" i="5"/>
  <c r="K625" i="5"/>
  <c r="K626" i="5"/>
  <c r="K627" i="5"/>
  <c r="K628" i="5"/>
  <c r="K629" i="5"/>
  <c r="K630" i="5"/>
  <c r="K631" i="5"/>
  <c r="K632" i="5"/>
  <c r="K633" i="5"/>
  <c r="K634" i="5"/>
  <c r="K635" i="5"/>
  <c r="K636" i="5"/>
  <c r="K637" i="5"/>
  <c r="K638" i="5"/>
  <c r="K639" i="5"/>
  <c r="K640" i="5"/>
  <c r="K641" i="5"/>
  <c r="K642" i="5"/>
  <c r="K643" i="5"/>
  <c r="K644" i="5"/>
  <c r="K645" i="5"/>
  <c r="K646" i="5"/>
  <c r="K647" i="5"/>
  <c r="K648" i="5"/>
  <c r="K649" i="5"/>
  <c r="K650" i="5"/>
  <c r="K651" i="5"/>
  <c r="K652" i="5"/>
  <c r="K653" i="5"/>
  <c r="K654" i="5"/>
  <c r="K655" i="5"/>
  <c r="K656" i="5"/>
  <c r="K657" i="5"/>
  <c r="K658" i="5"/>
  <c r="K659" i="5"/>
  <c r="K660" i="5"/>
  <c r="K661" i="5"/>
  <c r="K662" i="5"/>
  <c r="K663" i="5"/>
  <c r="K664" i="5"/>
  <c r="K665" i="5"/>
  <c r="K666" i="5"/>
  <c r="K667" i="5"/>
  <c r="K668" i="5"/>
  <c r="K669" i="5"/>
  <c r="K670" i="5"/>
  <c r="K671" i="5"/>
  <c r="K672" i="5"/>
  <c r="K673" i="5"/>
  <c r="K674" i="5"/>
  <c r="K675" i="5"/>
  <c r="K676" i="5"/>
  <c r="K677" i="5"/>
  <c r="K678" i="5"/>
  <c r="K679" i="5"/>
  <c r="K680" i="5"/>
  <c r="K681" i="5"/>
  <c r="K682" i="5"/>
  <c r="K683" i="5"/>
  <c r="K684" i="5"/>
  <c r="K685" i="5"/>
  <c r="K686" i="5"/>
  <c r="K687" i="5"/>
  <c r="K688" i="5"/>
  <c r="K689" i="5"/>
  <c r="K690" i="5"/>
  <c r="K691" i="5"/>
  <c r="K692" i="5"/>
  <c r="K693" i="5"/>
  <c r="K694" i="5"/>
  <c r="K695" i="5"/>
  <c r="K696" i="5"/>
  <c r="K697" i="5"/>
  <c r="K698" i="5"/>
  <c r="K699" i="5"/>
  <c r="K700" i="5"/>
  <c r="K701" i="5"/>
  <c r="K702" i="5"/>
  <c r="K703" i="5"/>
  <c r="K704" i="5"/>
  <c r="K705" i="5"/>
  <c r="K706" i="5"/>
  <c r="K707" i="5"/>
  <c r="K708" i="5"/>
  <c r="K709" i="5"/>
  <c r="K710" i="5"/>
  <c r="K711" i="5"/>
  <c r="K712" i="5"/>
  <c r="K713" i="5"/>
  <c r="K714" i="5"/>
  <c r="K715" i="5"/>
  <c r="K716" i="5"/>
  <c r="K717" i="5"/>
  <c r="K718" i="5"/>
  <c r="K719" i="5"/>
  <c r="K720" i="5"/>
  <c r="K721" i="5"/>
  <c r="K722" i="5"/>
  <c r="K723" i="5"/>
  <c r="K724" i="5"/>
  <c r="K725" i="5"/>
  <c r="K726" i="5"/>
  <c r="K7" i="5"/>
  <c r="K7" i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" i="5"/>
  <c r="J7" i="1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" i="5"/>
  <c r="I7" i="1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" i="5"/>
  <c r="G7" i="1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E7" i="5"/>
  <c r="D7" i="5"/>
  <c r="G2" i="5"/>
  <c r="G2" i="1"/>
  <c r="E2" i="5"/>
  <c r="V24" i="3"/>
  <c r="V23" i="3"/>
  <c r="V22" i="1"/>
  <c r="V21" i="1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8" i="1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8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" i="3"/>
  <c r="G2" i="3"/>
  <c r="J525" i="3" s="1"/>
  <c r="J532" i="3"/>
  <c r="J540" i="3"/>
  <c r="J548" i="3"/>
  <c r="J556" i="3"/>
  <c r="J560" i="3"/>
  <c r="J564" i="3"/>
  <c r="J568" i="3"/>
  <c r="J572" i="3"/>
  <c r="J576" i="3"/>
  <c r="J580" i="3"/>
  <c r="J584" i="3"/>
  <c r="J588" i="3"/>
  <c r="J592" i="3"/>
  <c r="J596" i="3"/>
  <c r="J600" i="3"/>
  <c r="J604" i="3"/>
  <c r="J608" i="3"/>
  <c r="J612" i="3"/>
  <c r="J616" i="3"/>
  <c r="J620" i="3"/>
  <c r="J624" i="3"/>
  <c r="J628" i="3"/>
  <c r="J632" i="3"/>
  <c r="J636" i="3"/>
  <c r="J640" i="3"/>
  <c r="J644" i="3"/>
  <c r="J648" i="3"/>
  <c r="J652" i="3"/>
  <c r="J656" i="3"/>
  <c r="J660" i="3"/>
  <c r="J664" i="3"/>
  <c r="J668" i="3"/>
  <c r="J672" i="3"/>
  <c r="J676" i="3"/>
  <c r="J680" i="3"/>
  <c r="J684" i="3"/>
  <c r="J688" i="3"/>
  <c r="J692" i="3"/>
  <c r="J696" i="3"/>
  <c r="J700" i="3"/>
  <c r="J704" i="3"/>
  <c r="J708" i="3"/>
  <c r="J712" i="3"/>
  <c r="J716" i="3"/>
  <c r="J720" i="3"/>
  <c r="J724" i="3"/>
  <c r="J9" i="3"/>
  <c r="J13" i="3"/>
  <c r="J17" i="3"/>
  <c r="J21" i="3"/>
  <c r="J25" i="3"/>
  <c r="J29" i="3"/>
  <c r="J33" i="3"/>
  <c r="J37" i="3"/>
  <c r="J41" i="3"/>
  <c r="J45" i="3"/>
  <c r="J49" i="3"/>
  <c r="J53" i="3"/>
  <c r="J57" i="3"/>
  <c r="J61" i="3"/>
  <c r="J65" i="3"/>
  <c r="J69" i="3"/>
  <c r="J73" i="3"/>
  <c r="J77" i="3"/>
  <c r="J81" i="3"/>
  <c r="J85" i="3"/>
  <c r="J89" i="3"/>
  <c r="J93" i="3"/>
  <c r="J94" i="3"/>
  <c r="J97" i="3"/>
  <c r="J101" i="3"/>
  <c r="J102" i="3"/>
  <c r="J105" i="3"/>
  <c r="J109" i="3"/>
  <c r="J110" i="3"/>
  <c r="J113" i="3"/>
  <c r="J117" i="3"/>
  <c r="J118" i="3"/>
  <c r="J121" i="3"/>
  <c r="J122" i="3"/>
  <c r="J125" i="3"/>
  <c r="J126" i="3"/>
  <c r="J129" i="3"/>
  <c r="J130" i="3"/>
  <c r="J133" i="3"/>
  <c r="J134" i="3"/>
  <c r="J137" i="3"/>
  <c r="J138" i="3"/>
  <c r="J141" i="3"/>
  <c r="J142" i="3"/>
  <c r="J145" i="3"/>
  <c r="J146" i="3"/>
  <c r="J149" i="3"/>
  <c r="J150" i="3"/>
  <c r="J153" i="3"/>
  <c r="J154" i="3"/>
  <c r="J157" i="3"/>
  <c r="J158" i="3"/>
  <c r="J161" i="3"/>
  <c r="J162" i="3"/>
  <c r="J165" i="3"/>
  <c r="J166" i="3"/>
  <c r="J169" i="3"/>
  <c r="J170" i="3"/>
  <c r="J173" i="3"/>
  <c r="J174" i="3"/>
  <c r="J177" i="3"/>
  <c r="J178" i="3"/>
  <c r="J181" i="3"/>
  <c r="J182" i="3"/>
  <c r="J185" i="3"/>
  <c r="J186" i="3"/>
  <c r="J189" i="3"/>
  <c r="J190" i="3"/>
  <c r="J193" i="3"/>
  <c r="J194" i="3"/>
  <c r="J197" i="3"/>
  <c r="J198" i="3"/>
  <c r="J201" i="3"/>
  <c r="J202" i="3"/>
  <c r="J205" i="3"/>
  <c r="J206" i="3"/>
  <c r="J209" i="3"/>
  <c r="J210" i="3"/>
  <c r="J213" i="3"/>
  <c r="J214" i="3"/>
  <c r="J217" i="3"/>
  <c r="J218" i="3"/>
  <c r="J221" i="3"/>
  <c r="J222" i="3"/>
  <c r="J225" i="3"/>
  <c r="J226" i="3"/>
  <c r="J229" i="3"/>
  <c r="J230" i="3"/>
  <c r="J233" i="3"/>
  <c r="J234" i="3"/>
  <c r="J237" i="3"/>
  <c r="J238" i="3"/>
  <c r="J241" i="3"/>
  <c r="J242" i="3"/>
  <c r="J245" i="3"/>
  <c r="J246" i="3"/>
  <c r="J249" i="3"/>
  <c r="J250" i="3"/>
  <c r="J253" i="3"/>
  <c r="J254" i="3"/>
  <c r="J257" i="3"/>
  <c r="J258" i="3"/>
  <c r="J261" i="3"/>
  <c r="J262" i="3"/>
  <c r="J265" i="3"/>
  <c r="J266" i="3"/>
  <c r="J269" i="3"/>
  <c r="J270" i="3"/>
  <c r="J273" i="3"/>
  <c r="J274" i="3"/>
  <c r="J277" i="3"/>
  <c r="J278" i="3"/>
  <c r="J281" i="3"/>
  <c r="J282" i="3"/>
  <c r="J285" i="3"/>
  <c r="J286" i="3"/>
  <c r="J289" i="3"/>
  <c r="J290" i="3"/>
  <c r="J293" i="3"/>
  <c r="J294" i="3"/>
  <c r="J297" i="3"/>
  <c r="J298" i="3"/>
  <c r="J301" i="3"/>
  <c r="J302" i="3"/>
  <c r="J305" i="3"/>
  <c r="J306" i="3"/>
  <c r="J309" i="3"/>
  <c r="J310" i="3"/>
  <c r="J313" i="3"/>
  <c r="J314" i="3"/>
  <c r="J317" i="3"/>
  <c r="J318" i="3"/>
  <c r="J321" i="3"/>
  <c r="J322" i="3"/>
  <c r="J325" i="3"/>
  <c r="J326" i="3"/>
  <c r="J329" i="3"/>
  <c r="J330" i="3"/>
  <c r="J333" i="3"/>
  <c r="J334" i="3"/>
  <c r="J337" i="3"/>
  <c r="J338" i="3"/>
  <c r="J341" i="3"/>
  <c r="J342" i="3"/>
  <c r="J345" i="3"/>
  <c r="J346" i="3"/>
  <c r="J349" i="3"/>
  <c r="J350" i="3"/>
  <c r="J353" i="3"/>
  <c r="J354" i="3"/>
  <c r="J357" i="3"/>
  <c r="J358" i="3"/>
  <c r="J361" i="3"/>
  <c r="J362" i="3"/>
  <c r="J365" i="3"/>
  <c r="J366" i="3"/>
  <c r="J369" i="3"/>
  <c r="J370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" i="3"/>
  <c r="G8" i="1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" i="3"/>
  <c r="D7" i="1"/>
  <c r="E2" i="3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N89" i="1"/>
  <c r="N90" i="1"/>
  <c r="N91" i="1"/>
  <c r="N92" i="1"/>
  <c r="N86" i="1"/>
  <c r="N9" i="1"/>
  <c r="N10" i="1"/>
  <c r="N11" i="1"/>
  <c r="N12" i="1"/>
  <c r="O12" i="1" s="1"/>
  <c r="N13" i="1"/>
  <c r="O13" i="1" s="1"/>
  <c r="N14" i="1"/>
  <c r="N15" i="1"/>
  <c r="N16" i="1"/>
  <c r="N17" i="1"/>
  <c r="N18" i="1"/>
  <c r="N19" i="1"/>
  <c r="N20" i="1"/>
  <c r="O20" i="1" s="1"/>
  <c r="N21" i="1"/>
  <c r="O21" i="1" s="1"/>
  <c r="N22" i="1"/>
  <c r="N23" i="1"/>
  <c r="N24" i="1"/>
  <c r="N25" i="1"/>
  <c r="N26" i="1"/>
  <c r="N27" i="1"/>
  <c r="N28" i="1"/>
  <c r="O28" i="1" s="1"/>
  <c r="N29" i="1"/>
  <c r="O29" i="1" s="1"/>
  <c r="N30" i="1"/>
  <c r="N31" i="1"/>
  <c r="N32" i="1"/>
  <c r="N33" i="1"/>
  <c r="N34" i="1"/>
  <c r="N35" i="1"/>
  <c r="N36" i="1"/>
  <c r="O36" i="1" s="1"/>
  <c r="N37" i="1"/>
  <c r="O37" i="1" s="1"/>
  <c r="N38" i="1"/>
  <c r="N39" i="1"/>
  <c r="N40" i="1"/>
  <c r="N41" i="1"/>
  <c r="N42" i="1"/>
  <c r="N43" i="1"/>
  <c r="N44" i="1"/>
  <c r="O44" i="1" s="1"/>
  <c r="N45" i="1"/>
  <c r="O45" i="1" s="1"/>
  <c r="N46" i="1"/>
  <c r="N47" i="1"/>
  <c r="N48" i="1"/>
  <c r="N49" i="1"/>
  <c r="N50" i="1"/>
  <c r="N51" i="1"/>
  <c r="N52" i="1"/>
  <c r="O52" i="1" s="1"/>
  <c r="N53" i="1"/>
  <c r="O53" i="1" s="1"/>
  <c r="N54" i="1"/>
  <c r="N55" i="1"/>
  <c r="N56" i="1"/>
  <c r="N57" i="1"/>
  <c r="N58" i="1"/>
  <c r="N59" i="1"/>
  <c r="N60" i="1"/>
  <c r="O60" i="1" s="1"/>
  <c r="N61" i="1"/>
  <c r="O61" i="1" s="1"/>
  <c r="N62" i="1"/>
  <c r="N63" i="1"/>
  <c r="N64" i="1"/>
  <c r="N65" i="1"/>
  <c r="N66" i="1"/>
  <c r="N67" i="1"/>
  <c r="N68" i="1"/>
  <c r="O68" i="1" s="1"/>
  <c r="N69" i="1"/>
  <c r="O69" i="1" s="1"/>
  <c r="N70" i="1"/>
  <c r="N71" i="1"/>
  <c r="N72" i="1"/>
  <c r="N73" i="1"/>
  <c r="N74" i="1"/>
  <c r="N75" i="1"/>
  <c r="N76" i="1"/>
  <c r="O76" i="1" s="1"/>
  <c r="N77" i="1"/>
  <c r="O77" i="1" s="1"/>
  <c r="N78" i="1"/>
  <c r="N79" i="1"/>
  <c r="N80" i="1"/>
  <c r="N81" i="1"/>
  <c r="N82" i="1"/>
  <c r="N83" i="1"/>
  <c r="N84" i="1"/>
  <c r="N85" i="1"/>
  <c r="N87" i="1"/>
  <c r="N88" i="1"/>
  <c r="O10" i="1"/>
  <c r="O11" i="1"/>
  <c r="O15" i="1"/>
  <c r="O16" i="1"/>
  <c r="O17" i="1"/>
  <c r="O18" i="1"/>
  <c r="O19" i="1"/>
  <c r="O23" i="1"/>
  <c r="O24" i="1"/>
  <c r="O25" i="1"/>
  <c r="O26" i="1"/>
  <c r="O27" i="1"/>
  <c r="O31" i="1"/>
  <c r="O32" i="1"/>
  <c r="O33" i="1"/>
  <c r="O34" i="1"/>
  <c r="O35" i="1"/>
  <c r="O39" i="1"/>
  <c r="O40" i="1"/>
  <c r="O41" i="1"/>
  <c r="O42" i="1"/>
  <c r="O43" i="1"/>
  <c r="O47" i="1"/>
  <c r="O48" i="1"/>
  <c r="O49" i="1"/>
  <c r="O50" i="1"/>
  <c r="O51" i="1"/>
  <c r="O55" i="1"/>
  <c r="O56" i="1"/>
  <c r="O57" i="1"/>
  <c r="O58" i="1"/>
  <c r="O59" i="1"/>
  <c r="O63" i="1"/>
  <c r="O64" i="1"/>
  <c r="O65" i="1"/>
  <c r="O66" i="1"/>
  <c r="O67" i="1"/>
  <c r="O71" i="1"/>
  <c r="O72" i="1"/>
  <c r="O73" i="1"/>
  <c r="O74" i="1"/>
  <c r="O75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" i="1"/>
  <c r="V27" i="5" l="1"/>
  <c r="O9" i="1"/>
  <c r="P9" i="1" s="1"/>
  <c r="Q9" i="1" s="1"/>
  <c r="R9" i="1" s="1"/>
  <c r="J372" i="3"/>
  <c r="J364" i="3"/>
  <c r="J356" i="3"/>
  <c r="J348" i="3"/>
  <c r="J340" i="3"/>
  <c r="J332" i="3"/>
  <c r="J324" i="3"/>
  <c r="J316" i="3"/>
  <c r="J308" i="3"/>
  <c r="J300" i="3"/>
  <c r="J292" i="3"/>
  <c r="J284" i="3"/>
  <c r="J276" i="3"/>
  <c r="J268" i="3"/>
  <c r="J260" i="3"/>
  <c r="J252" i="3"/>
  <c r="J244" i="3"/>
  <c r="J236" i="3"/>
  <c r="J228" i="3"/>
  <c r="J220" i="3"/>
  <c r="J212" i="3"/>
  <c r="J204" i="3"/>
  <c r="J196" i="3"/>
  <c r="J188" i="3"/>
  <c r="J180" i="3"/>
  <c r="J172" i="3"/>
  <c r="J164" i="3"/>
  <c r="J156" i="3"/>
  <c r="J148" i="3"/>
  <c r="J140" i="3"/>
  <c r="J132" i="3"/>
  <c r="J124" i="3"/>
  <c r="J116" i="3"/>
  <c r="J108" i="3"/>
  <c r="J100" i="3"/>
  <c r="J92" i="3"/>
  <c r="J84" i="3"/>
  <c r="J76" i="3"/>
  <c r="J68" i="3"/>
  <c r="J60" i="3"/>
  <c r="J52" i="3"/>
  <c r="J44" i="3"/>
  <c r="J36" i="3"/>
  <c r="J28" i="3"/>
  <c r="J20" i="3"/>
  <c r="J12" i="3"/>
  <c r="J723" i="3"/>
  <c r="J715" i="3"/>
  <c r="J707" i="3"/>
  <c r="J699" i="3"/>
  <c r="J691" i="3"/>
  <c r="J683" i="3"/>
  <c r="J675" i="3"/>
  <c r="J667" i="3"/>
  <c r="J659" i="3"/>
  <c r="J651" i="3"/>
  <c r="J643" i="3"/>
  <c r="J635" i="3"/>
  <c r="J627" i="3"/>
  <c r="J619" i="3"/>
  <c r="J611" i="3"/>
  <c r="J603" i="3"/>
  <c r="J595" i="3"/>
  <c r="J587" i="3"/>
  <c r="J579" i="3"/>
  <c r="J571" i="3"/>
  <c r="J563" i="3"/>
  <c r="J555" i="3"/>
  <c r="J547" i="3"/>
  <c r="J539" i="3"/>
  <c r="J531" i="3"/>
  <c r="J371" i="3"/>
  <c r="J363" i="3"/>
  <c r="J355" i="3"/>
  <c r="J347" i="3"/>
  <c r="J339" i="3"/>
  <c r="J331" i="3"/>
  <c r="J323" i="3"/>
  <c r="J315" i="3"/>
  <c r="J307" i="3"/>
  <c r="J299" i="3"/>
  <c r="J291" i="3"/>
  <c r="J283" i="3"/>
  <c r="J275" i="3"/>
  <c r="J267" i="3"/>
  <c r="J259" i="3"/>
  <c r="J251" i="3"/>
  <c r="J243" i="3"/>
  <c r="J235" i="3"/>
  <c r="J227" i="3"/>
  <c r="J219" i="3"/>
  <c r="J211" i="3"/>
  <c r="J203" i="3"/>
  <c r="J195" i="3"/>
  <c r="J187" i="3"/>
  <c r="J179" i="3"/>
  <c r="J171" i="3"/>
  <c r="J163" i="3"/>
  <c r="J155" i="3"/>
  <c r="J147" i="3"/>
  <c r="J139" i="3"/>
  <c r="J131" i="3"/>
  <c r="J123" i="3"/>
  <c r="J115" i="3"/>
  <c r="J107" i="3"/>
  <c r="J99" i="3"/>
  <c r="J91" i="3"/>
  <c r="J83" i="3"/>
  <c r="J75" i="3"/>
  <c r="J67" i="3"/>
  <c r="J59" i="3"/>
  <c r="J51" i="3"/>
  <c r="J43" i="3"/>
  <c r="J35" i="3"/>
  <c r="J27" i="3"/>
  <c r="J19" i="3"/>
  <c r="J11" i="3"/>
  <c r="J722" i="3"/>
  <c r="J714" i="3"/>
  <c r="J706" i="3"/>
  <c r="J698" i="3"/>
  <c r="J690" i="3"/>
  <c r="J682" i="3"/>
  <c r="J674" i="3"/>
  <c r="J666" i="3"/>
  <c r="J658" i="3"/>
  <c r="J650" i="3"/>
  <c r="J642" i="3"/>
  <c r="J634" i="3"/>
  <c r="J626" i="3"/>
  <c r="J618" i="3"/>
  <c r="J610" i="3"/>
  <c r="J602" i="3"/>
  <c r="J594" i="3"/>
  <c r="J586" i="3"/>
  <c r="J578" i="3"/>
  <c r="J570" i="3"/>
  <c r="J562" i="3"/>
  <c r="J554" i="3"/>
  <c r="J546" i="3"/>
  <c r="J538" i="3"/>
  <c r="J530" i="3"/>
  <c r="J114" i="3"/>
  <c r="J106" i="3"/>
  <c r="J98" i="3"/>
  <c r="J90" i="3"/>
  <c r="J82" i="3"/>
  <c r="J74" i="3"/>
  <c r="J66" i="3"/>
  <c r="J58" i="3"/>
  <c r="J50" i="3"/>
  <c r="J42" i="3"/>
  <c r="J34" i="3"/>
  <c r="J26" i="3"/>
  <c r="J18" i="3"/>
  <c r="J10" i="3"/>
  <c r="J721" i="3"/>
  <c r="J713" i="3"/>
  <c r="J705" i="3"/>
  <c r="J697" i="3"/>
  <c r="J689" i="3"/>
  <c r="J681" i="3"/>
  <c r="J673" i="3"/>
  <c r="J665" i="3"/>
  <c r="J657" i="3"/>
  <c r="J649" i="3"/>
  <c r="J641" i="3"/>
  <c r="J633" i="3"/>
  <c r="J625" i="3"/>
  <c r="J617" i="3"/>
  <c r="J609" i="3"/>
  <c r="J601" i="3"/>
  <c r="J593" i="3"/>
  <c r="J585" i="3"/>
  <c r="J577" i="3"/>
  <c r="J569" i="3"/>
  <c r="J561" i="3"/>
  <c r="J553" i="3"/>
  <c r="J545" i="3"/>
  <c r="J537" i="3"/>
  <c r="J529" i="3"/>
  <c r="J552" i="3"/>
  <c r="J544" i="3"/>
  <c r="J536" i="3"/>
  <c r="J528" i="3"/>
  <c r="J368" i="3"/>
  <c r="J360" i="3"/>
  <c r="J352" i="3"/>
  <c r="J344" i="3"/>
  <c r="J336" i="3"/>
  <c r="J328" i="3"/>
  <c r="J320" i="3"/>
  <c r="J312" i="3"/>
  <c r="J304" i="3"/>
  <c r="J296" i="3"/>
  <c r="J288" i="3"/>
  <c r="J280" i="3"/>
  <c r="J272" i="3"/>
  <c r="J264" i="3"/>
  <c r="J256" i="3"/>
  <c r="J248" i="3"/>
  <c r="J240" i="3"/>
  <c r="J232" i="3"/>
  <c r="J224" i="3"/>
  <c r="J216" i="3"/>
  <c r="J208" i="3"/>
  <c r="J200" i="3"/>
  <c r="J192" i="3"/>
  <c r="J184" i="3"/>
  <c r="J176" i="3"/>
  <c r="J168" i="3"/>
  <c r="J160" i="3"/>
  <c r="J152" i="3"/>
  <c r="J144" i="3"/>
  <c r="J136" i="3"/>
  <c r="J128" i="3"/>
  <c r="J120" i="3"/>
  <c r="J112" i="3"/>
  <c r="J104" i="3"/>
  <c r="J96" i="3"/>
  <c r="J88" i="3"/>
  <c r="J80" i="3"/>
  <c r="J72" i="3"/>
  <c r="J64" i="3"/>
  <c r="J56" i="3"/>
  <c r="J48" i="3"/>
  <c r="J40" i="3"/>
  <c r="J32" i="3"/>
  <c r="J24" i="3"/>
  <c r="J16" i="3"/>
  <c r="J8" i="3"/>
  <c r="J719" i="3"/>
  <c r="J711" i="3"/>
  <c r="J703" i="3"/>
  <c r="J695" i="3"/>
  <c r="J687" i="3"/>
  <c r="J679" i="3"/>
  <c r="J671" i="3"/>
  <c r="J663" i="3"/>
  <c r="J655" i="3"/>
  <c r="J647" i="3"/>
  <c r="J639" i="3"/>
  <c r="J631" i="3"/>
  <c r="J623" i="3"/>
  <c r="J615" i="3"/>
  <c r="J607" i="3"/>
  <c r="J599" i="3"/>
  <c r="J591" i="3"/>
  <c r="J583" i="3"/>
  <c r="J575" i="3"/>
  <c r="J567" i="3"/>
  <c r="J559" i="3"/>
  <c r="J551" i="3"/>
  <c r="J543" i="3"/>
  <c r="J535" i="3"/>
  <c r="J527" i="3"/>
  <c r="J367" i="3"/>
  <c r="J359" i="3"/>
  <c r="J351" i="3"/>
  <c r="J343" i="3"/>
  <c r="J335" i="3"/>
  <c r="J327" i="3"/>
  <c r="J319" i="3"/>
  <c r="J311" i="3"/>
  <c r="J303" i="3"/>
  <c r="J295" i="3"/>
  <c r="J287" i="3"/>
  <c r="J279" i="3"/>
  <c r="J271" i="3"/>
  <c r="J263" i="3"/>
  <c r="J255" i="3"/>
  <c r="J247" i="3"/>
  <c r="J239" i="3"/>
  <c r="J231" i="3"/>
  <c r="J223" i="3"/>
  <c r="J215" i="3"/>
  <c r="J207" i="3"/>
  <c r="J199" i="3"/>
  <c r="J191" i="3"/>
  <c r="J183" i="3"/>
  <c r="J175" i="3"/>
  <c r="J167" i="3"/>
  <c r="J159" i="3"/>
  <c r="J151" i="3"/>
  <c r="J143" i="3"/>
  <c r="J135" i="3"/>
  <c r="J127" i="3"/>
  <c r="J119" i="3"/>
  <c r="J111" i="3"/>
  <c r="J103" i="3"/>
  <c r="J95" i="3"/>
  <c r="J87" i="3"/>
  <c r="J79" i="3"/>
  <c r="J71" i="3"/>
  <c r="J63" i="3"/>
  <c r="J55" i="3"/>
  <c r="J47" i="3"/>
  <c r="J39" i="3"/>
  <c r="J31" i="3"/>
  <c r="J23" i="3"/>
  <c r="J15" i="3"/>
  <c r="J726" i="3"/>
  <c r="J718" i="3"/>
  <c r="J710" i="3"/>
  <c r="J702" i="3"/>
  <c r="J694" i="3"/>
  <c r="J686" i="3"/>
  <c r="J678" i="3"/>
  <c r="J670" i="3"/>
  <c r="J662" i="3"/>
  <c r="J654" i="3"/>
  <c r="J646" i="3"/>
  <c r="J638" i="3"/>
  <c r="J630" i="3"/>
  <c r="J622" i="3"/>
  <c r="J614" i="3"/>
  <c r="J606" i="3"/>
  <c r="J598" i="3"/>
  <c r="J590" i="3"/>
  <c r="J582" i="3"/>
  <c r="J574" i="3"/>
  <c r="J566" i="3"/>
  <c r="J558" i="3"/>
  <c r="J550" i="3"/>
  <c r="J542" i="3"/>
  <c r="J534" i="3"/>
  <c r="J526" i="3"/>
  <c r="J86" i="3"/>
  <c r="J78" i="3"/>
  <c r="J70" i="3"/>
  <c r="J62" i="3"/>
  <c r="J54" i="3"/>
  <c r="J46" i="3"/>
  <c r="J38" i="3"/>
  <c r="J30" i="3"/>
  <c r="J22" i="3"/>
  <c r="J14" i="3"/>
  <c r="J725" i="3"/>
  <c r="J717" i="3"/>
  <c r="J709" i="3"/>
  <c r="J701" i="3"/>
  <c r="J693" i="3"/>
  <c r="J685" i="3"/>
  <c r="J677" i="3"/>
  <c r="J669" i="3"/>
  <c r="J661" i="3"/>
  <c r="J653" i="3"/>
  <c r="J645" i="3"/>
  <c r="J637" i="3"/>
  <c r="J629" i="3"/>
  <c r="J621" i="3"/>
  <c r="J613" i="3"/>
  <c r="J605" i="3"/>
  <c r="J597" i="3"/>
  <c r="J589" i="3"/>
  <c r="J581" i="3"/>
  <c r="J573" i="3"/>
  <c r="J565" i="3"/>
  <c r="J557" i="3"/>
  <c r="J549" i="3"/>
  <c r="J541" i="3"/>
  <c r="J533" i="3"/>
  <c r="O78" i="1"/>
  <c r="O70" i="1"/>
  <c r="O62" i="1"/>
  <c r="O54" i="1"/>
  <c r="O46" i="1"/>
  <c r="O38" i="1"/>
  <c r="O30" i="1"/>
  <c r="O22" i="1"/>
  <c r="O14" i="1"/>
  <c r="G13" i="1" l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12" i="1"/>
  <c r="G9" i="1"/>
  <c r="G10" i="1"/>
  <c r="G11" i="1"/>
  <c r="D8" i="1" l="1"/>
  <c r="D9" i="1"/>
  <c r="D10" i="1"/>
  <c r="D11" i="1"/>
  <c r="D12" i="1"/>
  <c r="F7" i="1"/>
  <c r="D13" i="1"/>
  <c r="D14" i="1"/>
  <c r="D15" i="1"/>
  <c r="D16" i="1"/>
  <c r="D17" i="1"/>
  <c r="D18" i="1"/>
  <c r="D19" i="1"/>
  <c r="E2" i="1" l="1"/>
  <c r="I54" i="1" l="1"/>
  <c r="I62" i="1"/>
  <c r="I70" i="1"/>
  <c r="I78" i="1"/>
  <c r="I86" i="1"/>
  <c r="I94" i="1"/>
  <c r="I102" i="1"/>
  <c r="I110" i="1"/>
  <c r="I118" i="1"/>
  <c r="I126" i="1"/>
  <c r="I134" i="1"/>
  <c r="I142" i="1"/>
  <c r="I150" i="1"/>
  <c r="I158" i="1"/>
  <c r="I166" i="1"/>
  <c r="I174" i="1"/>
  <c r="I182" i="1"/>
  <c r="I190" i="1"/>
  <c r="I198" i="1"/>
  <c r="I206" i="1"/>
  <c r="I214" i="1"/>
  <c r="I222" i="1"/>
  <c r="I230" i="1"/>
  <c r="I238" i="1"/>
  <c r="I246" i="1"/>
  <c r="I254" i="1"/>
  <c r="I262" i="1"/>
  <c r="I270" i="1"/>
  <c r="I278" i="1"/>
  <c r="I286" i="1"/>
  <c r="I294" i="1"/>
  <c r="I302" i="1"/>
  <c r="I310" i="1"/>
  <c r="I318" i="1"/>
  <c r="I326" i="1"/>
  <c r="I334" i="1"/>
  <c r="I342" i="1"/>
  <c r="I350" i="1"/>
  <c r="I358" i="1"/>
  <c r="I366" i="1"/>
  <c r="I374" i="1"/>
  <c r="I382" i="1"/>
  <c r="I390" i="1"/>
  <c r="I398" i="1"/>
  <c r="I406" i="1"/>
  <c r="I414" i="1"/>
  <c r="I422" i="1"/>
  <c r="I430" i="1"/>
  <c r="I438" i="1"/>
  <c r="I446" i="1"/>
  <c r="I454" i="1"/>
  <c r="I462" i="1"/>
  <c r="I470" i="1"/>
  <c r="I478" i="1"/>
  <c r="I486" i="1"/>
  <c r="I494" i="1"/>
  <c r="I502" i="1"/>
  <c r="I510" i="1"/>
  <c r="I518" i="1"/>
  <c r="I526" i="1"/>
  <c r="I534" i="1"/>
  <c r="I542" i="1"/>
  <c r="I550" i="1"/>
  <c r="I558" i="1"/>
  <c r="I566" i="1"/>
  <c r="I574" i="1"/>
  <c r="I55" i="1"/>
  <c r="I63" i="1"/>
  <c r="I71" i="1"/>
  <c r="J70" i="1" s="1"/>
  <c r="I79" i="1"/>
  <c r="J78" i="1" s="1"/>
  <c r="I87" i="1"/>
  <c r="I95" i="1"/>
  <c r="I103" i="1"/>
  <c r="I111" i="1"/>
  <c r="I119" i="1"/>
  <c r="I127" i="1"/>
  <c r="I135" i="1"/>
  <c r="J134" i="1" s="1"/>
  <c r="I143" i="1"/>
  <c r="J142" i="1" s="1"/>
  <c r="I151" i="1"/>
  <c r="I159" i="1"/>
  <c r="I167" i="1"/>
  <c r="I175" i="1"/>
  <c r="I183" i="1"/>
  <c r="I191" i="1"/>
  <c r="I199" i="1"/>
  <c r="J198" i="1" s="1"/>
  <c r="I207" i="1"/>
  <c r="J206" i="1" s="1"/>
  <c r="I215" i="1"/>
  <c r="I223" i="1"/>
  <c r="I231" i="1"/>
  <c r="I239" i="1"/>
  <c r="I247" i="1"/>
  <c r="I255" i="1"/>
  <c r="I263" i="1"/>
  <c r="J262" i="1" s="1"/>
  <c r="I271" i="1"/>
  <c r="J270" i="1" s="1"/>
  <c r="I279" i="1"/>
  <c r="I287" i="1"/>
  <c r="I295" i="1"/>
  <c r="I303" i="1"/>
  <c r="I311" i="1"/>
  <c r="I319" i="1"/>
  <c r="I327" i="1"/>
  <c r="J326" i="1" s="1"/>
  <c r="I335" i="1"/>
  <c r="J334" i="1" s="1"/>
  <c r="I343" i="1"/>
  <c r="I351" i="1"/>
  <c r="I359" i="1"/>
  <c r="I367" i="1"/>
  <c r="I375" i="1"/>
  <c r="I383" i="1"/>
  <c r="I391" i="1"/>
  <c r="J390" i="1" s="1"/>
  <c r="I399" i="1"/>
  <c r="J398" i="1" s="1"/>
  <c r="I407" i="1"/>
  <c r="I415" i="1"/>
  <c r="I423" i="1"/>
  <c r="I431" i="1"/>
  <c r="I439" i="1"/>
  <c r="I447" i="1"/>
  <c r="I455" i="1"/>
  <c r="J454" i="1" s="1"/>
  <c r="I463" i="1"/>
  <c r="J462" i="1" s="1"/>
  <c r="I471" i="1"/>
  <c r="I479" i="1"/>
  <c r="I487" i="1"/>
  <c r="I495" i="1"/>
  <c r="I503" i="1"/>
  <c r="I511" i="1"/>
  <c r="I519" i="1"/>
  <c r="J518" i="1" s="1"/>
  <c r="I527" i="1"/>
  <c r="J526" i="1" s="1"/>
  <c r="I535" i="1"/>
  <c r="I543" i="1"/>
  <c r="I551" i="1"/>
  <c r="I559" i="1"/>
  <c r="I567" i="1"/>
  <c r="I575" i="1"/>
  <c r="I583" i="1"/>
  <c r="I591" i="1"/>
  <c r="I599" i="1"/>
  <c r="I607" i="1"/>
  <c r="I615" i="1"/>
  <c r="I623" i="1"/>
  <c r="I631" i="1"/>
  <c r="I639" i="1"/>
  <c r="I647" i="1"/>
  <c r="I655" i="1"/>
  <c r="I663" i="1"/>
  <c r="I671" i="1"/>
  <c r="I679" i="1"/>
  <c r="I687" i="1"/>
  <c r="I695" i="1"/>
  <c r="I703" i="1"/>
  <c r="I711" i="1"/>
  <c r="I719" i="1"/>
  <c r="I49" i="1"/>
  <c r="I56" i="1"/>
  <c r="J55" i="1" s="1"/>
  <c r="I64" i="1"/>
  <c r="J63" i="1" s="1"/>
  <c r="I72" i="1"/>
  <c r="J71" i="1" s="1"/>
  <c r="K70" i="1" s="1"/>
  <c r="I80" i="1"/>
  <c r="I88" i="1"/>
  <c r="I96" i="1"/>
  <c r="I104" i="1"/>
  <c r="J103" i="1" s="1"/>
  <c r="I112" i="1"/>
  <c r="I120" i="1"/>
  <c r="J119" i="1" s="1"/>
  <c r="I128" i="1"/>
  <c r="J127" i="1" s="1"/>
  <c r="I136" i="1"/>
  <c r="J135" i="1" s="1"/>
  <c r="K134" i="1" s="1"/>
  <c r="I144" i="1"/>
  <c r="I152" i="1"/>
  <c r="I160" i="1"/>
  <c r="I168" i="1"/>
  <c r="J167" i="1" s="1"/>
  <c r="I57" i="1"/>
  <c r="I65" i="1"/>
  <c r="I73" i="1"/>
  <c r="I81" i="1"/>
  <c r="I89" i="1"/>
  <c r="I97" i="1"/>
  <c r="I105" i="1"/>
  <c r="I113" i="1"/>
  <c r="I121" i="1"/>
  <c r="I129" i="1"/>
  <c r="I137" i="1"/>
  <c r="I145" i="1"/>
  <c r="I153" i="1"/>
  <c r="I161" i="1"/>
  <c r="I169" i="1"/>
  <c r="I177" i="1"/>
  <c r="I185" i="1"/>
  <c r="I193" i="1"/>
  <c r="I201" i="1"/>
  <c r="I209" i="1"/>
  <c r="I217" i="1"/>
  <c r="I225" i="1"/>
  <c r="I233" i="1"/>
  <c r="I241" i="1"/>
  <c r="I249" i="1"/>
  <c r="I257" i="1"/>
  <c r="I265" i="1"/>
  <c r="I273" i="1"/>
  <c r="I281" i="1"/>
  <c r="I289" i="1"/>
  <c r="I297" i="1"/>
  <c r="I305" i="1"/>
  <c r="I313" i="1"/>
  <c r="I321" i="1"/>
  <c r="I329" i="1"/>
  <c r="I337" i="1"/>
  <c r="I345" i="1"/>
  <c r="I353" i="1"/>
  <c r="I361" i="1"/>
  <c r="I369" i="1"/>
  <c r="I377" i="1"/>
  <c r="I385" i="1"/>
  <c r="I393" i="1"/>
  <c r="I401" i="1"/>
  <c r="I409" i="1"/>
  <c r="I417" i="1"/>
  <c r="I425" i="1"/>
  <c r="I433" i="1"/>
  <c r="I441" i="1"/>
  <c r="I449" i="1"/>
  <c r="I457" i="1"/>
  <c r="I465" i="1"/>
  <c r="I473" i="1"/>
  <c r="I481" i="1"/>
  <c r="I489" i="1"/>
  <c r="I497" i="1"/>
  <c r="I505" i="1"/>
  <c r="I513" i="1"/>
  <c r="I521" i="1"/>
  <c r="I529" i="1"/>
  <c r="I537" i="1"/>
  <c r="I545" i="1"/>
  <c r="I553" i="1"/>
  <c r="I561" i="1"/>
  <c r="I569" i="1"/>
  <c r="I577" i="1"/>
  <c r="I585" i="1"/>
  <c r="I593" i="1"/>
  <c r="I601" i="1"/>
  <c r="I609" i="1"/>
  <c r="I617" i="1"/>
  <c r="I625" i="1"/>
  <c r="I633" i="1"/>
  <c r="I641" i="1"/>
  <c r="I58" i="1"/>
  <c r="I66" i="1"/>
  <c r="I74" i="1"/>
  <c r="I82" i="1"/>
  <c r="I90" i="1"/>
  <c r="J89" i="1" s="1"/>
  <c r="I98" i="1"/>
  <c r="J97" i="1" s="1"/>
  <c r="I106" i="1"/>
  <c r="I114" i="1"/>
  <c r="I122" i="1"/>
  <c r="I130" i="1"/>
  <c r="I138" i="1"/>
  <c r="I146" i="1"/>
  <c r="I154" i="1"/>
  <c r="J153" i="1" s="1"/>
  <c r="I162" i="1"/>
  <c r="J161" i="1" s="1"/>
  <c r="I170" i="1"/>
  <c r="I178" i="1"/>
  <c r="I186" i="1"/>
  <c r="I194" i="1"/>
  <c r="I202" i="1"/>
  <c r="I210" i="1"/>
  <c r="I218" i="1"/>
  <c r="J217" i="1" s="1"/>
  <c r="I226" i="1"/>
  <c r="J225" i="1" s="1"/>
  <c r="I234" i="1"/>
  <c r="I242" i="1"/>
  <c r="I250" i="1"/>
  <c r="I258" i="1"/>
  <c r="I266" i="1"/>
  <c r="I274" i="1"/>
  <c r="I282" i="1"/>
  <c r="J281" i="1" s="1"/>
  <c r="I290" i="1"/>
  <c r="J289" i="1" s="1"/>
  <c r="I298" i="1"/>
  <c r="I306" i="1"/>
  <c r="I314" i="1"/>
  <c r="I322" i="1"/>
  <c r="I330" i="1"/>
  <c r="I338" i="1"/>
  <c r="I346" i="1"/>
  <c r="J345" i="1" s="1"/>
  <c r="I354" i="1"/>
  <c r="J353" i="1" s="1"/>
  <c r="I362" i="1"/>
  <c r="I370" i="1"/>
  <c r="I378" i="1"/>
  <c r="I386" i="1"/>
  <c r="I394" i="1"/>
  <c r="I402" i="1"/>
  <c r="I410" i="1"/>
  <c r="J409" i="1" s="1"/>
  <c r="I418" i="1"/>
  <c r="J417" i="1" s="1"/>
  <c r="I426" i="1"/>
  <c r="I434" i="1"/>
  <c r="I442" i="1"/>
  <c r="I450" i="1"/>
  <c r="I458" i="1"/>
  <c r="I466" i="1"/>
  <c r="I59" i="1"/>
  <c r="I67" i="1"/>
  <c r="J66" i="1" s="1"/>
  <c r="I75" i="1"/>
  <c r="J74" i="1" s="1"/>
  <c r="I83" i="1"/>
  <c r="I91" i="1"/>
  <c r="I99" i="1"/>
  <c r="I107" i="1"/>
  <c r="I115" i="1"/>
  <c r="I123" i="1"/>
  <c r="I131" i="1"/>
  <c r="J130" i="1" s="1"/>
  <c r="I139" i="1"/>
  <c r="J138" i="1" s="1"/>
  <c r="I147" i="1"/>
  <c r="I155" i="1"/>
  <c r="I163" i="1"/>
  <c r="I171" i="1"/>
  <c r="I179" i="1"/>
  <c r="I187" i="1"/>
  <c r="I195" i="1"/>
  <c r="J194" i="1" s="1"/>
  <c r="I203" i="1"/>
  <c r="J202" i="1" s="1"/>
  <c r="I211" i="1"/>
  <c r="I219" i="1"/>
  <c r="I227" i="1"/>
  <c r="I235" i="1"/>
  <c r="I243" i="1"/>
  <c r="I251" i="1"/>
  <c r="I259" i="1"/>
  <c r="J258" i="1" s="1"/>
  <c r="I267" i="1"/>
  <c r="J266" i="1" s="1"/>
  <c r="I275" i="1"/>
  <c r="I283" i="1"/>
  <c r="I291" i="1"/>
  <c r="I299" i="1"/>
  <c r="I307" i="1"/>
  <c r="I315" i="1"/>
  <c r="I323" i="1"/>
  <c r="J322" i="1" s="1"/>
  <c r="I331" i="1"/>
  <c r="J330" i="1" s="1"/>
  <c r="I339" i="1"/>
  <c r="I347" i="1"/>
  <c r="I355" i="1"/>
  <c r="I363" i="1"/>
  <c r="I371" i="1"/>
  <c r="I379" i="1"/>
  <c r="I387" i="1"/>
  <c r="J386" i="1" s="1"/>
  <c r="I395" i="1"/>
  <c r="J394" i="1" s="1"/>
  <c r="I403" i="1"/>
  <c r="I411" i="1"/>
  <c r="I419" i="1"/>
  <c r="I427" i="1"/>
  <c r="I435" i="1"/>
  <c r="I443" i="1"/>
  <c r="I451" i="1"/>
  <c r="J450" i="1" s="1"/>
  <c r="I459" i="1"/>
  <c r="J458" i="1" s="1"/>
  <c r="I467" i="1"/>
  <c r="I475" i="1"/>
  <c r="I483" i="1"/>
  <c r="I491" i="1"/>
  <c r="I499" i="1"/>
  <c r="I507" i="1"/>
  <c r="I515" i="1"/>
  <c r="I523" i="1"/>
  <c r="I531" i="1"/>
  <c r="I539" i="1"/>
  <c r="I547" i="1"/>
  <c r="I555" i="1"/>
  <c r="I563" i="1"/>
  <c r="I571" i="1"/>
  <c r="I579" i="1"/>
  <c r="I587" i="1"/>
  <c r="I595" i="1"/>
  <c r="I603" i="1"/>
  <c r="I611" i="1"/>
  <c r="I619" i="1"/>
  <c r="I627" i="1"/>
  <c r="I635" i="1"/>
  <c r="I643" i="1"/>
  <c r="I651" i="1"/>
  <c r="I659" i="1"/>
  <c r="I667" i="1"/>
  <c r="I675" i="1"/>
  <c r="I683" i="1"/>
  <c r="I691" i="1"/>
  <c r="I699" i="1"/>
  <c r="I707" i="1"/>
  <c r="I715" i="1"/>
  <c r="I723" i="1"/>
  <c r="I53" i="1"/>
  <c r="I85" i="1"/>
  <c r="I117" i="1"/>
  <c r="I149" i="1"/>
  <c r="I180" i="1"/>
  <c r="I200" i="1"/>
  <c r="J199" i="1" s="1"/>
  <c r="K198" i="1" s="1"/>
  <c r="I221" i="1"/>
  <c r="I244" i="1"/>
  <c r="I264" i="1"/>
  <c r="J263" i="1" s="1"/>
  <c r="K262" i="1" s="1"/>
  <c r="I285" i="1"/>
  <c r="I308" i="1"/>
  <c r="I328" i="1"/>
  <c r="J327" i="1" s="1"/>
  <c r="K326" i="1" s="1"/>
  <c r="I349" i="1"/>
  <c r="I372" i="1"/>
  <c r="J371" i="1" s="1"/>
  <c r="I392" i="1"/>
  <c r="J391" i="1" s="1"/>
  <c r="K390" i="1" s="1"/>
  <c r="I413" i="1"/>
  <c r="I436" i="1"/>
  <c r="I456" i="1"/>
  <c r="J455" i="1" s="1"/>
  <c r="K454" i="1" s="1"/>
  <c r="I476" i="1"/>
  <c r="I492" i="1"/>
  <c r="J491" i="1" s="1"/>
  <c r="I508" i="1"/>
  <c r="J507" i="1" s="1"/>
  <c r="I524" i="1"/>
  <c r="I540" i="1"/>
  <c r="I556" i="1"/>
  <c r="J555" i="1" s="1"/>
  <c r="I572" i="1"/>
  <c r="I586" i="1"/>
  <c r="I598" i="1"/>
  <c r="I612" i="1"/>
  <c r="I624" i="1"/>
  <c r="J623" i="1" s="1"/>
  <c r="I637" i="1"/>
  <c r="I649" i="1"/>
  <c r="I660" i="1"/>
  <c r="J659" i="1" s="1"/>
  <c r="I670" i="1"/>
  <c r="I681" i="1"/>
  <c r="I692" i="1"/>
  <c r="I702" i="1"/>
  <c r="I713" i="1"/>
  <c r="I724" i="1"/>
  <c r="I13" i="1"/>
  <c r="I21" i="1"/>
  <c r="I29" i="1"/>
  <c r="I37" i="1"/>
  <c r="I45" i="1"/>
  <c r="I192" i="1"/>
  <c r="J191" i="1" s="1"/>
  <c r="I236" i="1"/>
  <c r="J235" i="1" s="1"/>
  <c r="I277" i="1"/>
  <c r="I320" i="1"/>
  <c r="J319" i="1" s="1"/>
  <c r="I364" i="1"/>
  <c r="J363" i="1" s="1"/>
  <c r="I405" i="1"/>
  <c r="I428" i="1"/>
  <c r="J427" i="1" s="1"/>
  <c r="I469" i="1"/>
  <c r="I501" i="1"/>
  <c r="I533" i="1"/>
  <c r="I565" i="1"/>
  <c r="I594" i="1"/>
  <c r="J593" i="1" s="1"/>
  <c r="I632" i="1"/>
  <c r="J631" i="1" s="1"/>
  <c r="I666" i="1"/>
  <c r="I688" i="1"/>
  <c r="J687" i="1" s="1"/>
  <c r="I720" i="1"/>
  <c r="I26" i="1"/>
  <c r="I42" i="1"/>
  <c r="I60" i="1"/>
  <c r="J59" i="1" s="1"/>
  <c r="I92" i="1"/>
  <c r="I124" i="1"/>
  <c r="J123" i="1" s="1"/>
  <c r="I156" i="1"/>
  <c r="J155" i="1" s="1"/>
  <c r="I181" i="1"/>
  <c r="I204" i="1"/>
  <c r="I224" i="1"/>
  <c r="I245" i="1"/>
  <c r="I268" i="1"/>
  <c r="I288" i="1"/>
  <c r="I309" i="1"/>
  <c r="J308" i="1" s="1"/>
  <c r="I332" i="1"/>
  <c r="I352" i="1"/>
  <c r="I373" i="1"/>
  <c r="I396" i="1"/>
  <c r="I416" i="1"/>
  <c r="I437" i="1"/>
  <c r="J436" i="1" s="1"/>
  <c r="I460" i="1"/>
  <c r="J459" i="1" s="1"/>
  <c r="K458" i="1" s="1"/>
  <c r="I477" i="1"/>
  <c r="J476" i="1" s="1"/>
  <c r="I493" i="1"/>
  <c r="I509" i="1"/>
  <c r="I525" i="1"/>
  <c r="I541" i="1"/>
  <c r="I557" i="1"/>
  <c r="I573" i="1"/>
  <c r="J572" i="1" s="1"/>
  <c r="I588" i="1"/>
  <c r="J587" i="1" s="1"/>
  <c r="I600" i="1"/>
  <c r="I613" i="1"/>
  <c r="I626" i="1"/>
  <c r="I638" i="1"/>
  <c r="I650" i="1"/>
  <c r="I661" i="1"/>
  <c r="I672" i="1"/>
  <c r="I682" i="1"/>
  <c r="I693" i="1"/>
  <c r="J692" i="1" s="1"/>
  <c r="I704" i="1"/>
  <c r="J703" i="1" s="1"/>
  <c r="I714" i="1"/>
  <c r="I725" i="1"/>
  <c r="I14" i="1"/>
  <c r="I22" i="1"/>
  <c r="I30" i="1"/>
  <c r="J29" i="1" s="1"/>
  <c r="I38" i="1"/>
  <c r="I46" i="1"/>
  <c r="J45" i="1" s="1"/>
  <c r="I213" i="1"/>
  <c r="I698" i="1"/>
  <c r="I61" i="1"/>
  <c r="I93" i="1"/>
  <c r="I125" i="1"/>
  <c r="I157" i="1"/>
  <c r="J156" i="1" s="1"/>
  <c r="K155" i="1" s="1"/>
  <c r="I184" i="1"/>
  <c r="J183" i="1" s="1"/>
  <c r="I205" i="1"/>
  <c r="J204" i="1" s="1"/>
  <c r="I228" i="1"/>
  <c r="J227" i="1" s="1"/>
  <c r="I248" i="1"/>
  <c r="J247" i="1" s="1"/>
  <c r="I269" i="1"/>
  <c r="I292" i="1"/>
  <c r="J291" i="1" s="1"/>
  <c r="I312" i="1"/>
  <c r="J311" i="1" s="1"/>
  <c r="I333" i="1"/>
  <c r="J332" i="1" s="1"/>
  <c r="I356" i="1"/>
  <c r="J355" i="1" s="1"/>
  <c r="I376" i="1"/>
  <c r="J375" i="1" s="1"/>
  <c r="I397" i="1"/>
  <c r="I420" i="1"/>
  <c r="J419" i="1" s="1"/>
  <c r="I440" i="1"/>
  <c r="J439" i="1" s="1"/>
  <c r="I461" i="1"/>
  <c r="I480" i="1"/>
  <c r="I496" i="1"/>
  <c r="J495" i="1" s="1"/>
  <c r="I512" i="1"/>
  <c r="J511" i="1" s="1"/>
  <c r="I528" i="1"/>
  <c r="I544" i="1"/>
  <c r="I560" i="1"/>
  <c r="J559" i="1" s="1"/>
  <c r="I576" i="1"/>
  <c r="J575" i="1" s="1"/>
  <c r="I589" i="1"/>
  <c r="I602" i="1"/>
  <c r="J601" i="1" s="1"/>
  <c r="I614" i="1"/>
  <c r="J613" i="1" s="1"/>
  <c r="I628" i="1"/>
  <c r="I640" i="1"/>
  <c r="J639" i="1" s="1"/>
  <c r="I652" i="1"/>
  <c r="I662" i="1"/>
  <c r="I673" i="1"/>
  <c r="I684" i="1"/>
  <c r="J683" i="1" s="1"/>
  <c r="I694" i="1"/>
  <c r="I705" i="1"/>
  <c r="J704" i="1" s="1"/>
  <c r="K703" i="1" s="1"/>
  <c r="I716" i="1"/>
  <c r="J715" i="1" s="1"/>
  <c r="I726" i="1"/>
  <c r="I15" i="1"/>
  <c r="I23" i="1"/>
  <c r="I31" i="1"/>
  <c r="I39" i="1"/>
  <c r="I47" i="1"/>
  <c r="I172" i="1"/>
  <c r="J171" i="1" s="1"/>
  <c r="I68" i="1"/>
  <c r="I100" i="1"/>
  <c r="J99" i="1" s="1"/>
  <c r="I132" i="1"/>
  <c r="I164" i="1"/>
  <c r="J163" i="1" s="1"/>
  <c r="I188" i="1"/>
  <c r="J187" i="1" s="1"/>
  <c r="I208" i="1"/>
  <c r="I229" i="1"/>
  <c r="I252" i="1"/>
  <c r="J251" i="1" s="1"/>
  <c r="I272" i="1"/>
  <c r="I293" i="1"/>
  <c r="I316" i="1"/>
  <c r="J315" i="1" s="1"/>
  <c r="I336" i="1"/>
  <c r="I357" i="1"/>
  <c r="I380" i="1"/>
  <c r="J379" i="1" s="1"/>
  <c r="I400" i="1"/>
  <c r="I421" i="1"/>
  <c r="J420" i="1" s="1"/>
  <c r="K419" i="1" s="1"/>
  <c r="I444" i="1"/>
  <c r="J443" i="1" s="1"/>
  <c r="I464" i="1"/>
  <c r="I482" i="1"/>
  <c r="J481" i="1" s="1"/>
  <c r="I498" i="1"/>
  <c r="I514" i="1"/>
  <c r="I530" i="1"/>
  <c r="J529" i="1" s="1"/>
  <c r="I546" i="1"/>
  <c r="J545" i="1" s="1"/>
  <c r="I562" i="1"/>
  <c r="J561" i="1" s="1"/>
  <c r="I578" i="1"/>
  <c r="I590" i="1"/>
  <c r="I604" i="1"/>
  <c r="J603" i="1" s="1"/>
  <c r="I616" i="1"/>
  <c r="I629" i="1"/>
  <c r="I642" i="1"/>
  <c r="I653" i="1"/>
  <c r="I664" i="1"/>
  <c r="I674" i="1"/>
  <c r="J673" i="1" s="1"/>
  <c r="I685" i="1"/>
  <c r="I696" i="1"/>
  <c r="J695" i="1" s="1"/>
  <c r="I706" i="1"/>
  <c r="I717" i="1"/>
  <c r="I50" i="1"/>
  <c r="I16" i="1"/>
  <c r="I24" i="1"/>
  <c r="J23" i="1" s="1"/>
  <c r="I32" i="1"/>
  <c r="J31" i="1" s="1"/>
  <c r="I40" i="1"/>
  <c r="I48" i="1"/>
  <c r="I76" i="1"/>
  <c r="I256" i="1"/>
  <c r="J255" i="1" s="1"/>
  <c r="I300" i="1"/>
  <c r="J299" i="1" s="1"/>
  <c r="I341" i="1"/>
  <c r="I384" i="1"/>
  <c r="J383" i="1" s="1"/>
  <c r="I448" i="1"/>
  <c r="J447" i="1" s="1"/>
  <c r="I485" i="1"/>
  <c r="I517" i="1"/>
  <c r="I549" i="1"/>
  <c r="I581" i="1"/>
  <c r="I620" i="1"/>
  <c r="J619" i="1" s="1"/>
  <c r="I656" i="1"/>
  <c r="I677" i="1"/>
  <c r="J676" i="1" s="1"/>
  <c r="K675" i="1" s="1"/>
  <c r="I709" i="1"/>
  <c r="I18" i="1"/>
  <c r="I34" i="1"/>
  <c r="I9" i="1"/>
  <c r="I69" i="1"/>
  <c r="I101" i="1"/>
  <c r="I133" i="1"/>
  <c r="I165" i="1"/>
  <c r="J164" i="1" s="1"/>
  <c r="K163" i="1" s="1"/>
  <c r="I189" i="1"/>
  <c r="J188" i="1" s="1"/>
  <c r="K187" i="1" s="1"/>
  <c r="I212" i="1"/>
  <c r="J211" i="1" s="1"/>
  <c r="I232" i="1"/>
  <c r="J231" i="1" s="1"/>
  <c r="I253" i="1"/>
  <c r="I276" i="1"/>
  <c r="I296" i="1"/>
  <c r="I317" i="1"/>
  <c r="I340" i="1"/>
  <c r="I360" i="1"/>
  <c r="I381" i="1"/>
  <c r="I404" i="1"/>
  <c r="I424" i="1"/>
  <c r="I445" i="1"/>
  <c r="I468" i="1"/>
  <c r="I484" i="1"/>
  <c r="J483" i="1" s="1"/>
  <c r="I500" i="1"/>
  <c r="J499" i="1" s="1"/>
  <c r="I516" i="1"/>
  <c r="I532" i="1"/>
  <c r="J531" i="1" s="1"/>
  <c r="I548" i="1"/>
  <c r="J547" i="1" s="1"/>
  <c r="I564" i="1"/>
  <c r="J563" i="1" s="1"/>
  <c r="I580" i="1"/>
  <c r="I592" i="1"/>
  <c r="I605" i="1"/>
  <c r="I618" i="1"/>
  <c r="J617" i="1" s="1"/>
  <c r="I630" i="1"/>
  <c r="J629" i="1" s="1"/>
  <c r="I644" i="1"/>
  <c r="I654" i="1"/>
  <c r="I665" i="1"/>
  <c r="I676" i="1"/>
  <c r="J675" i="1" s="1"/>
  <c r="I686" i="1"/>
  <c r="I697" i="1"/>
  <c r="I708" i="1"/>
  <c r="J707" i="1" s="1"/>
  <c r="I718" i="1"/>
  <c r="J717" i="1" s="1"/>
  <c r="I51" i="1"/>
  <c r="I17" i="1"/>
  <c r="I25" i="1"/>
  <c r="I33" i="1"/>
  <c r="I41" i="1"/>
  <c r="I8" i="1"/>
  <c r="I108" i="1"/>
  <c r="J107" i="1" s="1"/>
  <c r="I645" i="1"/>
  <c r="I77" i="1"/>
  <c r="J76" i="1" s="1"/>
  <c r="I109" i="1"/>
  <c r="I141" i="1"/>
  <c r="I173" i="1"/>
  <c r="I196" i="1"/>
  <c r="I216" i="1"/>
  <c r="I237" i="1"/>
  <c r="J236" i="1" s="1"/>
  <c r="K235" i="1" s="1"/>
  <c r="I260" i="1"/>
  <c r="I280" i="1"/>
  <c r="I301" i="1"/>
  <c r="I324" i="1"/>
  <c r="I344" i="1"/>
  <c r="I365" i="1"/>
  <c r="I388" i="1"/>
  <c r="I408" i="1"/>
  <c r="I429" i="1"/>
  <c r="J428" i="1" s="1"/>
  <c r="K427" i="1" s="1"/>
  <c r="I452" i="1"/>
  <c r="I472" i="1"/>
  <c r="I488" i="1"/>
  <c r="I504" i="1"/>
  <c r="J503" i="1" s="1"/>
  <c r="I520" i="1"/>
  <c r="J519" i="1" s="1"/>
  <c r="K518" i="1" s="1"/>
  <c r="I536" i="1"/>
  <c r="I552" i="1"/>
  <c r="J551" i="1" s="1"/>
  <c r="I568" i="1"/>
  <c r="J567" i="1" s="1"/>
  <c r="I582" i="1"/>
  <c r="J581" i="1" s="1"/>
  <c r="I596" i="1"/>
  <c r="I608" i="1"/>
  <c r="I621" i="1"/>
  <c r="I634" i="1"/>
  <c r="I646" i="1"/>
  <c r="I657" i="1"/>
  <c r="J656" i="1" s="1"/>
  <c r="I668" i="1"/>
  <c r="I678" i="1"/>
  <c r="I689" i="1"/>
  <c r="J688" i="1" s="1"/>
  <c r="K687" i="1" s="1"/>
  <c r="I700" i="1"/>
  <c r="J699" i="1" s="1"/>
  <c r="I710" i="1"/>
  <c r="I721" i="1"/>
  <c r="J720" i="1" s="1"/>
  <c r="I11" i="1"/>
  <c r="I19" i="1"/>
  <c r="I27" i="1"/>
  <c r="I35" i="1"/>
  <c r="I43" i="1"/>
  <c r="J42" i="1" s="1"/>
  <c r="I10" i="1"/>
  <c r="J9" i="1" s="1"/>
  <c r="I84" i="1"/>
  <c r="I116" i="1"/>
  <c r="J115" i="1" s="1"/>
  <c r="I148" i="1"/>
  <c r="I176" i="1"/>
  <c r="J175" i="1" s="1"/>
  <c r="I197" i="1"/>
  <c r="I220" i="1"/>
  <c r="I240" i="1"/>
  <c r="J239" i="1" s="1"/>
  <c r="I261" i="1"/>
  <c r="I284" i="1"/>
  <c r="I304" i="1"/>
  <c r="J303" i="1" s="1"/>
  <c r="I325" i="1"/>
  <c r="I348" i="1"/>
  <c r="J347" i="1" s="1"/>
  <c r="I368" i="1"/>
  <c r="J367" i="1" s="1"/>
  <c r="I389" i="1"/>
  <c r="I412" i="1"/>
  <c r="J411" i="1" s="1"/>
  <c r="I432" i="1"/>
  <c r="J431" i="1" s="1"/>
  <c r="I453" i="1"/>
  <c r="I474" i="1"/>
  <c r="J473" i="1" s="1"/>
  <c r="I490" i="1"/>
  <c r="J489" i="1" s="1"/>
  <c r="I506" i="1"/>
  <c r="I522" i="1"/>
  <c r="I538" i="1"/>
  <c r="J537" i="1" s="1"/>
  <c r="I554" i="1"/>
  <c r="J553" i="1" s="1"/>
  <c r="I570" i="1"/>
  <c r="I584" i="1"/>
  <c r="J583" i="1" s="1"/>
  <c r="I597" i="1"/>
  <c r="I610" i="1"/>
  <c r="J609" i="1" s="1"/>
  <c r="I622" i="1"/>
  <c r="J621" i="1" s="1"/>
  <c r="I636" i="1"/>
  <c r="J635" i="1" s="1"/>
  <c r="I648" i="1"/>
  <c r="J647" i="1" s="1"/>
  <c r="I658" i="1"/>
  <c r="I669" i="1"/>
  <c r="I680" i="1"/>
  <c r="I690" i="1"/>
  <c r="I701" i="1"/>
  <c r="I712" i="1"/>
  <c r="J711" i="1" s="1"/>
  <c r="I722" i="1"/>
  <c r="I12" i="1"/>
  <c r="I20" i="1"/>
  <c r="I28" i="1"/>
  <c r="I36" i="1"/>
  <c r="I44" i="1"/>
  <c r="I140" i="1"/>
  <c r="I606" i="1"/>
  <c r="J605" i="1" s="1"/>
  <c r="I52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7" i="1"/>
  <c r="J219" i="1" l="1"/>
  <c r="J34" i="1"/>
  <c r="J463" i="1"/>
  <c r="K462" i="1" s="1"/>
  <c r="J527" i="1"/>
  <c r="K526" i="1" s="1"/>
  <c r="J128" i="1"/>
  <c r="K127" i="1" s="1"/>
  <c r="J64" i="1"/>
  <c r="K63" i="1" s="1"/>
  <c r="J521" i="1"/>
  <c r="J26" i="1"/>
  <c r="J667" i="1"/>
  <c r="J359" i="1"/>
  <c r="J627" i="1"/>
  <c r="J91" i="1"/>
  <c r="J179" i="1"/>
  <c r="J295" i="1"/>
  <c r="J679" i="1"/>
  <c r="J283" i="1"/>
  <c r="J487" i="1"/>
  <c r="J423" i="1"/>
  <c r="J615" i="1"/>
  <c r="J585" i="1"/>
  <c r="J144" i="1"/>
  <c r="J80" i="1"/>
  <c r="J37" i="1"/>
  <c r="J681" i="1"/>
  <c r="K73" i="1"/>
  <c r="J425" i="1"/>
  <c r="J361" i="1"/>
  <c r="J297" i="1"/>
  <c r="J233" i="1"/>
  <c r="J169" i="1"/>
  <c r="J105" i="1"/>
  <c r="J111" i="1"/>
  <c r="J534" i="1"/>
  <c r="J470" i="1"/>
  <c r="J406" i="1"/>
  <c r="J342" i="1"/>
  <c r="J278" i="1"/>
  <c r="J214" i="1"/>
  <c r="J150" i="1"/>
  <c r="J86" i="1"/>
  <c r="J339" i="1"/>
  <c r="J671" i="1"/>
  <c r="J564" i="1"/>
  <c r="K563" i="1" s="1"/>
  <c r="J276" i="1"/>
  <c r="J723" i="1"/>
  <c r="J706" i="1"/>
  <c r="K706" i="1" s="1"/>
  <c r="J642" i="1"/>
  <c r="J514" i="1"/>
  <c r="J624" i="1"/>
  <c r="K623" i="1" s="1"/>
  <c r="J560" i="1"/>
  <c r="K560" i="1" s="1"/>
  <c r="J700" i="1"/>
  <c r="K699" i="1" s="1"/>
  <c r="J324" i="1"/>
  <c r="K374" i="1"/>
  <c r="J611" i="1"/>
  <c r="J465" i="1"/>
  <c r="J401" i="1"/>
  <c r="J337" i="1"/>
  <c r="J273" i="1"/>
  <c r="J209" i="1"/>
  <c r="J145" i="1"/>
  <c r="K144" i="1" s="1"/>
  <c r="J81" i="1"/>
  <c r="J160" i="1"/>
  <c r="K160" i="1" s="1"/>
  <c r="J96" i="1"/>
  <c r="K96" i="1" s="1"/>
  <c r="J574" i="1"/>
  <c r="K574" i="1" s="1"/>
  <c r="J510" i="1"/>
  <c r="K510" i="1" s="1"/>
  <c r="J446" i="1"/>
  <c r="K446" i="1" s="1"/>
  <c r="J382" i="1"/>
  <c r="K382" i="1" s="1"/>
  <c r="J318" i="1"/>
  <c r="K318" i="1" s="1"/>
  <c r="J254" i="1"/>
  <c r="K254" i="1" s="1"/>
  <c r="J190" i="1"/>
  <c r="K190" i="1" s="1"/>
  <c r="J126" i="1"/>
  <c r="K126" i="1" s="1"/>
  <c r="K438" i="1"/>
  <c r="J457" i="1"/>
  <c r="K457" i="1" s="1"/>
  <c r="J393" i="1"/>
  <c r="K393" i="1" s="1"/>
  <c r="J329" i="1"/>
  <c r="K329" i="1" s="1"/>
  <c r="J265" i="1"/>
  <c r="K265" i="1" s="1"/>
  <c r="J201" i="1"/>
  <c r="K201" i="1" s="1"/>
  <c r="J137" i="1"/>
  <c r="K137" i="1" s="1"/>
  <c r="J73" i="1"/>
  <c r="J566" i="1"/>
  <c r="K566" i="1" s="1"/>
  <c r="J502" i="1"/>
  <c r="K502" i="1" s="1"/>
  <c r="J438" i="1"/>
  <c r="J374" i="1"/>
  <c r="J310" i="1"/>
  <c r="K310" i="1" s="1"/>
  <c r="J246" i="1"/>
  <c r="K246" i="1" s="1"/>
  <c r="J182" i="1"/>
  <c r="K182" i="1" s="1"/>
  <c r="J118" i="1"/>
  <c r="K118" i="1" s="1"/>
  <c r="J54" i="1"/>
  <c r="K54" i="1" s="1"/>
  <c r="J18" i="1"/>
  <c r="K95" i="1"/>
  <c r="J62" i="1"/>
  <c r="K62" i="1" s="1"/>
  <c r="J51" i="1"/>
  <c r="J721" i="1"/>
  <c r="K720" i="1" s="1"/>
  <c r="J196" i="1"/>
  <c r="J259" i="1"/>
  <c r="K258" i="1" s="1"/>
  <c r="J644" i="1"/>
  <c r="J515" i="1"/>
  <c r="J708" i="1"/>
  <c r="K707" i="1" s="1"/>
  <c r="J577" i="1"/>
  <c r="J271" i="1"/>
  <c r="K270" i="1" s="1"/>
  <c r="J67" i="1"/>
  <c r="K66" i="1" s="1"/>
  <c r="J287" i="1"/>
  <c r="J12" i="1"/>
  <c r="J648" i="1"/>
  <c r="K647" i="1" s="1"/>
  <c r="J539" i="1"/>
  <c r="J220" i="1"/>
  <c r="K219" i="1" s="1"/>
  <c r="J714" i="1"/>
  <c r="J650" i="1"/>
  <c r="J586" i="1"/>
  <c r="K585" i="1" s="1"/>
  <c r="J632" i="1"/>
  <c r="K631" i="1" s="1"/>
  <c r="J504" i="1"/>
  <c r="K503" i="1" s="1"/>
  <c r="J440" i="1"/>
  <c r="K439" i="1" s="1"/>
  <c r="J376" i="1"/>
  <c r="K375" i="1" s="1"/>
  <c r="J312" i="1"/>
  <c r="K311" i="1" s="1"/>
  <c r="J248" i="1"/>
  <c r="K247" i="1" s="1"/>
  <c r="J120" i="1"/>
  <c r="K119" i="1" s="1"/>
  <c r="J56" i="1"/>
  <c r="K55" i="1" s="1"/>
  <c r="J48" i="1"/>
  <c r="J662" i="1"/>
  <c r="J598" i="1"/>
  <c r="J549" i="1"/>
  <c r="J485" i="1"/>
  <c r="J421" i="1"/>
  <c r="K420" i="1" s="1"/>
  <c r="J357" i="1"/>
  <c r="J293" i="1"/>
  <c r="J229" i="1"/>
  <c r="J165" i="1"/>
  <c r="K164" i="1" s="1"/>
  <c r="J101" i="1"/>
  <c r="J147" i="1"/>
  <c r="J10" i="1"/>
  <c r="K9" i="1" s="1"/>
  <c r="J387" i="1"/>
  <c r="K386" i="1" s="1"/>
  <c r="J696" i="1"/>
  <c r="K695" i="1" s="1"/>
  <c r="J604" i="1"/>
  <c r="K603" i="1" s="1"/>
  <c r="J316" i="1"/>
  <c r="K315" i="1" s="1"/>
  <c r="J132" i="1"/>
  <c r="J655" i="1"/>
  <c r="K655" i="1" s="1"/>
  <c r="J15" i="1"/>
  <c r="J652" i="1"/>
  <c r="J399" i="1"/>
  <c r="K398" i="1" s="1"/>
  <c r="J228" i="1"/>
  <c r="K227" i="1" s="1"/>
  <c r="J46" i="1"/>
  <c r="K45" i="1" s="1"/>
  <c r="J693" i="1"/>
  <c r="K692" i="1" s="1"/>
  <c r="J479" i="1"/>
  <c r="J124" i="1"/>
  <c r="K123" i="1" s="1"/>
  <c r="J21" i="1"/>
  <c r="J660" i="1"/>
  <c r="K659" i="1" s="1"/>
  <c r="J556" i="1"/>
  <c r="K555" i="1" s="1"/>
  <c r="J415" i="1"/>
  <c r="J244" i="1"/>
  <c r="J698" i="1"/>
  <c r="K698" i="1" s="1"/>
  <c r="J442" i="1"/>
  <c r="J378" i="1"/>
  <c r="J314" i="1"/>
  <c r="J250" i="1"/>
  <c r="K250" i="1" s="1"/>
  <c r="J186" i="1"/>
  <c r="J122" i="1"/>
  <c r="K122" i="1" s="1"/>
  <c r="J58" i="1"/>
  <c r="K58" i="1" s="1"/>
  <c r="J159" i="1"/>
  <c r="J95" i="1"/>
  <c r="J43" i="1"/>
  <c r="K42" i="1" s="1"/>
  <c r="J689" i="1"/>
  <c r="K688" i="1" s="1"/>
  <c r="J596" i="1"/>
  <c r="J364" i="1"/>
  <c r="K363" i="1" s="1"/>
  <c r="J195" i="1"/>
  <c r="K194" i="1" s="1"/>
  <c r="J40" i="1"/>
  <c r="J685" i="1"/>
  <c r="J591" i="1"/>
  <c r="J467" i="1"/>
  <c r="J100" i="1"/>
  <c r="K99" i="1" s="1"/>
  <c r="J641" i="1"/>
  <c r="J207" i="1"/>
  <c r="K206" i="1" s="1"/>
  <c r="J223" i="1"/>
  <c r="J626" i="1"/>
  <c r="K626" i="1" s="1"/>
  <c r="J434" i="1"/>
  <c r="J370" i="1"/>
  <c r="J306" i="1"/>
  <c r="J242" i="1"/>
  <c r="J178" i="1"/>
  <c r="J114" i="1"/>
  <c r="J452" i="1"/>
  <c r="J83" i="1"/>
  <c r="J275" i="1"/>
  <c r="J513" i="1"/>
  <c r="J719" i="1"/>
  <c r="J475" i="1"/>
  <c r="J607" i="1"/>
  <c r="J335" i="1"/>
  <c r="K334" i="1" s="1"/>
  <c r="J351" i="1"/>
  <c r="J449" i="1"/>
  <c r="K449" i="1" s="1"/>
  <c r="J385" i="1"/>
  <c r="K385" i="1" s="1"/>
  <c r="J321" i="1"/>
  <c r="J257" i="1"/>
  <c r="K257" i="1" s="1"/>
  <c r="J193" i="1"/>
  <c r="J129" i="1"/>
  <c r="K128" i="1" s="1"/>
  <c r="J65" i="1"/>
  <c r="J558" i="1"/>
  <c r="K558" i="1" s="1"/>
  <c r="J494" i="1"/>
  <c r="K494" i="1" s="1"/>
  <c r="J430" i="1"/>
  <c r="K430" i="1" s="1"/>
  <c r="J366" i="1"/>
  <c r="J302" i="1"/>
  <c r="J238" i="1"/>
  <c r="J174" i="1"/>
  <c r="J110" i="1"/>
  <c r="J595" i="1"/>
  <c r="J403" i="1"/>
  <c r="J543" i="1"/>
  <c r="J407" i="1"/>
  <c r="J663" i="1"/>
  <c r="K662" i="1" s="1"/>
  <c r="J267" i="1"/>
  <c r="K266" i="1" s="1"/>
  <c r="J636" i="1"/>
  <c r="K635" i="1" s="1"/>
  <c r="J523" i="1"/>
  <c r="J578" i="1"/>
  <c r="K577" i="1" s="1"/>
  <c r="J496" i="1"/>
  <c r="K495" i="1" s="1"/>
  <c r="J432" i="1"/>
  <c r="K431" i="1" s="1"/>
  <c r="J368" i="1"/>
  <c r="K367" i="1" s="1"/>
  <c r="J304" i="1"/>
  <c r="K303" i="1" s="1"/>
  <c r="J240" i="1"/>
  <c r="K239" i="1" s="1"/>
  <c r="J176" i="1"/>
  <c r="K175" i="1" s="1"/>
  <c r="J112" i="1"/>
  <c r="K111" i="1" s="1"/>
  <c r="J718" i="1"/>
  <c r="K717" i="1" s="1"/>
  <c r="J654" i="1"/>
  <c r="J590" i="1"/>
  <c r="J541" i="1"/>
  <c r="J477" i="1"/>
  <c r="K476" i="1" s="1"/>
  <c r="J413" i="1"/>
  <c r="J349" i="1"/>
  <c r="J285" i="1"/>
  <c r="J221" i="1"/>
  <c r="K220" i="1" s="1"/>
  <c r="J157" i="1"/>
  <c r="K156" i="1" s="1"/>
  <c r="J93" i="1"/>
  <c r="J139" i="1"/>
  <c r="K138" i="1" s="1"/>
  <c r="J645" i="1"/>
  <c r="K644" i="1" s="1"/>
  <c r="J535" i="1"/>
  <c r="J215" i="1"/>
  <c r="K214" i="1" s="1"/>
  <c r="J340" i="1"/>
  <c r="J41" i="1"/>
  <c r="K41" i="1" s="1"/>
  <c r="J532" i="1"/>
  <c r="K531" i="1" s="1"/>
  <c r="J712" i="1"/>
  <c r="K711" i="1" s="1"/>
  <c r="J348" i="1"/>
  <c r="K347" i="1" s="1"/>
  <c r="J634" i="1"/>
  <c r="K634" i="1" s="1"/>
  <c r="J570" i="1"/>
  <c r="J506" i="1"/>
  <c r="J616" i="1"/>
  <c r="K615" i="1" s="1"/>
  <c r="J552" i="1"/>
  <c r="K551" i="1" s="1"/>
  <c r="J488" i="1"/>
  <c r="K487" i="1" s="1"/>
  <c r="J424" i="1"/>
  <c r="K423" i="1" s="1"/>
  <c r="J360" i="1"/>
  <c r="K359" i="1" s="1"/>
  <c r="J296" i="1"/>
  <c r="K295" i="1" s="1"/>
  <c r="J232" i="1"/>
  <c r="K231" i="1" s="1"/>
  <c r="J168" i="1"/>
  <c r="K167" i="1" s="1"/>
  <c r="J104" i="1"/>
  <c r="K103" i="1" s="1"/>
  <c r="J710" i="1"/>
  <c r="J646" i="1"/>
  <c r="K646" i="1" s="1"/>
  <c r="J582" i="1"/>
  <c r="K581" i="1" s="1"/>
  <c r="J533" i="1"/>
  <c r="J469" i="1"/>
  <c r="J405" i="1"/>
  <c r="J341" i="1"/>
  <c r="K340" i="1" s="1"/>
  <c r="J277" i="1"/>
  <c r="J213" i="1"/>
  <c r="K213" i="1" s="1"/>
  <c r="J149" i="1"/>
  <c r="J85" i="1"/>
  <c r="K85" i="1" s="1"/>
  <c r="J568" i="1"/>
  <c r="K567" i="1" s="1"/>
  <c r="J505" i="1"/>
  <c r="K504" i="1" s="1"/>
  <c r="J633" i="1"/>
  <c r="J49" i="1"/>
  <c r="J38" i="1"/>
  <c r="K37" i="1" s="1"/>
  <c r="J588" i="1"/>
  <c r="K587" i="1" s="1"/>
  <c r="J460" i="1"/>
  <c r="K459" i="1" s="1"/>
  <c r="J92" i="1"/>
  <c r="K91" i="1" s="1"/>
  <c r="J13" i="1"/>
  <c r="K12" i="1" s="1"/>
  <c r="J649" i="1"/>
  <c r="K648" i="1" s="1"/>
  <c r="J540" i="1"/>
  <c r="K539" i="1" s="1"/>
  <c r="J395" i="1"/>
  <c r="K394" i="1" s="1"/>
  <c r="J25" i="1"/>
  <c r="J500" i="1"/>
  <c r="K499" i="1" s="1"/>
  <c r="J701" i="1"/>
  <c r="K700" i="1" s="1"/>
  <c r="J148" i="1"/>
  <c r="J690" i="1"/>
  <c r="J562" i="1"/>
  <c r="K561" i="1" s="1"/>
  <c r="J498" i="1"/>
  <c r="J608" i="1"/>
  <c r="K607" i="1" s="1"/>
  <c r="J544" i="1"/>
  <c r="J480" i="1"/>
  <c r="K479" i="1" s="1"/>
  <c r="J416" i="1"/>
  <c r="J352" i="1"/>
  <c r="J288" i="1"/>
  <c r="J224" i="1"/>
  <c r="J151" i="1"/>
  <c r="J87" i="1"/>
  <c r="K86" i="1" s="1"/>
  <c r="J702" i="1"/>
  <c r="K702" i="1" s="1"/>
  <c r="J638" i="1"/>
  <c r="J525" i="1"/>
  <c r="J461" i="1"/>
  <c r="K460" i="1" s="1"/>
  <c r="J397" i="1"/>
  <c r="J333" i="1"/>
  <c r="K332" i="1" s="1"/>
  <c r="J269" i="1"/>
  <c r="J205" i="1"/>
  <c r="K204" i="1" s="1"/>
  <c r="J141" i="1"/>
  <c r="J77" i="1"/>
  <c r="K76" i="1" s="1"/>
  <c r="J522" i="1"/>
  <c r="K521" i="1" s="1"/>
  <c r="J184" i="1"/>
  <c r="K183" i="1" s="1"/>
  <c r="J35" i="1"/>
  <c r="K34" i="1" s="1"/>
  <c r="J709" i="1"/>
  <c r="K708" i="1" s="1"/>
  <c r="J620" i="1"/>
  <c r="K619" i="1" s="1"/>
  <c r="J343" i="1"/>
  <c r="K342" i="1" s="1"/>
  <c r="J172" i="1"/>
  <c r="K171" i="1" s="1"/>
  <c r="J32" i="1"/>
  <c r="K31" i="1" s="1"/>
  <c r="J579" i="1"/>
  <c r="J444" i="1"/>
  <c r="K443" i="1" s="1"/>
  <c r="J68" i="1"/>
  <c r="J580" i="1"/>
  <c r="J716" i="1"/>
  <c r="K715" i="1" s="1"/>
  <c r="J628" i="1"/>
  <c r="K627" i="1" s="1"/>
  <c r="J356" i="1"/>
  <c r="K355" i="1" s="1"/>
  <c r="J30" i="1"/>
  <c r="K29" i="1" s="1"/>
  <c r="J672" i="1"/>
  <c r="K671" i="1" s="1"/>
  <c r="J268" i="1"/>
  <c r="J60" i="1"/>
  <c r="K59" i="1" s="1"/>
  <c r="J724" i="1"/>
  <c r="K723" i="1" s="1"/>
  <c r="J637" i="1"/>
  <c r="J524" i="1"/>
  <c r="K523" i="1" s="1"/>
  <c r="J372" i="1"/>
  <c r="K371" i="1" s="1"/>
  <c r="J203" i="1"/>
  <c r="K202" i="1" s="1"/>
  <c r="J468" i="1"/>
  <c r="J44" i="1"/>
  <c r="J691" i="1"/>
  <c r="K690" i="1" s="1"/>
  <c r="J597" i="1"/>
  <c r="K596" i="1" s="1"/>
  <c r="J307" i="1"/>
  <c r="J116" i="1"/>
  <c r="K115" i="1" s="1"/>
  <c r="J682" i="1"/>
  <c r="J618" i="1"/>
  <c r="K617" i="1" s="1"/>
  <c r="J554" i="1"/>
  <c r="K553" i="1" s="1"/>
  <c r="J490" i="1"/>
  <c r="K489" i="1" s="1"/>
  <c r="J426" i="1"/>
  <c r="K425" i="1" s="1"/>
  <c r="J362" i="1"/>
  <c r="J298" i="1"/>
  <c r="K297" i="1" s="1"/>
  <c r="J234" i="1"/>
  <c r="K233" i="1" s="1"/>
  <c r="J170" i="1"/>
  <c r="K169" i="1" s="1"/>
  <c r="J106" i="1"/>
  <c r="K105" i="1" s="1"/>
  <c r="J600" i="1"/>
  <c r="K600" i="1" s="1"/>
  <c r="J536" i="1"/>
  <c r="K536" i="1" s="1"/>
  <c r="J472" i="1"/>
  <c r="J408" i="1"/>
  <c r="K407" i="1" s="1"/>
  <c r="J344" i="1"/>
  <c r="J280" i="1"/>
  <c r="J216" i="1"/>
  <c r="J152" i="1"/>
  <c r="K152" i="1" s="1"/>
  <c r="J88" i="1"/>
  <c r="K87" i="1" s="1"/>
  <c r="J143" i="1"/>
  <c r="K142" i="1" s="1"/>
  <c r="J79" i="1"/>
  <c r="K78" i="1" s="1"/>
  <c r="J694" i="1"/>
  <c r="K693" i="1" s="1"/>
  <c r="J630" i="1"/>
  <c r="K629" i="1" s="1"/>
  <c r="J517" i="1"/>
  <c r="J453" i="1"/>
  <c r="J389" i="1"/>
  <c r="K389" i="1" s="1"/>
  <c r="J325" i="1"/>
  <c r="K324" i="1" s="1"/>
  <c r="J261" i="1"/>
  <c r="K261" i="1" s="1"/>
  <c r="J197" i="1"/>
  <c r="K197" i="1" s="1"/>
  <c r="J133" i="1"/>
  <c r="K132" i="1" s="1"/>
  <c r="J69" i="1"/>
  <c r="K68" i="1" s="1"/>
  <c r="J27" i="1"/>
  <c r="K26" i="1" s="1"/>
  <c r="J668" i="1"/>
  <c r="K667" i="1" s="1"/>
  <c r="J569" i="1"/>
  <c r="J260" i="1"/>
  <c r="K259" i="1" s="1"/>
  <c r="J323" i="1"/>
  <c r="K322" i="1" s="1"/>
  <c r="J140" i="1"/>
  <c r="K139" i="1" s="1"/>
  <c r="J24" i="1"/>
  <c r="K23" i="1" s="1"/>
  <c r="J664" i="1"/>
  <c r="J252" i="1"/>
  <c r="K251" i="1" s="1"/>
  <c r="J8" i="1"/>
  <c r="J548" i="1"/>
  <c r="K547" i="1" s="1"/>
  <c r="J75" i="1"/>
  <c r="K74" i="1" s="1"/>
  <c r="J705" i="1"/>
  <c r="K704" i="1" s="1"/>
  <c r="J497" i="1"/>
  <c r="J22" i="1"/>
  <c r="J661" i="1"/>
  <c r="K660" i="1" s="1"/>
  <c r="J697" i="1"/>
  <c r="J713" i="1"/>
  <c r="J625" i="1"/>
  <c r="K624" i="1" s="1"/>
  <c r="J508" i="1"/>
  <c r="K507" i="1" s="1"/>
  <c r="J180" i="1"/>
  <c r="K179" i="1" s="1"/>
  <c r="J36" i="1"/>
  <c r="K35" i="1" s="1"/>
  <c r="J680" i="1"/>
  <c r="K679" i="1" s="1"/>
  <c r="J284" i="1"/>
  <c r="K283" i="1" s="1"/>
  <c r="J84" i="1"/>
  <c r="K83" i="1" s="1"/>
  <c r="J674" i="1"/>
  <c r="K673" i="1" s="1"/>
  <c r="J610" i="1"/>
  <c r="K609" i="1" s="1"/>
  <c r="J546" i="1"/>
  <c r="K545" i="1" s="1"/>
  <c r="J482" i="1"/>
  <c r="K481" i="1" s="1"/>
  <c r="J418" i="1"/>
  <c r="K417" i="1" s="1"/>
  <c r="J354" i="1"/>
  <c r="K353" i="1" s="1"/>
  <c r="J290" i="1"/>
  <c r="K289" i="1" s="1"/>
  <c r="J226" i="1"/>
  <c r="K225" i="1" s="1"/>
  <c r="J162" i="1"/>
  <c r="K161" i="1" s="1"/>
  <c r="J98" i="1"/>
  <c r="K97" i="1" s="1"/>
  <c r="J592" i="1"/>
  <c r="K591" i="1" s="1"/>
  <c r="J528" i="1"/>
  <c r="K527" i="1" s="1"/>
  <c r="J464" i="1"/>
  <c r="K463" i="1" s="1"/>
  <c r="J400" i="1"/>
  <c r="K399" i="1" s="1"/>
  <c r="J336" i="1"/>
  <c r="K335" i="1" s="1"/>
  <c r="J272" i="1"/>
  <c r="J208" i="1"/>
  <c r="K207" i="1" s="1"/>
  <c r="J686" i="1"/>
  <c r="K685" i="1" s="1"/>
  <c r="J622" i="1"/>
  <c r="K621" i="1" s="1"/>
  <c r="J573" i="1"/>
  <c r="K572" i="1" s="1"/>
  <c r="J509" i="1"/>
  <c r="K509" i="1" s="1"/>
  <c r="J445" i="1"/>
  <c r="K444" i="1" s="1"/>
  <c r="J381" i="1"/>
  <c r="J317" i="1"/>
  <c r="K316" i="1" s="1"/>
  <c r="J253" i="1"/>
  <c r="J189" i="1"/>
  <c r="K188" i="1" s="1"/>
  <c r="J125" i="1"/>
  <c r="J61" i="1"/>
  <c r="K60" i="1" s="1"/>
  <c r="J19" i="1"/>
  <c r="K18" i="1" s="1"/>
  <c r="J657" i="1"/>
  <c r="K656" i="1" s="1"/>
  <c r="J471" i="1"/>
  <c r="K470" i="1" s="1"/>
  <c r="J300" i="1"/>
  <c r="K299" i="1" s="1"/>
  <c r="J108" i="1"/>
  <c r="K107" i="1" s="1"/>
  <c r="J16" i="1"/>
  <c r="J653" i="1"/>
  <c r="K652" i="1" s="1"/>
  <c r="J33" i="1"/>
  <c r="J516" i="1"/>
  <c r="J47" i="1"/>
  <c r="K46" i="1" s="1"/>
  <c r="J131" i="1"/>
  <c r="K130" i="1" s="1"/>
  <c r="J14" i="1"/>
  <c r="K13" i="1" s="1"/>
  <c r="J651" i="1"/>
  <c r="J396" i="1"/>
  <c r="K395" i="1" s="1"/>
  <c r="J212" i="1"/>
  <c r="K211" i="1" s="1"/>
  <c r="J612" i="1"/>
  <c r="J492" i="1"/>
  <c r="K491" i="1" s="1"/>
  <c r="J331" i="1"/>
  <c r="K330" i="1" s="1"/>
  <c r="J665" i="1"/>
  <c r="K664" i="1" s="1"/>
  <c r="J404" i="1"/>
  <c r="K403" i="1" s="1"/>
  <c r="J28" i="1"/>
  <c r="J669" i="1"/>
  <c r="J571" i="1"/>
  <c r="J435" i="1"/>
  <c r="K434" i="1" s="1"/>
  <c r="J52" i="1"/>
  <c r="J666" i="1"/>
  <c r="J602" i="1"/>
  <c r="K601" i="1" s="1"/>
  <c r="J538" i="1"/>
  <c r="K537" i="1" s="1"/>
  <c r="J474" i="1"/>
  <c r="K473" i="1" s="1"/>
  <c r="J410" i="1"/>
  <c r="K409" i="1" s="1"/>
  <c r="J346" i="1"/>
  <c r="K345" i="1" s="1"/>
  <c r="J282" i="1"/>
  <c r="K281" i="1" s="1"/>
  <c r="J218" i="1"/>
  <c r="K217" i="1" s="1"/>
  <c r="J154" i="1"/>
  <c r="K153" i="1" s="1"/>
  <c r="J90" i="1"/>
  <c r="K89" i="1" s="1"/>
  <c r="J441" i="1"/>
  <c r="J377" i="1"/>
  <c r="J313" i="1"/>
  <c r="K312" i="1" s="1"/>
  <c r="J249" i="1"/>
  <c r="K248" i="1" s="1"/>
  <c r="J185" i="1"/>
  <c r="K184" i="1" s="1"/>
  <c r="J121" i="1"/>
  <c r="J57" i="1"/>
  <c r="K56" i="1" s="1"/>
  <c r="J584" i="1"/>
  <c r="K583" i="1" s="1"/>
  <c r="J520" i="1"/>
  <c r="K519" i="1" s="1"/>
  <c r="J456" i="1"/>
  <c r="K455" i="1" s="1"/>
  <c r="J392" i="1"/>
  <c r="K391" i="1" s="1"/>
  <c r="J328" i="1"/>
  <c r="K327" i="1" s="1"/>
  <c r="J264" i="1"/>
  <c r="K263" i="1" s="1"/>
  <c r="J200" i="1"/>
  <c r="K199" i="1" s="1"/>
  <c r="J136" i="1"/>
  <c r="K135" i="1" s="1"/>
  <c r="J72" i="1"/>
  <c r="K71" i="1" s="1"/>
  <c r="J678" i="1"/>
  <c r="J614" i="1"/>
  <c r="K613" i="1" s="1"/>
  <c r="J550" i="1"/>
  <c r="K550" i="1" s="1"/>
  <c r="J486" i="1"/>
  <c r="K485" i="1" s="1"/>
  <c r="J422" i="1"/>
  <c r="K421" i="1" s="1"/>
  <c r="J358" i="1"/>
  <c r="K358" i="1" s="1"/>
  <c r="J294" i="1"/>
  <c r="K293" i="1" s="1"/>
  <c r="J230" i="1"/>
  <c r="K229" i="1" s="1"/>
  <c r="J166" i="1"/>
  <c r="K165" i="1" s="1"/>
  <c r="J102" i="1"/>
  <c r="J565" i="1"/>
  <c r="K564" i="1" s="1"/>
  <c r="J501" i="1"/>
  <c r="J437" i="1"/>
  <c r="K436" i="1" s="1"/>
  <c r="J373" i="1"/>
  <c r="K372" i="1" s="1"/>
  <c r="J309" i="1"/>
  <c r="K308" i="1" s="1"/>
  <c r="J245" i="1"/>
  <c r="K244" i="1" s="1"/>
  <c r="J181" i="1"/>
  <c r="J117" i="1"/>
  <c r="J53" i="1"/>
  <c r="K53" i="1" s="1"/>
  <c r="J11" i="1"/>
  <c r="K10" i="1" s="1"/>
  <c r="J388" i="1"/>
  <c r="K387" i="1" s="1"/>
  <c r="J677" i="1"/>
  <c r="K676" i="1" s="1"/>
  <c r="J451" i="1"/>
  <c r="K450" i="1" s="1"/>
  <c r="J279" i="1"/>
  <c r="K278" i="1" s="1"/>
  <c r="J50" i="1"/>
  <c r="K49" i="1" s="1"/>
  <c r="J643" i="1"/>
  <c r="K642" i="1" s="1"/>
  <c r="J380" i="1"/>
  <c r="K379" i="1" s="1"/>
  <c r="J17" i="1"/>
  <c r="J484" i="1"/>
  <c r="K483" i="1" s="1"/>
  <c r="J39" i="1"/>
  <c r="K38" i="1" s="1"/>
  <c r="J684" i="1"/>
  <c r="K683" i="1" s="1"/>
  <c r="J589" i="1"/>
  <c r="J292" i="1"/>
  <c r="K291" i="1" s="1"/>
  <c r="J725" i="1"/>
  <c r="J726" i="1"/>
  <c r="J599" i="1"/>
  <c r="J20" i="1"/>
  <c r="K19" i="1" s="1"/>
  <c r="J412" i="1"/>
  <c r="K411" i="1" s="1"/>
  <c r="J243" i="1"/>
  <c r="J722" i="1"/>
  <c r="K721" i="1" s="1"/>
  <c r="J658" i="1"/>
  <c r="J594" i="1"/>
  <c r="K593" i="1" s="1"/>
  <c r="J530" i="1"/>
  <c r="K529" i="1" s="1"/>
  <c r="J466" i="1"/>
  <c r="K465" i="1" s="1"/>
  <c r="J402" i="1"/>
  <c r="K401" i="1" s="1"/>
  <c r="J338" i="1"/>
  <c r="K337" i="1" s="1"/>
  <c r="J274" i="1"/>
  <c r="K273" i="1" s="1"/>
  <c r="J210" i="1"/>
  <c r="J146" i="1"/>
  <c r="K145" i="1" s="1"/>
  <c r="J82" i="1"/>
  <c r="J433" i="1"/>
  <c r="K432" i="1" s="1"/>
  <c r="J369" i="1"/>
  <c r="K368" i="1" s="1"/>
  <c r="J305" i="1"/>
  <c r="J241" i="1"/>
  <c r="J177" i="1"/>
  <c r="K176" i="1" s="1"/>
  <c r="J113" i="1"/>
  <c r="K112" i="1" s="1"/>
  <c r="J640" i="1"/>
  <c r="K639" i="1" s="1"/>
  <c r="J576" i="1"/>
  <c r="K575" i="1" s="1"/>
  <c r="J512" i="1"/>
  <c r="K511" i="1" s="1"/>
  <c r="J448" i="1"/>
  <c r="K447" i="1" s="1"/>
  <c r="J384" i="1"/>
  <c r="K383" i="1" s="1"/>
  <c r="J320" i="1"/>
  <c r="K319" i="1" s="1"/>
  <c r="J256" i="1"/>
  <c r="K255" i="1" s="1"/>
  <c r="J192" i="1"/>
  <c r="K191" i="1" s="1"/>
  <c r="J670" i="1"/>
  <c r="J606" i="1"/>
  <c r="K605" i="1" s="1"/>
  <c r="J542" i="1"/>
  <c r="K541" i="1" s="1"/>
  <c r="J478" i="1"/>
  <c r="J414" i="1"/>
  <c r="J350" i="1"/>
  <c r="K349" i="1" s="1"/>
  <c r="J286" i="1"/>
  <c r="K285" i="1" s="1"/>
  <c r="J222" i="1"/>
  <c r="J158" i="1"/>
  <c r="K157" i="1" s="1"/>
  <c r="J94" i="1"/>
  <c r="J557" i="1"/>
  <c r="K556" i="1" s="1"/>
  <c r="J493" i="1"/>
  <c r="K492" i="1" s="1"/>
  <c r="J429" i="1"/>
  <c r="K428" i="1" s="1"/>
  <c r="J365" i="1"/>
  <c r="K364" i="1" s="1"/>
  <c r="J301" i="1"/>
  <c r="K300" i="1" s="1"/>
  <c r="J237" i="1"/>
  <c r="K236" i="1" s="1"/>
  <c r="J173" i="1"/>
  <c r="K172" i="1" s="1"/>
  <c r="J109" i="1"/>
  <c r="K108" i="1" s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K440" i="1" l="1"/>
  <c r="K136" i="1"/>
  <c r="K497" i="1"/>
  <c r="K80" i="1"/>
  <c r="K304" i="1"/>
  <c r="K611" i="1"/>
  <c r="K43" i="1"/>
  <c r="K159" i="1"/>
  <c r="K477" i="1"/>
  <c r="K598" i="1"/>
  <c r="K124" i="1"/>
  <c r="K559" i="1"/>
  <c r="K168" i="1"/>
  <c r="K680" i="1"/>
  <c r="K339" i="1"/>
  <c r="K64" i="1"/>
  <c r="K93" i="1"/>
  <c r="K81" i="1"/>
  <c r="K724" i="1"/>
  <c r="K116" i="1"/>
  <c r="K101" i="1"/>
  <c r="K27" i="1"/>
  <c r="K650" i="1"/>
  <c r="K252" i="1"/>
  <c r="K712" i="1"/>
  <c r="K452" i="1"/>
  <c r="K215" i="1"/>
  <c r="K681" i="1"/>
  <c r="K543" i="1"/>
  <c r="K276" i="1"/>
  <c r="K282" i="1"/>
  <c r="K216" i="1"/>
  <c r="K669" i="1"/>
  <c r="K657" i="1"/>
  <c r="K180" i="1"/>
  <c r="K271" i="1"/>
  <c r="K696" i="1"/>
  <c r="K48" i="1"/>
  <c r="K595" i="1"/>
  <c r="K221" i="1"/>
  <c r="K209" i="1"/>
  <c r="K588" i="1"/>
  <c r="K380" i="1"/>
  <c r="K663" i="1"/>
  <c r="K343" i="1"/>
  <c r="K306" i="1"/>
  <c r="K636" i="1"/>
  <c r="K268" i="1"/>
  <c r="K150" i="1"/>
  <c r="K632" i="1"/>
  <c r="K404" i="1"/>
  <c r="K569" i="1"/>
  <c r="K534" i="1"/>
  <c r="K412" i="1"/>
  <c r="K474" i="1"/>
  <c r="K241" i="1"/>
  <c r="K313" i="1"/>
  <c r="K20" i="1"/>
  <c r="K14" i="1"/>
  <c r="K146" i="1"/>
  <c r="K548" i="1"/>
  <c r="K538" i="1"/>
  <c r="K514" i="1"/>
  <c r="K125" i="1"/>
  <c r="K658" i="1"/>
  <c r="K361" i="1"/>
  <c r="K223" i="1"/>
  <c r="K718" i="1"/>
  <c r="K357" i="1"/>
  <c r="K120" i="1"/>
  <c r="K51" i="1"/>
  <c r="K496" i="1"/>
  <c r="K196" i="1"/>
  <c r="K67" i="1"/>
  <c r="K396" i="1"/>
  <c r="K287" i="1"/>
  <c r="K532" i="1"/>
  <c r="K406" i="1"/>
  <c r="K610" i="1"/>
  <c r="K397" i="1"/>
  <c r="K32" i="1"/>
  <c r="K351" i="1"/>
  <c r="K228" i="1"/>
  <c r="K195" i="1"/>
  <c r="K331" i="1"/>
  <c r="K719" i="1"/>
  <c r="K16" i="1"/>
  <c r="K500" i="1"/>
  <c r="K467" i="1"/>
  <c r="K578" i="1"/>
  <c r="K524" i="1"/>
  <c r="K415" i="1"/>
  <c r="K148" i="1"/>
  <c r="K645" i="1"/>
  <c r="K181" i="1"/>
  <c r="K192" i="1"/>
  <c r="K376" i="1"/>
  <c r="K140" i="1"/>
  <c r="K701" i="1"/>
  <c r="K24" i="1"/>
  <c r="K284" i="1"/>
  <c r="K522" i="1"/>
  <c r="K109" i="1"/>
  <c r="K113" i="1"/>
  <c r="K185" i="1"/>
  <c r="K713" i="1"/>
  <c r="K576" i="1"/>
  <c r="K230" i="1"/>
  <c r="K686" i="1"/>
  <c r="K435" i="1"/>
  <c r="K565" i="1"/>
  <c r="K186" i="1"/>
  <c r="K346" i="1"/>
  <c r="K464" i="1"/>
  <c r="K618" i="1"/>
  <c r="K69" i="1"/>
  <c r="K88" i="1"/>
  <c r="K622" i="1"/>
  <c r="K416" i="1"/>
  <c r="K269" i="1"/>
  <c r="K110" i="1"/>
  <c r="K90" i="1"/>
  <c r="K672" i="1"/>
  <c r="K520" i="1"/>
  <c r="K218" i="1"/>
  <c r="K44" i="1"/>
  <c r="K237" i="1"/>
  <c r="K677" i="1"/>
  <c r="K516" i="1"/>
  <c r="K279" i="1"/>
  <c r="K505" i="1"/>
  <c r="K348" i="1"/>
  <c r="K173" i="1"/>
  <c r="K606" i="1"/>
  <c r="K177" i="1"/>
  <c r="K640" i="1"/>
  <c r="K249" i="1"/>
  <c r="K651" i="1"/>
  <c r="K484" i="1"/>
  <c r="K154" i="1"/>
  <c r="K546" i="1"/>
  <c r="K418" i="1"/>
  <c r="K8" i="1"/>
  <c r="K670" i="1"/>
  <c r="K117" i="1"/>
  <c r="K72" i="1"/>
  <c r="K674" i="1"/>
  <c r="K61" i="1"/>
  <c r="K573" i="1"/>
  <c r="K490" i="1"/>
  <c r="K294" i="1"/>
  <c r="K705" i="1"/>
  <c r="K133" i="1"/>
  <c r="K234" i="1"/>
  <c r="K65" i="1"/>
  <c r="K338" i="1"/>
  <c r="K333" i="1"/>
  <c r="K149" i="1"/>
  <c r="K104" i="1"/>
  <c r="K586" i="1"/>
  <c r="K30" i="1"/>
  <c r="K98" i="1"/>
  <c r="K722" i="1"/>
  <c r="K210" i="1"/>
  <c r="K242" i="1"/>
  <c r="K665" i="1"/>
  <c r="K21" i="1"/>
  <c r="K579" i="1"/>
  <c r="K468" i="1"/>
  <c r="K633" i="1"/>
  <c r="K301" i="1"/>
  <c r="K256" i="1"/>
  <c r="K305" i="1"/>
  <c r="K466" i="1"/>
  <c r="K377" i="1"/>
  <c r="K654" i="1"/>
  <c r="K100" i="1"/>
  <c r="K597" i="1"/>
  <c r="K643" i="1"/>
  <c r="K226" i="1"/>
  <c r="K238" i="1"/>
  <c r="K162" i="1"/>
  <c r="K288" i="1"/>
  <c r="K245" i="1"/>
  <c r="K200" i="1"/>
  <c r="K582" i="1"/>
  <c r="K189" i="1"/>
  <c r="K290" i="1"/>
  <c r="K114" i="1"/>
  <c r="K280" i="1"/>
  <c r="K544" i="1"/>
  <c r="K620" i="1"/>
  <c r="K461" i="1"/>
  <c r="K277" i="1"/>
  <c r="K232" i="1"/>
  <c r="K36" i="1"/>
  <c r="K628" i="1"/>
  <c r="K630" i="1"/>
  <c r="K410" i="1"/>
  <c r="K530" i="1"/>
  <c r="K240" i="1"/>
  <c r="K515" i="1"/>
  <c r="K508" i="1"/>
  <c r="K471" i="1"/>
  <c r="K689" i="1"/>
  <c r="K540" i="1"/>
  <c r="K365" i="1"/>
  <c r="K320" i="1"/>
  <c r="K512" i="1"/>
  <c r="K369" i="1"/>
  <c r="K590" i="1"/>
  <c r="K94" i="1"/>
  <c r="K441" i="1"/>
  <c r="K478" i="1"/>
  <c r="K131" i="1"/>
  <c r="K661" i="1"/>
  <c r="K11" i="1"/>
  <c r="K314" i="1"/>
  <c r="K79" i="1"/>
  <c r="K614" i="1"/>
  <c r="K129" i="1"/>
  <c r="K616" i="1"/>
  <c r="K309" i="1"/>
  <c r="K264" i="1"/>
  <c r="K678" i="1"/>
  <c r="K253" i="1"/>
  <c r="K208" i="1"/>
  <c r="K682" i="1"/>
  <c r="K302" i="1"/>
  <c r="K612" i="1"/>
  <c r="K325" i="1"/>
  <c r="K344" i="1"/>
  <c r="K482" i="1"/>
  <c r="K641" i="1"/>
  <c r="K604" i="1"/>
  <c r="K525" i="1"/>
  <c r="K341" i="1"/>
  <c r="K296" i="1"/>
  <c r="K354" i="1"/>
  <c r="K716" i="1"/>
  <c r="K307" i="1"/>
  <c r="K554" i="1"/>
  <c r="K75" i="1"/>
  <c r="K413" i="1"/>
  <c r="K260" i="1"/>
  <c r="K535" i="1"/>
  <c r="K267" i="1"/>
  <c r="K147" i="1"/>
  <c r="K84" i="1"/>
  <c r="K92" i="1"/>
  <c r="K589" i="1"/>
  <c r="K542" i="1"/>
  <c r="K429" i="1"/>
  <c r="K384" i="1"/>
  <c r="K274" i="1"/>
  <c r="K433" i="1"/>
  <c r="K684" i="1"/>
  <c r="K158" i="1"/>
  <c r="K697" i="1"/>
  <c r="K47" i="1"/>
  <c r="K286" i="1"/>
  <c r="K480" i="1"/>
  <c r="K143" i="1"/>
  <c r="K422" i="1"/>
  <c r="K321" i="1"/>
  <c r="K373" i="1"/>
  <c r="K328" i="1"/>
  <c r="K224" i="1"/>
  <c r="K317" i="1"/>
  <c r="K272" i="1"/>
  <c r="K378" i="1"/>
  <c r="K472" i="1"/>
  <c r="K498" i="1"/>
  <c r="K408" i="1"/>
  <c r="K323" i="1"/>
  <c r="K370" i="1"/>
  <c r="K77" i="1"/>
  <c r="K102" i="1"/>
  <c r="K405" i="1"/>
  <c r="K360" i="1"/>
  <c r="K666" i="1"/>
  <c r="K691" i="1"/>
  <c r="K362" i="1"/>
  <c r="K580" i="1"/>
  <c r="K570" i="1"/>
  <c r="K599" i="1"/>
  <c r="K653" i="1"/>
  <c r="K402" i="1"/>
  <c r="K493" i="1"/>
  <c r="K448" i="1"/>
  <c r="K82" i="1"/>
  <c r="K625" i="1"/>
  <c r="K39" i="1"/>
  <c r="K57" i="1"/>
  <c r="K243" i="1"/>
  <c r="K292" i="1"/>
  <c r="K602" i="1"/>
  <c r="K584" i="1"/>
  <c r="K562" i="1"/>
  <c r="K513" i="1"/>
  <c r="K174" i="1"/>
  <c r="K437" i="1"/>
  <c r="K392" i="1"/>
  <c r="K170" i="1"/>
  <c r="K381" i="1"/>
  <c r="K336" i="1"/>
  <c r="K528" i="1"/>
  <c r="K352" i="1"/>
  <c r="K106" i="1"/>
  <c r="K453" i="1"/>
  <c r="K178" i="1"/>
  <c r="K488" i="1"/>
  <c r="K571" i="1"/>
  <c r="K141" i="1"/>
  <c r="K166" i="1"/>
  <c r="K469" i="1"/>
  <c r="K424" i="1"/>
  <c r="K714" i="1"/>
  <c r="K25" i="1"/>
  <c r="K203" i="1"/>
  <c r="K33" i="1"/>
  <c r="K725" i="1"/>
  <c r="K726" i="1"/>
  <c r="K52" i="1"/>
  <c r="K549" i="1"/>
  <c r="K668" i="1"/>
  <c r="K15" i="1"/>
  <c r="K568" i="1"/>
  <c r="K388" i="1"/>
  <c r="K151" i="1"/>
  <c r="K637" i="1"/>
  <c r="K212" i="1"/>
  <c r="K709" i="1"/>
  <c r="K40" i="1"/>
  <c r="K594" i="1"/>
  <c r="K557" i="1"/>
  <c r="K350" i="1"/>
  <c r="K451" i="1"/>
  <c r="K222" i="1"/>
  <c r="K121" i="1"/>
  <c r="K414" i="1"/>
  <c r="K356" i="1"/>
  <c r="K649" i="1"/>
  <c r="K50" i="1"/>
  <c r="K694" i="1"/>
  <c r="K426" i="1"/>
  <c r="K486" i="1"/>
  <c r="K275" i="1"/>
  <c r="K710" i="1"/>
  <c r="K501" i="1"/>
  <c r="K456" i="1"/>
  <c r="K22" i="1"/>
  <c r="K445" i="1"/>
  <c r="K400" i="1"/>
  <c r="K298" i="1"/>
  <c r="K193" i="1"/>
  <c r="K17" i="1"/>
  <c r="K517" i="1"/>
  <c r="K506" i="1"/>
  <c r="K608" i="1"/>
  <c r="K28" i="1"/>
  <c r="K205" i="1"/>
  <c r="K533" i="1"/>
  <c r="K592" i="1"/>
  <c r="K442" i="1"/>
  <c r="K366" i="1"/>
  <c r="K638" i="1"/>
  <c r="K475" i="1"/>
  <c r="K552" i="1"/>
</calcChain>
</file>

<file path=xl/sharedStrings.xml><?xml version="1.0" encoding="utf-8"?>
<sst xmlns="http://schemas.openxmlformats.org/spreadsheetml/2006/main" count="190" uniqueCount="81">
  <si>
    <t>Ford Sigma 1.6</t>
  </si>
  <si>
    <t>Crank angle (Deg)</t>
  </si>
  <si>
    <t>Cylinder volume (cc)</t>
  </si>
  <si>
    <t>Average cylinder pressure (bar)</t>
  </si>
  <si>
    <t>Rate of change of average cylinder pressure (bar)</t>
  </si>
  <si>
    <t>4000rpm</t>
  </si>
  <si>
    <t>Log of cylinder volume</t>
  </si>
  <si>
    <t>Log of average cylinder pressure</t>
  </si>
  <si>
    <t>BORE (m)</t>
  </si>
  <si>
    <t>STROKE (m)</t>
  </si>
  <si>
    <t>CON ROD LENGTH (m)</t>
  </si>
  <si>
    <t>CRANK RADIUS (m)</t>
  </si>
  <si>
    <t>Piston Position (m)</t>
  </si>
  <si>
    <t>Polytropic Index, n</t>
  </si>
  <si>
    <t>TIME PER DEGREE (s)</t>
  </si>
  <si>
    <t>Piston Velocity</t>
  </si>
  <si>
    <t>Piston Accelaration</t>
  </si>
  <si>
    <t>MFB</t>
  </si>
  <si>
    <t>Work Done (J)</t>
  </si>
  <si>
    <t>CA (deg)</t>
  </si>
  <si>
    <t>n exp</t>
  </si>
  <si>
    <t>Wiebe a</t>
  </si>
  <si>
    <t>Wiebe b</t>
  </si>
  <si>
    <t>Combustion start</t>
  </si>
  <si>
    <t>Fuel ratio</t>
  </si>
  <si>
    <t xml:space="preserve">Combustion efficiency </t>
  </si>
  <si>
    <t xml:space="preserve">Volume efficiency </t>
  </si>
  <si>
    <t>BHP</t>
  </si>
  <si>
    <t xml:space="preserve">RPM </t>
  </si>
  <si>
    <t>Gamma</t>
  </si>
  <si>
    <t>Burn rate (%)</t>
  </si>
  <si>
    <t>Heat added, dQr (J)</t>
  </si>
  <si>
    <t>Increase in temp (K)</t>
  </si>
  <si>
    <t>Combustion temp (K)</t>
  </si>
  <si>
    <t>No combustion temp (K)</t>
  </si>
  <si>
    <t>Qr (J)</t>
  </si>
  <si>
    <t>Mean piston speed (m/s)</t>
  </si>
  <si>
    <t>Power (kW)</t>
  </si>
  <si>
    <t>Work done (J)</t>
  </si>
  <si>
    <t>Ambient temperature (K)</t>
  </si>
  <si>
    <t>LHV (J/kg.K)</t>
  </si>
  <si>
    <t>Mass fuel (kg)</t>
  </si>
  <si>
    <t>Mass air (kg)</t>
  </si>
  <si>
    <t>Density of air (kg/m³)</t>
  </si>
  <si>
    <t>Volume (m³)</t>
  </si>
  <si>
    <t>Burn duration (deg)</t>
  </si>
  <si>
    <t>Crank angle (deg)</t>
  </si>
  <si>
    <t>Rate of change of cylinder volume (cc)</t>
  </si>
  <si>
    <t>Piston Velocity (m/s)</t>
  </si>
  <si>
    <t>Piston Accelaration (m/s^2)</t>
  </si>
  <si>
    <t>n comp</t>
  </si>
  <si>
    <t>Compression ratio</t>
  </si>
  <si>
    <t>N cylinders</t>
  </si>
  <si>
    <t>Crank Angle (deg)</t>
  </si>
  <si>
    <t>Capacity (cc)</t>
  </si>
  <si>
    <t>n compression</t>
  </si>
  <si>
    <t>n expansion</t>
  </si>
  <si>
    <t>Ignition degree</t>
  </si>
  <si>
    <t>Ignition delay</t>
  </si>
  <si>
    <t>Burn duration</t>
  </si>
  <si>
    <t>Combustion efficiency</t>
  </si>
  <si>
    <t>Volumetric efficiency</t>
  </si>
  <si>
    <t xml:space="preserve">Work Done </t>
  </si>
  <si>
    <t>RPM</t>
  </si>
  <si>
    <t>Clearance volume (cc)</t>
  </si>
  <si>
    <t>Mass of air (kg)</t>
  </si>
  <si>
    <t>Temperature ambient (K)</t>
  </si>
  <si>
    <t>Pressure ambient (bar)</t>
  </si>
  <si>
    <t>Cylinder volume (m³)</t>
  </si>
  <si>
    <t>Bore (mm)</t>
  </si>
  <si>
    <t>Stroke (mm)</t>
  </si>
  <si>
    <t>Con rod length (mm)</t>
  </si>
  <si>
    <t>Crankshaft radius (mm)</t>
  </si>
  <si>
    <t>Cylinder Volume 1 (cc)</t>
  </si>
  <si>
    <t>Cylinder Volume 2 (cc)</t>
  </si>
  <si>
    <t>Pressure (bar)</t>
  </si>
  <si>
    <t>Combustion pressure (bar)</t>
  </si>
  <si>
    <t>Temp increase (K)</t>
  </si>
  <si>
    <t>Heat added dQr (J)</t>
  </si>
  <si>
    <t>R (J/kg/K)</t>
  </si>
  <si>
    <t>Mass of fuel 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</si>
</sst>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11" fontId="0" fillId="0" borderId="1" xfId="0" applyNumberFormat="1" applyBorder="1"/>
    <xf numFmtId="0" fontId="0" fillId="0" borderId="0" xfId="0"/>
    <xf numFmtId="0" fontId="1" fillId="0" borderId="0" xfId="0" applyFont="1"/>
    <xf numFmtId="11" fontId="0" fillId="0" borderId="0" xfId="0" applyNumberFormat="1"/>
    <xf numFmtId="0" fontId="0" fillId="0" borderId="1" xfId="0" applyBorder="1" applyAlignment="1">
      <alignment horizontal="right"/>
    </xf>
    <xf numFmtId="164" fontId="0" fillId="0" borderId="1" xfId="0" applyNumberFormat="1" applyBorder="1"/>
    <xf numFmtId="0" fontId="0" fillId="0" borderId="1" xfId="0" applyFont="1" applyBorder="1"/>
    <xf numFmtId="11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</a:t>
            </a:r>
            <a:r>
              <a:rPr lang="en-GB" baseline="0"/>
              <a:t> p</a:t>
            </a:r>
            <a:r>
              <a:rPr lang="en-GB"/>
              <a:t>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Pressure a/ crank angle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Simulation!$I$3:$I$363</c:f>
              <c:numCache>
                <c:formatCode>General</c:formatCode>
                <c:ptCount val="361"/>
                <c:pt idx="0">
                  <c:v>1.095</c:v>
                </c:pt>
                <c:pt idx="1">
                  <c:v>1.0950998715443137</c:v>
                </c:pt>
                <c:pt idx="2">
                  <c:v>1.0953995521870481</c:v>
                </c:pt>
                <c:pt idx="3">
                  <c:v>1.0958992400423839</c:v>
                </c:pt>
                <c:pt idx="4">
                  <c:v>1.0965992655834873</c:v>
                </c:pt>
                <c:pt idx="5">
                  <c:v>1.0975000920674012</c:v>
                </c:pt>
                <c:pt idx="6">
                  <c:v>1.0986023161311038</c:v>
                </c:pt>
                <c:pt idx="7">
                  <c:v>1.0999066685599403</c:v>
                </c:pt>
                <c:pt idx="8">
                  <c:v>1.1014140152299836</c:v>
                </c:pt>
                <c:pt idx="9">
                  <c:v>1.1031253582262541</c:v>
                </c:pt>
                <c:pt idx="10">
                  <c:v>1.1050418371390613</c:v>
                </c:pt>
                <c:pt idx="11">
                  <c:v>1.1071647305411214</c:v>
                </c:pt>
                <c:pt idx="12">
                  <c:v>1.1094954576484757</c:v>
                </c:pt>
                <c:pt idx="13">
                  <c:v>1.112035580168605</c:v>
                </c:pt>
                <c:pt idx="14">
                  <c:v>1.1147868043395499</c:v>
                </c:pt>
                <c:pt idx="15">
                  <c:v>1.1177509831642314</c:v>
                </c:pt>
                <c:pt idx="16">
                  <c:v>1.1209301188445973</c:v>
                </c:pt>
                <c:pt idx="17">
                  <c:v>1.124326365420647</c:v>
                </c:pt>
                <c:pt idx="18">
                  <c:v>1.1279420316198214</c:v>
                </c:pt>
                <c:pt idx="19">
                  <c:v>1.1317795839227205</c:v>
                </c:pt>
                <c:pt idx="20">
                  <c:v>1.1358416498515804</c:v>
                </c:pt>
                <c:pt idx="21">
                  <c:v>1.1401310214884408</c:v>
                </c:pt>
                <c:pt idx="22">
                  <c:v>1.1446506592304431</c:v>
                </c:pt>
                <c:pt idx="23">
                  <c:v>1.1494036957902567</c:v>
                </c:pt>
                <c:pt idx="24">
                  <c:v>1.1543934404501734</c:v>
                </c:pt>
                <c:pt idx="25">
                  <c:v>1.1596233835790088</c:v>
                </c:pt>
                <c:pt idx="26">
                  <c:v>1.1650972014215624</c:v>
                </c:pt>
                <c:pt idx="27">
                  <c:v>1.1708187611710332</c:v>
                </c:pt>
                <c:pt idx="28">
                  <c:v>1.176792126335459</c:v>
                </c:pt>
                <c:pt idx="29">
                  <c:v>1.1830215624099689</c:v>
                </c:pt>
                <c:pt idx="30">
                  <c:v>1.1895115428673559</c:v>
                </c:pt>
                <c:pt idx="31">
                  <c:v>1.1962667554803039</c:v>
                </c:pt>
                <c:pt idx="32">
                  <c:v>1.2032921089893753</c:v>
                </c:pt>
                <c:pt idx="33">
                  <c:v>1.2105927401317773</c:v>
                </c:pt>
                <c:pt idx="34">
                  <c:v>1.2181740210468099</c:v>
                </c:pt>
                <c:pt idx="35">
                  <c:v>1.2260415670748741</c:v>
                </c:pt>
                <c:pt idx="36">
                  <c:v>1.234201244967934</c:v>
                </c:pt>
                <c:pt idx="37">
                  <c:v>1.2426591815303958</c:v>
                </c:pt>
                <c:pt idx="38">
                  <c:v>1.2514217727104948</c:v>
                </c:pt>
                <c:pt idx="39">
                  <c:v>1.2604956931634912</c:v>
                </c:pt>
                <c:pt idx="40">
                  <c:v>1.2698879063092199</c:v>
                </c:pt>
                <c:pt idx="41">
                  <c:v>1.2796056749078843</c:v>
                </c:pt>
                <c:pt idx="42">
                  <c:v>1.2896565721794049</c:v>
                </c:pt>
                <c:pt idx="43">
                  <c:v>1.300048493493106</c:v>
                </c:pt>
                <c:pt idx="44">
                  <c:v>1.310789668656126</c:v>
                </c:pt>
                <c:pt idx="45">
                  <c:v>1.3218886748305894</c:v>
                </c:pt>
                <c:pt idx="46">
                  <c:v>1.3333544501113752</c:v>
                </c:pt>
                <c:pt idx="47">
                  <c:v>1.3451963077981586</c:v>
                </c:pt>
                <c:pt idx="48">
                  <c:v>1.3574239513974191</c:v>
                </c:pt>
                <c:pt idx="49">
                  <c:v>1.3700474903921975</c:v>
                </c:pt>
                <c:pt idx="50">
                  <c:v>1.3830774568196087</c:v>
                </c:pt>
                <c:pt idx="51">
                  <c:v>1.396524822698495</c:v>
                </c:pt>
                <c:pt idx="52">
                  <c:v>1.4104010183520856</c:v>
                </c:pt>
                <c:pt idx="53">
                  <c:v>1.4247179516732127</c:v>
                </c:pt>
                <c:pt idx="54">
                  <c:v>1.4394880283823961</c:v>
                </c:pt>
                <c:pt idx="55">
                  <c:v>1.4547241733321439</c:v>
                </c:pt>
                <c:pt idx="56">
                  <c:v>1.4704398529139411</c:v>
                </c:pt>
                <c:pt idx="57">
                  <c:v>1.4866490986277356</c:v>
                </c:pt>
                <c:pt idx="58">
                  <c:v>1.5033665318773211</c:v>
                </c:pt>
                <c:pt idx="59">
                  <c:v>1.5206073900587347</c:v>
                </c:pt>
                <c:pt idx="60">
                  <c:v>1.5383875540127827</c:v>
                </c:pt>
                <c:pt idx="61">
                  <c:v>1.5567235769170458</c:v>
                </c:pt>
                <c:pt idx="62">
                  <c:v>1.57563271469716</c:v>
                </c:pt>
                <c:pt idx="63">
                  <c:v>1.5951329580419258</c:v>
                </c:pt>
                <c:pt idx="64">
                  <c:v>1.615243066111798</c:v>
                </c:pt>
                <c:pt idx="65">
                  <c:v>1.6359826020356329</c:v>
                </c:pt>
                <c:pt idx="66">
                  <c:v>1.6573719702961562</c:v>
                </c:pt>
                <c:pt idx="67">
                  <c:v>1.6794324561106009</c:v>
                </c:pt>
                <c:pt idx="68">
                  <c:v>1.7021862669191949</c:v>
                </c:pt>
                <c:pt idx="69">
                  <c:v>1.7256565761008533</c:v>
                </c:pt>
                <c:pt idx="70">
                  <c:v>1.7498675690424208</c:v>
                </c:pt>
                <c:pt idx="71">
                  <c:v>1.7748444916952117</c:v>
                </c:pt>
                <c:pt idx="72">
                  <c:v>1.800613701760396</c:v>
                </c:pt>
                <c:pt idx="73">
                  <c:v>1.8272027226529906</c:v>
                </c:pt>
                <c:pt idx="74">
                  <c:v>1.8546403004028922</c:v>
                </c:pt>
                <c:pt idx="75">
                  <c:v>1.882956463660443</c:v>
                </c:pt>
                <c:pt idx="76">
                  <c:v>1.9121825869836313</c:v>
                </c:pt>
                <c:pt idx="77">
                  <c:v>1.9423514575939853</c:v>
                </c:pt>
                <c:pt idx="78">
                  <c:v>1.973497345798761</c:v>
                </c:pt>
                <c:pt idx="79">
                  <c:v>2.0056560792879865</c:v>
                </c:pt>
                <c:pt idx="80">
                  <c:v>2.0388651215263121</c:v>
                </c:pt>
                <c:pt idx="81">
                  <c:v>2.0731636544716148</c:v>
                </c:pt>
                <c:pt idx="82">
                  <c:v>2.1085926658645566</c:v>
                </c:pt>
                <c:pt idx="83">
                  <c:v>2.1451950413461893</c:v>
                </c:pt>
                <c:pt idx="84">
                  <c:v>2.1830156616737888</c:v>
                </c:pt>
                <c:pt idx="85">
                  <c:v>2.2221015053187472</c:v>
                </c:pt>
                <c:pt idx="86">
                  <c:v>2.2625017567440922</c:v>
                </c:pt>
                <c:pt idx="87">
                  <c:v>2.3042679206733654</c:v>
                </c:pt>
                <c:pt idx="88">
                  <c:v>2.3474539426767493</c:v>
                </c:pt>
                <c:pt idx="89">
                  <c:v>2.3921163364145697</c:v>
                </c:pt>
                <c:pt idx="90">
                  <c:v>2.4383143178924214</c:v>
                </c:pt>
                <c:pt idx="91">
                  <c:v>2.4861099470959291</c:v>
                </c:pt>
                <c:pt idx="92">
                  <c:v>2.5355682773865267</c:v>
                </c:pt>
                <c:pt idx="93">
                  <c:v>2.5867575130520737</c:v>
                </c:pt>
                <c:pt idx="94">
                  <c:v>2.6397491754176592</c:v>
                </c:pt>
                <c:pt idx="95">
                  <c:v>2.6946182779319132</c:v>
                </c:pt>
                <c:pt idx="96">
                  <c:v>2.7514435106523014</c:v>
                </c:pt>
                <c:pt idx="97">
                  <c:v>2.810307434558569</c:v>
                </c:pt>
                <c:pt idx="98">
                  <c:v>2.8712966861262297</c:v>
                </c:pt>
                <c:pt idx="99">
                  <c:v>2.9345021925909927</c:v>
                </c:pt>
                <c:pt idx="100">
                  <c:v>3.0000193983292522</c:v>
                </c:pt>
                <c:pt idx="101">
                  <c:v>3.0679485027686706</c:v>
                </c:pt>
                <c:pt idx="102">
                  <c:v>3.1383947102247296</c:v>
                </c:pt>
                <c:pt idx="103">
                  <c:v>3.2114684920329535</c:v>
                </c:pt>
                <c:pt idx="104">
                  <c:v>3.2872858613105795</c:v>
                </c:pt>
                <c:pt idx="105">
                  <c:v>3.3659686606338042</c:v>
                </c:pt>
                <c:pt idx="106">
                  <c:v>3.4476448628553409</c:v>
                </c:pt>
                <c:pt idx="107">
                  <c:v>3.5324488852092797</c:v>
                </c:pt>
                <c:pt idx="108">
                  <c:v>3.6205219167533</c:v>
                </c:pt>
                <c:pt idx="109">
                  <c:v>3.7120122590786742</c:v>
                </c:pt>
                <c:pt idx="110">
                  <c:v>3.8070756800723635</c:v>
                </c:pt>
                <c:pt idx="111">
                  <c:v>3.9058757803385795</c:v>
                </c:pt>
                <c:pt idx="112">
                  <c:v>4.0085843716738561</c:v>
                </c:pt>
                <c:pt idx="113">
                  <c:v>4.1153818667347579</c:v>
                </c:pt>
                <c:pt idx="114">
                  <c:v>4.2264576787331416</c:v>
                </c:pt>
                <c:pt idx="115">
                  <c:v>4.3420106296340242</c:v>
                </c:pt>
                <c:pt idx="116">
                  <c:v>4.4622493649053787</c:v>
                </c:pt>
                <c:pt idx="117">
                  <c:v>4.5873927723692249</c:v>
                </c:pt>
                <c:pt idx="118">
                  <c:v>4.7176704021165081</c:v>
                </c:pt>
                <c:pt idx="119">
                  <c:v>4.8533228837635702</c:v>
                </c:pt>
                <c:pt idx="120">
                  <c:v>4.994602336529959</c:v>
                </c:pt>
                <c:pt idx="121">
                  <c:v>5.1417727666913242</c:v>
                </c:pt>
                <c:pt idx="122">
                  <c:v>5.2951104458895806</c:v>
                </c:pt>
                <c:pt idx="123">
                  <c:v>5.4549042625462709</c:v>
                </c:pt>
                <c:pt idx="124">
                  <c:v>5.62145603720358</c:v>
                </c:pt>
                <c:pt idx="125">
                  <c:v>5.7950807909887381</c:v>
                </c:pt>
                <c:pt idx="126">
                  <c:v>5.9761069545371095</c:v>
                </c:pt>
                <c:pt idx="127">
                  <c:v>6.1648765025929793</c:v>
                </c:pt>
                <c:pt idx="128">
                  <c:v>6.361744997109013</c:v>
                </c:pt>
                <c:pt idx="129">
                  <c:v>6.5670815189597516</c:v>
                </c:pt>
                <c:pt idx="130">
                  <c:v>6.7812684653473934</c:v>
                </c:pt>
                <c:pt idx="131">
                  <c:v>7.00470118658634</c:v>
                </c:pt>
                <c:pt idx="132">
                  <c:v>7.2377874321892133</c:v>
                </c:pt>
                <c:pt idx="133">
                  <c:v>7.4809465720289987</c:v>
                </c:pt>
                <c:pt idx="134">
                  <c:v>7.7346085538170888</c:v>
                </c:pt>
                <c:pt idx="135">
                  <c:v>7.9992125532268279</c:v>
                </c:pt>
                <c:pt idx="136">
                  <c:v>8.2752052677348402</c:v>
                </c:pt>
                <c:pt idx="137">
                  <c:v>8.5630387997006512</c:v>
                </c:pt>
                <c:pt idx="138">
                  <c:v>8.8631680684429099</c:v>
                </c:pt>
                <c:pt idx="139">
                  <c:v>9.1760476852207304</c:v>
                </c:pt>
                <c:pt idx="140">
                  <c:v>9.5021282192633905</c:v>
                </c:pt>
                <c:pt idx="141">
                  <c:v>9.8418517775449548</c:v>
                </c:pt>
                <c:pt idx="142">
                  <c:v>10.195646816178668</c:v>
                </c:pt>
                <c:pt idx="143">
                  <c:v>10.563922097505287</c:v>
                </c:pt>
                <c:pt idx="144">
                  <c:v>10.947059704665206</c:v>
                </c:pt>
                <c:pt idx="145">
                  <c:v>11.345407025292399</c:v>
                </c:pt>
                <c:pt idx="146">
                  <c:v>11.759267618690235</c:v>
                </c:pt>
                <c:pt idx="147">
                  <c:v>12.18889088732808</c:v>
                </c:pt>
                <c:pt idx="148">
                  <c:v>12.63446048475803</c:v>
                </c:pt>
                <c:pt idx="149">
                  <c:v>13.096081409251548</c:v>
                </c:pt>
                <c:pt idx="150">
                  <c:v>13.573765756877377</c:v>
                </c:pt>
                <c:pt idx="151">
                  <c:v>14.067417140736005</c:v>
                </c:pt>
                <c:pt idx="152">
                  <c:v>14.576813826010456</c:v>
                </c:pt>
                <c:pt idx="153">
                  <c:v>15.101590684678611</c:v>
                </c:pt>
                <c:pt idx="154">
                  <c:v>15.641220140251148</c:v>
                </c:pt>
                <c:pt idx="155">
                  <c:v>16.194992352460595</c:v>
                </c:pt>
                <c:pt idx="156">
                  <c:v>16.761994984543382</c:v>
                </c:pt>
                <c:pt idx="157">
                  <c:v>17.341093000892037</c:v>
                </c:pt>
                <c:pt idx="158">
                  <c:v>17.930909058517834</c:v>
                </c:pt>
                <c:pt idx="159">
                  <c:v>18.52980517861242</c:v>
                </c:pt>
                <c:pt idx="160">
                  <c:v>19.135866509423842</c:v>
                </c:pt>
                <c:pt idx="161">
                  <c:v>19.746888111568126</c:v>
                </c:pt>
                <c:pt idx="162">
                  <c:v>20.360365802549278</c:v>
                </c:pt>
                <c:pt idx="163">
                  <c:v>20.973492177339399</c:v>
                </c:pt>
                <c:pt idx="164">
                  <c:v>21.583158963297173</c:v>
                </c:pt>
                <c:pt idx="165">
                  <c:v>22.185966856262688</c:v>
                </c:pt>
                <c:pt idx="166">
                  <c:v>22.778243906048665</c:v>
                </c:pt>
                <c:pt idx="167">
                  <c:v>23.356073360796461</c:v>
                </c:pt>
                <c:pt idx="168">
                  <c:v>23.915331630982966</c:v>
                </c:pt>
                <c:pt idx="169">
                  <c:v>24.451736690681056</c:v>
                </c:pt>
                <c:pt idx="170">
                  <c:v>24.960906798777955</c:v>
                </c:pt>
                <c:pt idx="171">
                  <c:v>25.438428908206042</c:v>
                </c:pt>
                <c:pt idx="172">
                  <c:v>25.87993555922084</c:v>
                </c:pt>
                <c:pt idx="173">
                  <c:v>26.281188456344125</c:v>
                </c:pt>
                <c:pt idx="174">
                  <c:v>26.638166350143642</c:v>
                </c:pt>
                <c:pt idx="175">
                  <c:v>26.947154333565766</c:v>
                </c:pt>
                <c:pt idx="176">
                  <c:v>27.204831269363805</c:v>
                </c:pt>
                <c:pt idx="177">
                  <c:v>27.408351838354434</c:v>
                </c:pt>
                <c:pt idx="178">
                  <c:v>27.55541967637998</c:v>
                </c:pt>
                <c:pt idx="179">
                  <c:v>27.644348274227003</c:v>
                </c:pt>
                <c:pt idx="180">
                  <c:v>27.674106752590248</c:v>
                </c:pt>
                <c:pt idx="181">
                  <c:v>27.644348274227006</c:v>
                </c:pt>
                <c:pt idx="182">
                  <c:v>27.555419676379987</c:v>
                </c:pt>
                <c:pt idx="183">
                  <c:v>27.408351838354434</c:v>
                </c:pt>
                <c:pt idx="184">
                  <c:v>27.204831269363808</c:v>
                </c:pt>
                <c:pt idx="185">
                  <c:v>26.94715433356577</c:v>
                </c:pt>
                <c:pt idx="186">
                  <c:v>26.638166350143642</c:v>
                </c:pt>
                <c:pt idx="187">
                  <c:v>26.281188456344122</c:v>
                </c:pt>
                <c:pt idx="188">
                  <c:v>25.879935559220844</c:v>
                </c:pt>
                <c:pt idx="189">
                  <c:v>25.438428908206046</c:v>
                </c:pt>
                <c:pt idx="190">
                  <c:v>24.960906798777959</c:v>
                </c:pt>
                <c:pt idx="191">
                  <c:v>24.451736690681063</c:v>
                </c:pt>
                <c:pt idx="192">
                  <c:v>23.915331630982973</c:v>
                </c:pt>
                <c:pt idx="193">
                  <c:v>23.356073360796469</c:v>
                </c:pt>
                <c:pt idx="194">
                  <c:v>22.778243906048676</c:v>
                </c:pt>
                <c:pt idx="195">
                  <c:v>22.185966856262695</c:v>
                </c:pt>
                <c:pt idx="196">
                  <c:v>21.583158963297183</c:v>
                </c:pt>
                <c:pt idx="197">
                  <c:v>20.973492177339409</c:v>
                </c:pt>
                <c:pt idx="198">
                  <c:v>20.360365802549286</c:v>
                </c:pt>
                <c:pt idx="199">
                  <c:v>19.746888111568129</c:v>
                </c:pt>
                <c:pt idx="200">
                  <c:v>19.135866509423845</c:v>
                </c:pt>
                <c:pt idx="201">
                  <c:v>18.529805178612424</c:v>
                </c:pt>
                <c:pt idx="202">
                  <c:v>17.930909058517834</c:v>
                </c:pt>
                <c:pt idx="203">
                  <c:v>17.341093000892037</c:v>
                </c:pt>
                <c:pt idx="204">
                  <c:v>16.761994984543382</c:v>
                </c:pt>
                <c:pt idx="205">
                  <c:v>16.194992352460591</c:v>
                </c:pt>
                <c:pt idx="206">
                  <c:v>15.641220140251145</c:v>
                </c:pt>
                <c:pt idx="207">
                  <c:v>15.101590684678609</c:v>
                </c:pt>
                <c:pt idx="208">
                  <c:v>14.576813826010458</c:v>
                </c:pt>
                <c:pt idx="209">
                  <c:v>14.067417140736008</c:v>
                </c:pt>
                <c:pt idx="210">
                  <c:v>13.57376575687738</c:v>
                </c:pt>
                <c:pt idx="211">
                  <c:v>13.09608140925155</c:v>
                </c:pt>
                <c:pt idx="212">
                  <c:v>12.634460484758034</c:v>
                </c:pt>
                <c:pt idx="213">
                  <c:v>12.188890887328087</c:v>
                </c:pt>
                <c:pt idx="214">
                  <c:v>11.759267618690242</c:v>
                </c:pt>
                <c:pt idx="215">
                  <c:v>11.345407025292408</c:v>
                </c:pt>
                <c:pt idx="216">
                  <c:v>10.947059704665218</c:v>
                </c:pt>
                <c:pt idx="217">
                  <c:v>10.563922097505301</c:v>
                </c:pt>
                <c:pt idx="218">
                  <c:v>10.195646816178682</c:v>
                </c:pt>
                <c:pt idx="219">
                  <c:v>9.841851777544969</c:v>
                </c:pt>
                <c:pt idx="220">
                  <c:v>9.5021282192634047</c:v>
                </c:pt>
                <c:pt idx="221">
                  <c:v>9.1760476852207429</c:v>
                </c:pt>
                <c:pt idx="222">
                  <c:v>8.8631680684429224</c:v>
                </c:pt>
                <c:pt idx="223">
                  <c:v>8.5630387997006618</c:v>
                </c:pt>
                <c:pt idx="224">
                  <c:v>8.2752052677348527</c:v>
                </c:pt>
                <c:pt idx="225">
                  <c:v>7.9992125532268394</c:v>
                </c:pt>
                <c:pt idx="226">
                  <c:v>7.7346085538171012</c:v>
                </c:pt>
                <c:pt idx="227">
                  <c:v>7.4809465720290111</c:v>
                </c:pt>
                <c:pt idx="228">
                  <c:v>7.2377874321892248</c:v>
                </c:pt>
                <c:pt idx="229">
                  <c:v>7.0047011865863524</c:v>
                </c:pt>
                <c:pt idx="230">
                  <c:v>6.781268465347404</c:v>
                </c:pt>
                <c:pt idx="231">
                  <c:v>6.5670815189597631</c:v>
                </c:pt>
                <c:pt idx="232">
                  <c:v>6.3617449971090236</c:v>
                </c:pt>
                <c:pt idx="233">
                  <c:v>6.1648765025929899</c:v>
                </c:pt>
                <c:pt idx="234">
                  <c:v>5.9761069545371202</c:v>
                </c:pt>
                <c:pt idx="235">
                  <c:v>5.7950807909887487</c:v>
                </c:pt>
                <c:pt idx="236">
                  <c:v>5.6214560372035907</c:v>
                </c:pt>
                <c:pt idx="237">
                  <c:v>5.4549042625462807</c:v>
                </c:pt>
                <c:pt idx="238">
                  <c:v>5.2951104458895903</c:v>
                </c:pt>
                <c:pt idx="239">
                  <c:v>5.141772766691334</c:v>
                </c:pt>
                <c:pt idx="240">
                  <c:v>4.9946023365299688</c:v>
                </c:pt>
                <c:pt idx="241">
                  <c:v>4.85332288376358</c:v>
                </c:pt>
                <c:pt idx="242">
                  <c:v>4.717670402116517</c:v>
                </c:pt>
                <c:pt idx="243">
                  <c:v>4.5873927723692329</c:v>
                </c:pt>
                <c:pt idx="244">
                  <c:v>4.4622493649053867</c:v>
                </c:pt>
                <c:pt idx="245">
                  <c:v>4.3420106296340322</c:v>
                </c:pt>
                <c:pt idx="246">
                  <c:v>4.2264576787331505</c:v>
                </c:pt>
                <c:pt idx="247">
                  <c:v>4.1153818667347677</c:v>
                </c:pt>
                <c:pt idx="248">
                  <c:v>4.0085843716738658</c:v>
                </c:pt>
                <c:pt idx="249">
                  <c:v>3.9058757803385897</c:v>
                </c:pt>
                <c:pt idx="250">
                  <c:v>3.8070756800723742</c:v>
                </c:pt>
                <c:pt idx="251">
                  <c:v>3.7120122590786844</c:v>
                </c:pt>
                <c:pt idx="252">
                  <c:v>3.6205219167533098</c:v>
                </c:pt>
                <c:pt idx="253">
                  <c:v>3.5324488852092895</c:v>
                </c:pt>
                <c:pt idx="254">
                  <c:v>3.4476448628553511</c:v>
                </c:pt>
                <c:pt idx="255">
                  <c:v>3.3659686606338148</c:v>
                </c:pt>
                <c:pt idx="256">
                  <c:v>3.2872858613105902</c:v>
                </c:pt>
                <c:pt idx="257">
                  <c:v>3.2114684920329633</c:v>
                </c:pt>
                <c:pt idx="258">
                  <c:v>3.1383947102247398</c:v>
                </c:pt>
                <c:pt idx="259">
                  <c:v>3.0679485027686799</c:v>
                </c:pt>
                <c:pt idx="260">
                  <c:v>3.0000193983292616</c:v>
                </c:pt>
                <c:pt idx="261">
                  <c:v>2.9345021925910015</c:v>
                </c:pt>
                <c:pt idx="262">
                  <c:v>2.8712966861262377</c:v>
                </c:pt>
                <c:pt idx="263">
                  <c:v>2.8103074345585761</c:v>
                </c:pt>
                <c:pt idx="264">
                  <c:v>2.7514435106523085</c:v>
                </c:pt>
                <c:pt idx="265">
                  <c:v>2.6946182779319199</c:v>
                </c:pt>
                <c:pt idx="266">
                  <c:v>2.6397491754176658</c:v>
                </c:pt>
                <c:pt idx="267">
                  <c:v>2.5867575130520808</c:v>
                </c:pt>
                <c:pt idx="268">
                  <c:v>2.5355682773865338</c:v>
                </c:pt>
                <c:pt idx="269">
                  <c:v>2.4861099470959362</c:v>
                </c:pt>
                <c:pt idx="270">
                  <c:v>2.438314317892428</c:v>
                </c:pt>
                <c:pt idx="271">
                  <c:v>2.3921163364145768</c:v>
                </c:pt>
                <c:pt idx="272">
                  <c:v>2.347453942676756</c:v>
                </c:pt>
                <c:pt idx="273">
                  <c:v>2.304267920673372</c:v>
                </c:pt>
                <c:pt idx="274">
                  <c:v>2.2625017567440988</c:v>
                </c:pt>
                <c:pt idx="275">
                  <c:v>2.2221015053187534</c:v>
                </c:pt>
                <c:pt idx="276">
                  <c:v>2.1830156616737946</c:v>
                </c:pt>
                <c:pt idx="277">
                  <c:v>2.1451950413461951</c:v>
                </c:pt>
                <c:pt idx="278">
                  <c:v>2.1085926658645628</c:v>
                </c:pt>
                <c:pt idx="279">
                  <c:v>2.073163654471621</c:v>
                </c:pt>
                <c:pt idx="280">
                  <c:v>2.0388651215263183</c:v>
                </c:pt>
                <c:pt idx="281">
                  <c:v>2.0056560792879927</c:v>
                </c:pt>
                <c:pt idx="282">
                  <c:v>1.973497345798767</c:v>
                </c:pt>
                <c:pt idx="283">
                  <c:v>1.9423514575939911</c:v>
                </c:pt>
                <c:pt idx="284">
                  <c:v>1.9121825869836371</c:v>
                </c:pt>
                <c:pt idx="285">
                  <c:v>1.8829564636604483</c:v>
                </c:pt>
                <c:pt idx="286">
                  <c:v>1.8546403004028973</c:v>
                </c:pt>
                <c:pt idx="287">
                  <c:v>1.8272027226529961</c:v>
                </c:pt>
                <c:pt idx="288">
                  <c:v>1.8006137017604011</c:v>
                </c:pt>
                <c:pt idx="289">
                  <c:v>1.7748444916952169</c:v>
                </c:pt>
                <c:pt idx="290">
                  <c:v>1.7498675690424257</c:v>
                </c:pt>
                <c:pt idx="291">
                  <c:v>1.725656576100858</c:v>
                </c:pt>
                <c:pt idx="292">
                  <c:v>1.7021862669191998</c:v>
                </c:pt>
                <c:pt idx="293">
                  <c:v>1.6794324561106055</c:v>
                </c:pt>
                <c:pt idx="294">
                  <c:v>1.6573719702961609</c:v>
                </c:pt>
                <c:pt idx="295">
                  <c:v>1.6359826020356378</c:v>
                </c:pt>
                <c:pt idx="296">
                  <c:v>1.6152430661118031</c:v>
                </c:pt>
                <c:pt idx="297">
                  <c:v>1.5951329580419309</c:v>
                </c:pt>
                <c:pt idx="298">
                  <c:v>1.5756327146971654</c:v>
                </c:pt>
                <c:pt idx="299">
                  <c:v>1.5567235769170509</c:v>
                </c:pt>
                <c:pt idx="300">
                  <c:v>1.5383875540127883</c:v>
                </c:pt>
                <c:pt idx="301">
                  <c:v>1.5206073900587402</c:v>
                </c:pt>
                <c:pt idx="302">
                  <c:v>1.5033665318773264</c:v>
                </c:pt>
                <c:pt idx="303">
                  <c:v>1.4866490986277408</c:v>
                </c:pt>
                <c:pt idx="304">
                  <c:v>1.4704398529139464</c:v>
                </c:pt>
                <c:pt idx="305">
                  <c:v>1.4547241733321492</c:v>
                </c:pt>
                <c:pt idx="306">
                  <c:v>1.4394880283824012</c:v>
                </c:pt>
                <c:pt idx="307">
                  <c:v>1.4247179516732178</c:v>
                </c:pt>
                <c:pt idx="308">
                  <c:v>1.4104010183520908</c:v>
                </c:pt>
                <c:pt idx="309">
                  <c:v>1.3965248226985001</c:v>
                </c:pt>
                <c:pt idx="310">
                  <c:v>1.3830774568196138</c:v>
                </c:pt>
                <c:pt idx="311">
                  <c:v>1.3700474903922029</c:v>
                </c:pt>
                <c:pt idx="312">
                  <c:v>1.3574239513974244</c:v>
                </c:pt>
                <c:pt idx="313">
                  <c:v>1.3451963077981637</c:v>
                </c:pt>
                <c:pt idx="314">
                  <c:v>1.3333544501113803</c:v>
                </c:pt>
                <c:pt idx="315">
                  <c:v>1.3218886748305945</c:v>
                </c:pt>
                <c:pt idx="316">
                  <c:v>1.3107896686561309</c:v>
                </c:pt>
                <c:pt idx="317">
                  <c:v>1.3000484934931109</c:v>
                </c:pt>
                <c:pt idx="318">
                  <c:v>1.2896565721794093</c:v>
                </c:pt>
                <c:pt idx="319">
                  <c:v>1.2796056749078888</c:v>
                </c:pt>
                <c:pt idx="320">
                  <c:v>1.2698879063092241</c:v>
                </c:pt>
                <c:pt idx="321">
                  <c:v>1.260495693163495</c:v>
                </c:pt>
                <c:pt idx="322">
                  <c:v>1.2514217727104986</c:v>
                </c:pt>
                <c:pt idx="323">
                  <c:v>1.2426591815303996</c:v>
                </c:pt>
                <c:pt idx="324">
                  <c:v>1.2342012449679378</c:v>
                </c:pt>
                <c:pt idx="325">
                  <c:v>1.2260415670748779</c:v>
                </c:pt>
                <c:pt idx="326">
                  <c:v>1.2181740210468137</c:v>
                </c:pt>
                <c:pt idx="327">
                  <c:v>1.2105927401317813</c:v>
                </c:pt>
                <c:pt idx="328">
                  <c:v>1.2032921089893793</c:v>
                </c:pt>
                <c:pt idx="329">
                  <c:v>1.1962667554803081</c:v>
                </c:pt>
                <c:pt idx="330">
                  <c:v>1.1895115428673599</c:v>
                </c:pt>
                <c:pt idx="331">
                  <c:v>1.1830215624099731</c:v>
                </c:pt>
                <c:pt idx="332">
                  <c:v>1.1767921263354633</c:v>
                </c:pt>
                <c:pt idx="333">
                  <c:v>1.1708187611710374</c:v>
                </c:pt>
                <c:pt idx="334">
                  <c:v>1.1650972014215664</c:v>
                </c:pt>
                <c:pt idx="335">
                  <c:v>1.1596233835790128</c:v>
                </c:pt>
                <c:pt idx="336">
                  <c:v>1.1543934404501772</c:v>
                </c:pt>
                <c:pt idx="337">
                  <c:v>1.1494036957902602</c:v>
                </c:pt>
                <c:pt idx="338">
                  <c:v>1.1446506592304464</c:v>
                </c:pt>
                <c:pt idx="339">
                  <c:v>1.1401310214884441</c:v>
                </c:pt>
                <c:pt idx="340">
                  <c:v>1.1358416498515835</c:v>
                </c:pt>
                <c:pt idx="341">
                  <c:v>1.1317795839227236</c:v>
                </c:pt>
                <c:pt idx="342">
                  <c:v>1.1279420316198243</c:v>
                </c:pt>
                <c:pt idx="343">
                  <c:v>1.1243263654206501</c:v>
                </c:pt>
                <c:pt idx="344">
                  <c:v>1.1209301188446001</c:v>
                </c:pt>
                <c:pt idx="345">
                  <c:v>1.117750983164234</c:v>
                </c:pt>
                <c:pt idx="346">
                  <c:v>1.1147868043395526</c:v>
                </c:pt>
                <c:pt idx="347">
                  <c:v>1.1120355801686077</c:v>
                </c:pt>
                <c:pt idx="348">
                  <c:v>1.1094954576484786</c:v>
                </c:pt>
                <c:pt idx="349">
                  <c:v>1.1071647305411245</c:v>
                </c:pt>
                <c:pt idx="350">
                  <c:v>1.1050418371390645</c:v>
                </c:pt>
                <c:pt idx="351">
                  <c:v>1.1031253582262572</c:v>
                </c:pt>
                <c:pt idx="352">
                  <c:v>1.1014140152299865</c:v>
                </c:pt>
                <c:pt idx="353">
                  <c:v>1.0999066685599432</c:v>
                </c:pt>
                <c:pt idx="354">
                  <c:v>1.0986023161311067</c:v>
                </c:pt>
                <c:pt idx="355">
                  <c:v>1.0975000920674041</c:v>
                </c:pt>
                <c:pt idx="356">
                  <c:v>1.0965992655834902</c:v>
                </c:pt>
                <c:pt idx="357">
                  <c:v>1.0958992400423868</c:v>
                </c:pt>
                <c:pt idx="358">
                  <c:v>1.0953995521870512</c:v>
                </c:pt>
                <c:pt idx="359">
                  <c:v>1.0950998715443168</c:v>
                </c:pt>
                <c:pt idx="360">
                  <c:v>1.0950000000000031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99F0-4ECA-ADB4-00D8E34514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1102312"/>
        <c:axId val="741104280"/>
      </c:scatterChart>
      <c:valAx>
        <c:axId val="741102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1104280"/>
        <c:crosses val="autoZero"/>
        <c:crossBetween val="midCat"/>
      </c:valAx>
      <c:valAx>
        <c:axId val="741104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</a:t>
                </a:r>
                <a:r>
                  <a:rPr lang="en-GB" baseline="0"/>
                  <a:t> pressure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899225145558814E-2"/>
              <c:y val="0.34981150539966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1102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Combustion pressure against cylinder volume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Simulation!$G$3:$G$363</c:f>
              <c:numCache>
                <c:formatCode>General</c:formatCode>
                <c:ptCount val="361"/>
                <c:pt idx="0">
                  <c:v>435.94037737839136</c:v>
                </c:pt>
                <c:pt idx="1">
                  <c:v>435.9099956212703</c:v>
                </c:pt>
                <c:pt idx="2">
                  <c:v>435.81885960197184</c:v>
                </c:pt>
                <c:pt idx="3">
                  <c:v>435.66699707387727</c:v>
                </c:pt>
                <c:pt idx="4">
                  <c:v>435.45445428323768</c:v>
                </c:pt>
                <c:pt idx="5">
                  <c:v>435.18129595510345</c:v>
                </c:pt>
                <c:pt idx="6">
                  <c:v>434.84760527362931</c:v>
                </c:pt>
                <c:pt idx="7">
                  <c:v>434.45348385676277</c:v>
                </c:pt>
                <c:pt idx="8">
                  <c:v>433.99905172532482</c:v>
                </c:pt>
                <c:pt idx="9">
                  <c:v>433.48444726648836</c:v>
                </c:pt>
                <c:pt idx="10">
                  <c:v>432.90982719167062</c:v>
                </c:pt>
                <c:pt idx="11">
                  <c:v>432.27536648884853</c:v>
                </c:pt>
                <c:pt idx="12">
                  <c:v>431.5812583693122</c:v>
                </c:pt>
                <c:pt idx="13">
                  <c:v>430.8277142088744</c:v>
                </c:pt>
                <c:pt idx="14">
                  <c:v>430.01496348355124</c:v>
                </c:pt>
                <c:pt idx="15">
                  <c:v>429.14325369973636</c:v>
                </c:pt>
                <c:pt idx="16">
                  <c:v>428.21285031888755</c:v>
                </c:pt>
                <c:pt idx="17">
                  <c:v>427.22403667674905</c:v>
                </c:pt>
                <c:pt idx="18">
                  <c:v>426.17711389713577</c:v>
                </c:pt>
                <c:pt idx="19">
                  <c:v>425.07240080030317</c:v>
                </c:pt>
                <c:pt idx="20">
                  <c:v>423.91023380593259</c:v>
                </c:pt>
                <c:pt idx="21">
                  <c:v>422.69096683075895</c:v>
                </c:pt>
                <c:pt idx="22">
                  <c:v>421.41497118087631</c:v>
                </c:pt>
                <c:pt idx="23">
                  <c:v>420.08263543874807</c:v>
                </c:pt>
                <c:pt idx="24">
                  <c:v>418.69436534496128</c:v>
                </c:pt>
                <c:pt idx="25">
                  <c:v>417.25058367475793</c:v>
                </c:pt>
                <c:pt idx="26">
                  <c:v>415.75173010938187</c:v>
                </c:pt>
                <c:pt idx="27">
                  <c:v>414.19826110227962</c:v>
                </c:pt>
                <c:pt idx="28">
                  <c:v>412.59064974019759</c:v>
                </c:pt>
                <c:pt idx="29">
                  <c:v>410.92938559921345</c:v>
                </c:pt>
                <c:pt idx="30">
                  <c:v>409.21497459575244</c:v>
                </c:pt>
                <c:pt idx="31">
                  <c:v>407.44793883262531</c:v>
                </c:pt>
                <c:pt idx="32">
                  <c:v>405.62881644014277</c:v>
                </c:pt>
                <c:pt idx="33">
                  <c:v>403.75816141234782</c:v>
                </c:pt>
                <c:pt idx="34">
                  <c:v>401.8365434384209</c:v>
                </c:pt>
                <c:pt idx="35">
                  <c:v>399.86454772930568</c:v>
                </c:pt>
                <c:pt idx="36">
                  <c:v>397.84277483960972</c:v>
                </c:pt>
                <c:pt idx="37">
                  <c:v>395.77184048483309</c:v>
                </c:pt>
                <c:pt idx="38">
                  <c:v>393.65237535398194</c:v>
                </c:pt>
                <c:pt idx="39">
                  <c:v>391.48502491762156</c:v>
                </c:pt>
                <c:pt idx="40">
                  <c:v>389.27044923142921</c:v>
                </c:pt>
                <c:pt idx="41">
                  <c:v>387.00932273530651</c:v>
                </c:pt>
                <c:pt idx="42">
                  <c:v>384.70233404810966</c:v>
                </c:pt>
                <c:pt idx="43">
                  <c:v>382.35018575806311</c:v>
                </c:pt>
                <c:pt idx="44">
                  <c:v>379.95359420891845</c:v>
                </c:pt>
                <c:pt idx="45">
                  <c:v>377.51328928192407</c:v>
                </c:pt>
                <c:pt idx="46">
                  <c:v>375.03001417367085</c:v>
                </c:pt>
                <c:pt idx="47">
                  <c:v>372.50452516988315</c:v>
                </c:pt>
                <c:pt idx="48">
                  <c:v>369.93759141522219</c:v>
                </c:pt>
                <c:pt idx="49">
                  <c:v>367.32999467917182</c:v>
                </c:pt>
                <c:pt idx="50">
                  <c:v>364.68252911807923</c:v>
                </c:pt>
                <c:pt idx="51">
                  <c:v>361.99600103342067</c:v>
                </c:pt>
                <c:pt idx="52">
                  <c:v>359.27122862636861</c:v>
                </c:pt>
                <c:pt idx="53">
                  <c:v>356.50904174873017</c:v>
                </c:pt>
                <c:pt idx="54">
                  <c:v>353.71028165033857</c:v>
                </c:pt>
                <c:pt idx="55">
                  <c:v>350.87580072296942</c:v>
                </c:pt>
                <c:pt idx="56">
                  <c:v>348.00646224086074</c:v>
                </c:pt>
                <c:pt idx="57">
                  <c:v>345.10314009791841</c:v>
                </c:pt>
                <c:pt idx="58">
                  <c:v>342.1667185416826</c:v>
                </c:pt>
                <c:pt idx="59">
                  <c:v>339.19809190413866</c:v>
                </c:pt>
                <c:pt idx="60">
                  <c:v>336.19816432945464</c:v>
                </c:pt>
                <c:pt idx="61">
                  <c:v>333.16784949872579</c:v>
                </c:pt>
                <c:pt idx="62">
                  <c:v>330.1080703518121</c:v>
                </c:pt>
                <c:pt idx="63">
                  <c:v>327.01975880635251</c:v>
                </c:pt>
                <c:pt idx="64">
                  <c:v>323.9038554740406</c:v>
                </c:pt>
                <c:pt idx="65">
                  <c:v>320.76130937424847</c:v>
                </c:pt>
                <c:pt idx="66">
                  <c:v>317.59307764508725</c:v>
                </c:pt>
                <c:pt idx="67">
                  <c:v>314.40012525198887</c:v>
                </c:pt>
                <c:pt idx="68">
                  <c:v>311.18342469390115</c:v>
                </c:pt>
                <c:pt idx="69">
                  <c:v>307.94395570718359</c:v>
                </c:pt>
                <c:pt idx="70">
                  <c:v>304.68270496729389</c:v>
                </c:pt>
                <c:pt idx="71">
                  <c:v>301.40066578835683</c:v>
                </c:pt>
                <c:pt idx="72">
                  <c:v>298.09883782070602</c:v>
                </c:pt>
                <c:pt idx="73">
                  <c:v>294.77822674649155</c:v>
                </c:pt>
                <c:pt idx="74">
                  <c:v>291.43984397344457</c:v>
                </c:pt>
                <c:pt idx="75">
                  <c:v>288.08470632689381</c:v>
                </c:pt>
                <c:pt idx="76">
                  <c:v>284.71383574012549</c:v>
                </c:pt>
                <c:pt idx="77">
                  <c:v>281.32825894318353</c:v>
                </c:pt>
                <c:pt idx="78">
                  <c:v>277.92900715020284</c:v>
                </c:pt>
                <c:pt idx="79">
                  <c:v>274.51711574537012</c:v>
                </c:pt>
                <c:pt idx="80">
                  <c:v>271.09362396761134</c:v>
                </c:pt>
                <c:pt idx="81">
                  <c:v>267.65957459409651</c:v>
                </c:pt>
                <c:pt idx="82">
                  <c:v>264.21601362266392</c:v>
                </c:pt>
                <c:pt idx="83">
                  <c:v>260.76398995325508</c:v>
                </c:pt>
                <c:pt idx="84">
                  <c:v>257.30455506846192</c:v>
                </c:pt>
                <c:pt idx="85">
                  <c:v>253.83876271327932</c:v>
                </c:pt>
                <c:pt idx="86">
                  <c:v>250.36766857416444</c:v>
                </c:pt>
                <c:pt idx="87">
                  <c:v>246.89232995749762</c:v>
                </c:pt>
                <c:pt idx="88">
                  <c:v>243.41380546754397</c:v>
                </c:pt>
                <c:pt idx="89">
                  <c:v>239.9331546840138</c:v>
                </c:pt>
                <c:pt idx="90">
                  <c:v>236.45143783931928</c:v>
                </c:pt>
                <c:pt idx="91">
                  <c:v>232.96971549562733</c:v>
                </c:pt>
                <c:pt idx="92">
                  <c:v>229.48904822180435</c:v>
                </c:pt>
                <c:pt idx="93">
                  <c:v>226.010496270354</c:v>
                </c:pt>
                <c:pt idx="94">
                  <c:v>222.53511925444474</c:v>
                </c:pt>
                <c:pt idx="95">
                  <c:v>219.06397582512636</c:v>
                </c:pt>
                <c:pt idx="96">
                  <c:v>215.59812334883276</c:v>
                </c:pt>
                <c:pt idx="97">
                  <c:v>212.13861758527065</c:v>
                </c:pt>
                <c:pt idx="98">
                  <c:v>208.68651236579211</c:v>
                </c:pt>
                <c:pt idx="99">
                  <c:v>205.24285927234655</c:v>
                </c:pt>
                <c:pt idx="100">
                  <c:v>201.80870731711451</c:v>
                </c:pt>
                <c:pt idx="101">
                  <c:v>198.38510262291652</c:v>
                </c:pt>
                <c:pt idx="102">
                  <c:v>194.97308810449658</c:v>
                </c:pt>
                <c:pt idx="103">
                  <c:v>191.57370315077816</c:v>
                </c:pt>
                <c:pt idx="104">
                  <c:v>188.18798330818709</c:v>
                </c:pt>
                <c:pt idx="105">
                  <c:v>184.81695996514026</c:v>
                </c:pt>
                <c:pt idx="106">
                  <c:v>181.46166003779473</c:v>
                </c:pt>
                <c:pt idx="107">
                  <c:v>178.12310565715461</c:v>
                </c:pt>
                <c:pt idx="108">
                  <c:v>174.8023138576296</c:v>
                </c:pt>
                <c:pt idx="109">
                  <c:v>171.50029626714024</c:v>
                </c:pt>
                <c:pt idx="110">
                  <c:v>168.21805879886654</c:v>
                </c:pt>
                <c:pt idx="111">
                  <c:v>164.95660134473081</c:v>
                </c:pt>
                <c:pt idx="112">
                  <c:v>161.71691747071162</c:v>
                </c:pt>
                <c:pt idx="113">
                  <c:v>158.49999411407717</c:v>
                </c:pt>
                <c:pt idx="114">
                  <c:v>155.30681128263666</c:v>
                </c:pt>
                <c:pt idx="115">
                  <c:v>152.13834175609514</c:v>
                </c:pt>
                <c:pt idx="116">
                  <c:v>148.9955507896085</c:v>
                </c:pt>
                <c:pt idx="117">
                  <c:v>145.87939581962331</c:v>
                </c:pt>
                <c:pt idx="118">
                  <c:v>142.79082617209752</c:v>
                </c:pt>
                <c:pt idx="119">
                  <c:v>139.73078277318595</c:v>
                </c:pt>
                <c:pt idx="120">
                  <c:v>136.70019786248116</c:v>
                </c:pt>
                <c:pt idx="121">
                  <c:v>133.69999470889758</c:v>
                </c:pt>
                <c:pt idx="122">
                  <c:v>130.73108732928435</c:v>
                </c:pt>
                <c:pt idx="123">
                  <c:v>127.79438020985316</c:v>
                </c:pt>
                <c:pt idx="124">
                  <c:v>124.89076803050752</c:v>
                </c:pt>
                <c:pt idx="125">
                  <c:v>122.02113539215505</c:v>
                </c:pt>
                <c:pt idx="126">
                  <c:v>119.18635654708791</c:v>
                </c:pt>
                <c:pt idx="127">
                  <c:v>116.38729513251378</c:v>
                </c:pt>
                <c:pt idx="128">
                  <c:v>113.62480390731736</c:v>
                </c:pt>
                <c:pt idx="129">
                  <c:v>110.89972449213452</c:v>
                </c:pt>
                <c:pt idx="130">
                  <c:v>108.21288711281666</c:v>
                </c:pt>
                <c:pt idx="131">
                  <c:v>105.56511034736498</c:v>
                </c:pt>
                <c:pt idx="132">
                  <c:v>102.95720087641199</c:v>
                </c:pt>
                <c:pt idx="133">
                  <c:v>100.38995323732482</c:v>
                </c:pt>
                <c:pt idx="134">
                  <c:v>97.864149582007855</c:v>
                </c:pt>
                <c:pt idx="135">
                  <c:v>95.380559438477178</c:v>
                </c:pt>
                <c:pt idx="136">
                  <c:v>92.93993947627925</c:v>
                </c:pt>
                <c:pt idx="137">
                  <c:v>90.543033275826716</c:v>
                </c:pt>
                <c:pt idx="138">
                  <c:v>88.190571101721531</c:v>
                </c:pt>
                <c:pt idx="139">
                  <c:v>85.883269680134106</c:v>
                </c:pt>
                <c:pt idx="140">
                  <c:v>83.621831980306766</c:v>
                </c:pt>
                <c:pt idx="141">
                  <c:v>81.406947000248209</c:v>
                </c:pt>
                <c:pt idx="142">
                  <c:v>79.239289556685364</c:v>
                </c:pt>
                <c:pt idx="143">
                  <c:v>77.11952007933499</c:v>
                </c:pt>
                <c:pt idx="144">
                  <c:v>75.048284409559841</c:v>
                </c:pt>
                <c:pt idx="145">
                  <c:v>73.026213603469614</c:v>
                </c:pt>
                <c:pt idx="146">
                  <c:v>71.053923739527292</c:v>
                </c:pt>
                <c:pt idx="147">
                  <c:v>69.132015730720269</c:v>
                </c:pt>
                <c:pt idx="148">
                  <c:v>67.261075141352066</c:v>
                </c:pt>
                <c:pt idx="149">
                  <c:v>65.441672008513095</c:v>
                </c:pt>
                <c:pt idx="150">
                  <c:v>63.674360668282162</c:v>
                </c:pt>
                <c:pt idx="151">
                  <c:v>61.959679586714756</c:v>
                </c:pt>
                <c:pt idx="152">
                  <c:v>60.298151195667202</c:v>
                </c:pt>
                <c:pt idx="153">
                  <c:v>58.690281733508471</c:v>
                </c:pt>
                <c:pt idx="154">
                  <c:v>57.136561090768531</c:v>
                </c:pt>
                <c:pt idx="155">
                  <c:v>55.637462660768861</c:v>
                </c:pt>
                <c:pt idx="156">
                  <c:v>54.193443195282285</c:v>
                </c:pt>
                <c:pt idx="157">
                  <c:v>52.804942665265528</c:v>
                </c:pt>
                <c:pt idx="158">
                  <c:v>51.472384126707951</c:v>
                </c:pt>
                <c:pt idx="159">
                  <c:v>50.196173591635919</c:v>
                </c:pt>
                <c:pt idx="160">
                  <c:v>48.976699904313378</c:v>
                </c:pt>
                <c:pt idx="161">
                  <c:v>47.814334622677187</c:v>
                </c:pt>
                <c:pt idx="162">
                  <c:v>46.709431905041491</c:v>
                </c:pt>
                <c:pt idx="163">
                  <c:v>45.662328402107228</c:v>
                </c:pt>
                <c:pt idx="164">
                  <c:v>44.673343154309961</c:v>
                </c:pt>
                <c:pt idx="165">
                  <c:v>43.742777494536114</c:v>
                </c:pt>
                <c:pt idx="166">
                  <c:v>42.870914956238401</c:v>
                </c:pt>
                <c:pt idx="167">
                  <c:v>42.058021186979097</c:v>
                </c:pt>
                <c:pt idx="168">
                  <c:v>41.304343867425594</c:v>
                </c:pt>
                <c:pt idx="169">
                  <c:v>40.610112635825146</c:v>
                </c:pt>
                <c:pt idx="170">
                  <c:v>39.97553901798068</c:v>
                </c:pt>
                <c:pt idx="171">
                  <c:v>39.40081636274936</c:v>
                </c:pt>
                <c:pt idx="172">
                  <c:v>38.886119783084098</c:v>
                </c:pt>
                <c:pt idx="173">
                  <c:v>38.431606102634731</c:v>
                </c:pt>
                <c:pt idx="174">
                  <c:v>38.037413807927855</c:v>
                </c:pt>
                <c:pt idx="175">
                  <c:v>37.703663006135841</c:v>
                </c:pt>
                <c:pt idx="176">
                  <c:v>37.430455388452359</c:v>
                </c:pt>
                <c:pt idx="177">
                  <c:v>37.217874199082658</c:v>
                </c:pt>
                <c:pt idx="178">
                  <c:v>37.065984209858975</c:v>
                </c:pt>
                <c:pt idx="179">
                  <c:v>36.974831700489275</c:v>
                </c:pt>
                <c:pt idx="180">
                  <c:v>36.944444444444443</c:v>
                </c:pt>
                <c:pt idx="181">
                  <c:v>36.974831700489275</c:v>
                </c:pt>
                <c:pt idx="182">
                  <c:v>37.065984209858975</c:v>
                </c:pt>
                <c:pt idx="183">
                  <c:v>37.217874199082658</c:v>
                </c:pt>
                <c:pt idx="184">
                  <c:v>37.430455388452359</c:v>
                </c:pt>
                <c:pt idx="185">
                  <c:v>37.703663006135841</c:v>
                </c:pt>
                <c:pt idx="186">
                  <c:v>38.037413807927855</c:v>
                </c:pt>
                <c:pt idx="187">
                  <c:v>38.431606102634731</c:v>
                </c:pt>
                <c:pt idx="188">
                  <c:v>38.886119783084098</c:v>
                </c:pt>
                <c:pt idx="189">
                  <c:v>39.40081636274936</c:v>
                </c:pt>
                <c:pt idx="190">
                  <c:v>39.97553901798068</c:v>
                </c:pt>
                <c:pt idx="191">
                  <c:v>40.610112635825146</c:v>
                </c:pt>
                <c:pt idx="192">
                  <c:v>41.304343867425594</c:v>
                </c:pt>
                <c:pt idx="193">
                  <c:v>42.058021186979097</c:v>
                </c:pt>
                <c:pt idx="194">
                  <c:v>42.870914956238401</c:v>
                </c:pt>
                <c:pt idx="195">
                  <c:v>43.742777494536114</c:v>
                </c:pt>
                <c:pt idx="196">
                  <c:v>44.673343154309961</c:v>
                </c:pt>
                <c:pt idx="197">
                  <c:v>45.662328402107228</c:v>
                </c:pt>
                <c:pt idx="198">
                  <c:v>46.709431905041491</c:v>
                </c:pt>
                <c:pt idx="199">
                  <c:v>47.814334622677187</c:v>
                </c:pt>
                <c:pt idx="200">
                  <c:v>48.976699904313378</c:v>
                </c:pt>
                <c:pt idx="201">
                  <c:v>50.196173591635919</c:v>
                </c:pt>
                <c:pt idx="202">
                  <c:v>51.472384126707951</c:v>
                </c:pt>
                <c:pt idx="203">
                  <c:v>52.804942665265528</c:v>
                </c:pt>
                <c:pt idx="204">
                  <c:v>54.193443195282285</c:v>
                </c:pt>
                <c:pt idx="205">
                  <c:v>55.637462660768861</c:v>
                </c:pt>
                <c:pt idx="206">
                  <c:v>57.136561090768531</c:v>
                </c:pt>
                <c:pt idx="207">
                  <c:v>58.690281733508471</c:v>
                </c:pt>
                <c:pt idx="208">
                  <c:v>60.298151195667202</c:v>
                </c:pt>
                <c:pt idx="209">
                  <c:v>61.959679586714756</c:v>
                </c:pt>
                <c:pt idx="210">
                  <c:v>63.674360668282162</c:v>
                </c:pt>
                <c:pt idx="211">
                  <c:v>65.441672008513095</c:v>
                </c:pt>
                <c:pt idx="212">
                  <c:v>67.261075141352066</c:v>
                </c:pt>
                <c:pt idx="213">
                  <c:v>69.132015730720269</c:v>
                </c:pt>
                <c:pt idx="214">
                  <c:v>71.053923739527292</c:v>
                </c:pt>
                <c:pt idx="215">
                  <c:v>73.026213603469614</c:v>
                </c:pt>
                <c:pt idx="216">
                  <c:v>75.048284409559841</c:v>
                </c:pt>
                <c:pt idx="217">
                  <c:v>77.11952007933499</c:v>
                </c:pt>
                <c:pt idx="218">
                  <c:v>79.239289556685364</c:v>
                </c:pt>
                <c:pt idx="219">
                  <c:v>81.406947000248209</c:v>
                </c:pt>
                <c:pt idx="220">
                  <c:v>83.621831980306766</c:v>
                </c:pt>
                <c:pt idx="221">
                  <c:v>85.883269680134106</c:v>
                </c:pt>
                <c:pt idx="222">
                  <c:v>88.190571101721531</c:v>
                </c:pt>
                <c:pt idx="223">
                  <c:v>90.543033275826716</c:v>
                </c:pt>
                <c:pt idx="224">
                  <c:v>92.93993947627925</c:v>
                </c:pt>
                <c:pt idx="225">
                  <c:v>95.380559438477178</c:v>
                </c:pt>
                <c:pt idx="226">
                  <c:v>97.864149582007855</c:v>
                </c:pt>
                <c:pt idx="227">
                  <c:v>100.38995323732482</c:v>
                </c:pt>
                <c:pt idx="228">
                  <c:v>102.95720087641199</c:v>
                </c:pt>
                <c:pt idx="229">
                  <c:v>105.56511034736498</c:v>
                </c:pt>
                <c:pt idx="230">
                  <c:v>108.21288711281666</c:v>
                </c:pt>
                <c:pt idx="231">
                  <c:v>110.89972449213452</c:v>
                </c:pt>
                <c:pt idx="232">
                  <c:v>113.62480390731736</c:v>
                </c:pt>
                <c:pt idx="233">
                  <c:v>116.38729513251378</c:v>
                </c:pt>
                <c:pt idx="234">
                  <c:v>119.18635654708791</c:v>
                </c:pt>
                <c:pt idx="235">
                  <c:v>122.02113539215505</c:v>
                </c:pt>
                <c:pt idx="236">
                  <c:v>124.89076803050752</c:v>
                </c:pt>
                <c:pt idx="237">
                  <c:v>127.79438020985316</c:v>
                </c:pt>
                <c:pt idx="238">
                  <c:v>130.73108732928435</c:v>
                </c:pt>
                <c:pt idx="239">
                  <c:v>133.69999470889758</c:v>
                </c:pt>
                <c:pt idx="240">
                  <c:v>136.70019786248116</c:v>
                </c:pt>
                <c:pt idx="241">
                  <c:v>139.73078277318595</c:v>
                </c:pt>
                <c:pt idx="242">
                  <c:v>142.79082617209752</c:v>
                </c:pt>
                <c:pt idx="243">
                  <c:v>145.87939581962331</c:v>
                </c:pt>
                <c:pt idx="244">
                  <c:v>148.9955507896085</c:v>
                </c:pt>
                <c:pt idx="245">
                  <c:v>152.13834175609514</c:v>
                </c:pt>
                <c:pt idx="246">
                  <c:v>155.30681128263666</c:v>
                </c:pt>
                <c:pt idx="247">
                  <c:v>158.49999411407717</c:v>
                </c:pt>
                <c:pt idx="248">
                  <c:v>161.71691747071162</c:v>
                </c:pt>
                <c:pt idx="249">
                  <c:v>164.95660134473081</c:v>
                </c:pt>
                <c:pt idx="250">
                  <c:v>168.21805879886654</c:v>
                </c:pt>
                <c:pt idx="251">
                  <c:v>171.50029626714024</c:v>
                </c:pt>
                <c:pt idx="252">
                  <c:v>174.8023138576296</c:v>
                </c:pt>
                <c:pt idx="253">
                  <c:v>178.12310565715461</c:v>
                </c:pt>
                <c:pt idx="254">
                  <c:v>181.46166003779473</c:v>
                </c:pt>
                <c:pt idx="255">
                  <c:v>184.81695996514026</c:v>
                </c:pt>
                <c:pt idx="256">
                  <c:v>188.18798330818709</c:v>
                </c:pt>
                <c:pt idx="257">
                  <c:v>191.57370315077816</c:v>
                </c:pt>
                <c:pt idx="258">
                  <c:v>194.97308810449658</c:v>
                </c:pt>
                <c:pt idx="259">
                  <c:v>198.38510262291652</c:v>
                </c:pt>
                <c:pt idx="260">
                  <c:v>201.80870731711451</c:v>
                </c:pt>
                <c:pt idx="261">
                  <c:v>205.24285927234655</c:v>
                </c:pt>
                <c:pt idx="262">
                  <c:v>208.68651236579211</c:v>
                </c:pt>
                <c:pt idx="263">
                  <c:v>212.13861758527065</c:v>
                </c:pt>
                <c:pt idx="264">
                  <c:v>215.59812334883276</c:v>
                </c:pt>
                <c:pt idx="265">
                  <c:v>219.06397582512636</c:v>
                </c:pt>
                <c:pt idx="266">
                  <c:v>222.53511925444474</c:v>
                </c:pt>
                <c:pt idx="267">
                  <c:v>226.010496270354</c:v>
                </c:pt>
                <c:pt idx="268">
                  <c:v>229.48904822180435</c:v>
                </c:pt>
                <c:pt idx="269">
                  <c:v>232.96971549562733</c:v>
                </c:pt>
                <c:pt idx="270">
                  <c:v>236.45143783931928</c:v>
                </c:pt>
                <c:pt idx="271">
                  <c:v>239.9331546840138</c:v>
                </c:pt>
                <c:pt idx="272">
                  <c:v>243.41380546754397</c:v>
                </c:pt>
                <c:pt idx="273">
                  <c:v>246.89232995749762</c:v>
                </c:pt>
                <c:pt idx="274">
                  <c:v>250.36766857416444</c:v>
                </c:pt>
                <c:pt idx="275">
                  <c:v>253.83876271327932</c:v>
                </c:pt>
                <c:pt idx="276">
                  <c:v>257.30455506846192</c:v>
                </c:pt>
                <c:pt idx="277">
                  <c:v>260.76398995325508</c:v>
                </c:pt>
                <c:pt idx="278">
                  <c:v>264.21601362266392</c:v>
                </c:pt>
                <c:pt idx="279">
                  <c:v>267.65957459409651</c:v>
                </c:pt>
                <c:pt idx="280">
                  <c:v>271.09362396761134</c:v>
                </c:pt>
                <c:pt idx="281">
                  <c:v>274.51711574537012</c:v>
                </c:pt>
                <c:pt idx="282">
                  <c:v>277.92900715020284</c:v>
                </c:pt>
                <c:pt idx="283">
                  <c:v>281.32825894318353</c:v>
                </c:pt>
                <c:pt idx="284">
                  <c:v>284.71383574012549</c:v>
                </c:pt>
                <c:pt idx="285">
                  <c:v>288.08470632689381</c:v>
                </c:pt>
                <c:pt idx="286">
                  <c:v>291.43984397344457</c:v>
                </c:pt>
                <c:pt idx="287">
                  <c:v>294.77822674649155</c:v>
                </c:pt>
                <c:pt idx="288">
                  <c:v>298.09883782070602</c:v>
                </c:pt>
                <c:pt idx="289">
                  <c:v>301.40066578835683</c:v>
                </c:pt>
                <c:pt idx="290">
                  <c:v>304.68270496729389</c:v>
                </c:pt>
                <c:pt idx="291">
                  <c:v>307.94395570718359</c:v>
                </c:pt>
                <c:pt idx="292">
                  <c:v>311.18342469390115</c:v>
                </c:pt>
                <c:pt idx="293">
                  <c:v>314.40012525198887</c:v>
                </c:pt>
                <c:pt idx="294">
                  <c:v>317.59307764508725</c:v>
                </c:pt>
                <c:pt idx="295">
                  <c:v>320.76130937424847</c:v>
                </c:pt>
                <c:pt idx="296">
                  <c:v>323.9038554740406</c:v>
                </c:pt>
                <c:pt idx="297">
                  <c:v>327.01975880635251</c:v>
                </c:pt>
                <c:pt idx="298">
                  <c:v>330.1080703518121</c:v>
                </c:pt>
                <c:pt idx="299">
                  <c:v>333.16784949872579</c:v>
                </c:pt>
                <c:pt idx="300">
                  <c:v>336.19816432945464</c:v>
                </c:pt>
                <c:pt idx="301">
                  <c:v>339.19809190413866</c:v>
                </c:pt>
                <c:pt idx="302">
                  <c:v>342.1667185416826</c:v>
                </c:pt>
                <c:pt idx="303">
                  <c:v>345.10314009791841</c:v>
                </c:pt>
                <c:pt idx="304">
                  <c:v>348.00646224086074</c:v>
                </c:pt>
                <c:pt idx="305">
                  <c:v>350.87580072296942</c:v>
                </c:pt>
                <c:pt idx="306">
                  <c:v>353.71028165033857</c:v>
                </c:pt>
                <c:pt idx="307">
                  <c:v>356.50904174873017</c:v>
                </c:pt>
                <c:pt idx="308">
                  <c:v>359.27122862636861</c:v>
                </c:pt>
                <c:pt idx="309">
                  <c:v>361.99600103342067</c:v>
                </c:pt>
                <c:pt idx="310">
                  <c:v>364.68252911807923</c:v>
                </c:pt>
                <c:pt idx="311">
                  <c:v>367.32999467917182</c:v>
                </c:pt>
                <c:pt idx="312">
                  <c:v>369.93759141522219</c:v>
                </c:pt>
                <c:pt idx="313">
                  <c:v>372.50452516988315</c:v>
                </c:pt>
                <c:pt idx="314">
                  <c:v>375.03001417367085</c:v>
                </c:pt>
                <c:pt idx="315">
                  <c:v>377.51328928192407</c:v>
                </c:pt>
                <c:pt idx="316">
                  <c:v>379.95359420891845</c:v>
                </c:pt>
                <c:pt idx="317">
                  <c:v>382.35018575806311</c:v>
                </c:pt>
                <c:pt idx="318">
                  <c:v>384.70233404810966</c:v>
                </c:pt>
                <c:pt idx="319">
                  <c:v>387.00932273530651</c:v>
                </c:pt>
                <c:pt idx="320">
                  <c:v>389.27044923142921</c:v>
                </c:pt>
                <c:pt idx="321">
                  <c:v>391.48502491762156</c:v>
                </c:pt>
                <c:pt idx="322">
                  <c:v>393.65237535398194</c:v>
                </c:pt>
                <c:pt idx="323">
                  <c:v>395.77184048483309</c:v>
                </c:pt>
                <c:pt idx="324">
                  <c:v>397.84277483960972</c:v>
                </c:pt>
                <c:pt idx="325">
                  <c:v>399.86454772930568</c:v>
                </c:pt>
                <c:pt idx="326">
                  <c:v>401.8365434384209</c:v>
                </c:pt>
                <c:pt idx="327">
                  <c:v>403.75816141234782</c:v>
                </c:pt>
                <c:pt idx="328">
                  <c:v>405.62881644014277</c:v>
                </c:pt>
                <c:pt idx="329">
                  <c:v>407.44793883262531</c:v>
                </c:pt>
                <c:pt idx="330">
                  <c:v>409.21497459575244</c:v>
                </c:pt>
                <c:pt idx="331">
                  <c:v>410.92938559921345</c:v>
                </c:pt>
                <c:pt idx="332">
                  <c:v>412.59064974019759</c:v>
                </c:pt>
                <c:pt idx="333">
                  <c:v>414.19826110227962</c:v>
                </c:pt>
                <c:pt idx="334">
                  <c:v>415.75173010938187</c:v>
                </c:pt>
                <c:pt idx="335">
                  <c:v>417.25058367475793</c:v>
                </c:pt>
                <c:pt idx="336">
                  <c:v>418.69436534496128</c:v>
                </c:pt>
                <c:pt idx="337">
                  <c:v>420.08263543874807</c:v>
                </c:pt>
                <c:pt idx="338">
                  <c:v>421.41497118087631</c:v>
                </c:pt>
                <c:pt idx="339">
                  <c:v>422.69096683075895</c:v>
                </c:pt>
                <c:pt idx="340">
                  <c:v>423.91023380593259</c:v>
                </c:pt>
                <c:pt idx="341">
                  <c:v>425.07240080030317</c:v>
                </c:pt>
                <c:pt idx="342">
                  <c:v>426.17711389713577</c:v>
                </c:pt>
                <c:pt idx="343">
                  <c:v>427.22403667674905</c:v>
                </c:pt>
                <c:pt idx="344">
                  <c:v>428.21285031888755</c:v>
                </c:pt>
                <c:pt idx="345">
                  <c:v>429.14325369973636</c:v>
                </c:pt>
                <c:pt idx="346">
                  <c:v>430.01496348355124</c:v>
                </c:pt>
                <c:pt idx="347">
                  <c:v>430.8277142088744</c:v>
                </c:pt>
                <c:pt idx="348">
                  <c:v>431.5812583693122</c:v>
                </c:pt>
                <c:pt idx="349">
                  <c:v>432.27536648884853</c:v>
                </c:pt>
                <c:pt idx="350">
                  <c:v>432.90982719167062</c:v>
                </c:pt>
                <c:pt idx="351">
                  <c:v>433.48444726648836</c:v>
                </c:pt>
                <c:pt idx="352">
                  <c:v>433.99905172532482</c:v>
                </c:pt>
                <c:pt idx="353">
                  <c:v>434.45348385676277</c:v>
                </c:pt>
                <c:pt idx="354">
                  <c:v>434.84760527362931</c:v>
                </c:pt>
                <c:pt idx="355">
                  <c:v>435.18129595510345</c:v>
                </c:pt>
                <c:pt idx="356">
                  <c:v>435.45445428323768</c:v>
                </c:pt>
                <c:pt idx="357">
                  <c:v>435.66699707387727</c:v>
                </c:pt>
                <c:pt idx="358">
                  <c:v>435.81885960197184</c:v>
                </c:pt>
                <c:pt idx="359">
                  <c:v>435.9099956212703</c:v>
                </c:pt>
                <c:pt idx="360">
                  <c:v>435.94037737839136</c:v>
                </c:pt>
              </c:numCache>
            </c:numRef>
          </c:xVal>
          <c:yVal>
            <c:numRef>
              <c:f>Simulation!$J$3:$J$362</c:f>
              <c:numCache>
                <c:formatCode>General</c:formatCode>
                <c:ptCount val="360"/>
                <c:pt idx="0">
                  <c:v>1.095</c:v>
                </c:pt>
                <c:pt idx="1">
                  <c:v>1.0950998715443139</c:v>
                </c:pt>
                <c:pt idx="2">
                  <c:v>1.0953995521870483</c:v>
                </c:pt>
                <c:pt idx="3">
                  <c:v>1.0958992400423841</c:v>
                </c:pt>
                <c:pt idx="4">
                  <c:v>1.0965992655834875</c:v>
                </c:pt>
                <c:pt idx="5">
                  <c:v>1.0975000920674014</c:v>
                </c:pt>
                <c:pt idx="6">
                  <c:v>1.098602316131104</c:v>
                </c:pt>
                <c:pt idx="7">
                  <c:v>1.0999066685599406</c:v>
                </c:pt>
                <c:pt idx="8">
                  <c:v>1.1014140152299838</c:v>
                </c:pt>
                <c:pt idx="9">
                  <c:v>1.1031253582262546</c:v>
                </c:pt>
                <c:pt idx="10">
                  <c:v>1.1050418371390618</c:v>
                </c:pt>
                <c:pt idx="11">
                  <c:v>1.1071647305411221</c:v>
                </c:pt>
                <c:pt idx="12">
                  <c:v>1.1094954576484763</c:v>
                </c:pt>
                <c:pt idx="13">
                  <c:v>1.1120355801686055</c:v>
                </c:pt>
                <c:pt idx="14">
                  <c:v>1.1147868043395504</c:v>
                </c:pt>
                <c:pt idx="15">
                  <c:v>1.1177509831642318</c:v>
                </c:pt>
                <c:pt idx="16">
                  <c:v>1.1209301188445977</c:v>
                </c:pt>
                <c:pt idx="17">
                  <c:v>1.1243263654206477</c:v>
                </c:pt>
                <c:pt idx="18">
                  <c:v>1.1279420316198221</c:v>
                </c:pt>
                <c:pt idx="19">
                  <c:v>1.1317795839227212</c:v>
                </c:pt>
                <c:pt idx="20">
                  <c:v>1.1358416498515811</c:v>
                </c:pt>
                <c:pt idx="21">
                  <c:v>1.1401310214884415</c:v>
                </c:pt>
                <c:pt idx="22">
                  <c:v>1.1446506592304437</c:v>
                </c:pt>
                <c:pt idx="23">
                  <c:v>1.1494036957902574</c:v>
                </c:pt>
                <c:pt idx="24">
                  <c:v>1.1543934404501739</c:v>
                </c:pt>
                <c:pt idx="25">
                  <c:v>1.1596233835790093</c:v>
                </c:pt>
                <c:pt idx="26">
                  <c:v>1.1650972014215626</c:v>
                </c:pt>
                <c:pt idx="27">
                  <c:v>1.1708187611710335</c:v>
                </c:pt>
                <c:pt idx="28">
                  <c:v>1.1767921263354593</c:v>
                </c:pt>
                <c:pt idx="29">
                  <c:v>1.1830215624099691</c:v>
                </c:pt>
                <c:pt idx="30">
                  <c:v>1.1895115428673562</c:v>
                </c:pt>
                <c:pt idx="31">
                  <c:v>1.1962667554803044</c:v>
                </c:pt>
                <c:pt idx="32">
                  <c:v>1.2032921089893758</c:v>
                </c:pt>
                <c:pt idx="33">
                  <c:v>1.2105927401317778</c:v>
                </c:pt>
                <c:pt idx="34">
                  <c:v>1.2181740210468104</c:v>
                </c:pt>
                <c:pt idx="35">
                  <c:v>1.2260415670748745</c:v>
                </c:pt>
                <c:pt idx="36">
                  <c:v>1.2342012449679345</c:v>
                </c:pt>
                <c:pt idx="37">
                  <c:v>1.2426591815303962</c:v>
                </c:pt>
                <c:pt idx="38">
                  <c:v>1.251421772710495</c:v>
                </c:pt>
                <c:pt idx="39">
                  <c:v>1.2604956931634914</c:v>
                </c:pt>
                <c:pt idx="40">
                  <c:v>1.2698879063092201</c:v>
                </c:pt>
                <c:pt idx="41">
                  <c:v>1.2796056749078846</c:v>
                </c:pt>
                <c:pt idx="42">
                  <c:v>1.2896565721794051</c:v>
                </c:pt>
                <c:pt idx="43">
                  <c:v>1.3000484934931062</c:v>
                </c:pt>
                <c:pt idx="44">
                  <c:v>1.310789668656126</c:v>
                </c:pt>
                <c:pt idx="45">
                  <c:v>1.3218886748305891</c:v>
                </c:pt>
                <c:pt idx="46">
                  <c:v>1.333354450111375</c:v>
                </c:pt>
                <c:pt idx="47">
                  <c:v>1.3451963077981584</c:v>
                </c:pt>
                <c:pt idx="48">
                  <c:v>1.3574239513974189</c:v>
                </c:pt>
                <c:pt idx="49">
                  <c:v>1.3700474903921973</c:v>
                </c:pt>
                <c:pt idx="50">
                  <c:v>1.3830774568196083</c:v>
                </c:pt>
                <c:pt idx="51">
                  <c:v>1.3965248226984945</c:v>
                </c:pt>
                <c:pt idx="52">
                  <c:v>1.4104010183520854</c:v>
                </c:pt>
                <c:pt idx="53">
                  <c:v>1.4247179516732122</c:v>
                </c:pt>
                <c:pt idx="54">
                  <c:v>1.4394880283823956</c:v>
                </c:pt>
                <c:pt idx="55">
                  <c:v>1.4547241733321434</c:v>
                </c:pt>
                <c:pt idx="56">
                  <c:v>1.4704398529139406</c:v>
                </c:pt>
                <c:pt idx="57">
                  <c:v>1.486649098627735</c:v>
                </c:pt>
                <c:pt idx="58">
                  <c:v>1.5033665318773204</c:v>
                </c:pt>
                <c:pt idx="59">
                  <c:v>1.5206073900587338</c:v>
                </c:pt>
                <c:pt idx="60">
                  <c:v>1.5383875540127818</c:v>
                </c:pt>
                <c:pt idx="61">
                  <c:v>1.5567235769170447</c:v>
                </c:pt>
                <c:pt idx="62">
                  <c:v>1.5756327146971589</c:v>
                </c:pt>
                <c:pt idx="63">
                  <c:v>1.5951329580419247</c:v>
                </c:pt>
                <c:pt idx="64">
                  <c:v>1.6152430661117967</c:v>
                </c:pt>
                <c:pt idx="65">
                  <c:v>1.6359826020356314</c:v>
                </c:pt>
                <c:pt idx="66">
                  <c:v>1.6573719702961547</c:v>
                </c:pt>
                <c:pt idx="67">
                  <c:v>1.6794324561105991</c:v>
                </c:pt>
                <c:pt idx="68">
                  <c:v>1.7021862669191934</c:v>
                </c:pt>
                <c:pt idx="69">
                  <c:v>1.7256565761008518</c:v>
                </c:pt>
                <c:pt idx="70">
                  <c:v>1.7498675690424192</c:v>
                </c:pt>
                <c:pt idx="71">
                  <c:v>1.7748444916952102</c:v>
                </c:pt>
                <c:pt idx="72">
                  <c:v>1.8006137017603943</c:v>
                </c:pt>
                <c:pt idx="73">
                  <c:v>1.827202722652989</c:v>
                </c:pt>
                <c:pt idx="74">
                  <c:v>1.8546403004028906</c:v>
                </c:pt>
                <c:pt idx="75">
                  <c:v>1.8829564636604414</c:v>
                </c:pt>
                <c:pt idx="76">
                  <c:v>1.9121825869836298</c:v>
                </c:pt>
                <c:pt idx="77">
                  <c:v>1.9423514575939838</c:v>
                </c:pt>
                <c:pt idx="78">
                  <c:v>1.9734973457987595</c:v>
                </c:pt>
                <c:pt idx="79">
                  <c:v>2.0056560792879852</c:v>
                </c:pt>
                <c:pt idx="80">
                  <c:v>2.0388651215263107</c:v>
                </c:pt>
                <c:pt idx="81">
                  <c:v>2.0731636544716139</c:v>
                </c:pt>
                <c:pt idx="82">
                  <c:v>2.1085926658645562</c:v>
                </c:pt>
                <c:pt idx="83">
                  <c:v>2.1451950413461884</c:v>
                </c:pt>
                <c:pt idx="84">
                  <c:v>2.1830156616737879</c:v>
                </c:pt>
                <c:pt idx="85">
                  <c:v>2.2221015053187463</c:v>
                </c:pt>
                <c:pt idx="86">
                  <c:v>2.2625017567440913</c:v>
                </c:pt>
                <c:pt idx="87">
                  <c:v>2.3042679206733645</c:v>
                </c:pt>
                <c:pt idx="88">
                  <c:v>2.3474539426767485</c:v>
                </c:pt>
                <c:pt idx="89">
                  <c:v>2.3921163364145688</c:v>
                </c:pt>
                <c:pt idx="90">
                  <c:v>2.43831431789242</c:v>
                </c:pt>
                <c:pt idx="91">
                  <c:v>2.4861099470959278</c:v>
                </c:pt>
                <c:pt idx="92">
                  <c:v>2.5355682773865249</c:v>
                </c:pt>
                <c:pt idx="93">
                  <c:v>2.5867575130520719</c:v>
                </c:pt>
                <c:pt idx="94">
                  <c:v>2.6397491754176579</c:v>
                </c:pt>
                <c:pt idx="95">
                  <c:v>2.6946182779319119</c:v>
                </c:pt>
                <c:pt idx="96">
                  <c:v>2.7514435106523005</c:v>
                </c:pt>
                <c:pt idx="97">
                  <c:v>2.8103074345585681</c:v>
                </c:pt>
                <c:pt idx="98">
                  <c:v>2.8712966861262288</c:v>
                </c:pt>
                <c:pt idx="99">
                  <c:v>2.9345021925909918</c:v>
                </c:pt>
                <c:pt idx="100">
                  <c:v>3.0000193983292509</c:v>
                </c:pt>
                <c:pt idx="101">
                  <c:v>3.0679485027686693</c:v>
                </c:pt>
                <c:pt idx="102">
                  <c:v>3.1383947102247283</c:v>
                </c:pt>
                <c:pt idx="103">
                  <c:v>3.2114684920329526</c:v>
                </c:pt>
                <c:pt idx="104">
                  <c:v>3.2872858613105786</c:v>
                </c:pt>
                <c:pt idx="105">
                  <c:v>3.3659686606338033</c:v>
                </c:pt>
                <c:pt idx="106">
                  <c:v>3.44764486285534</c:v>
                </c:pt>
                <c:pt idx="107">
                  <c:v>3.5324488852092788</c:v>
                </c:pt>
                <c:pt idx="108">
                  <c:v>3.6205219167532992</c:v>
                </c:pt>
                <c:pt idx="109">
                  <c:v>3.7120122590786733</c:v>
                </c:pt>
                <c:pt idx="110">
                  <c:v>3.8070756800723622</c:v>
                </c:pt>
                <c:pt idx="111">
                  <c:v>3.9058757803385782</c:v>
                </c:pt>
                <c:pt idx="112">
                  <c:v>4.0085843716738543</c:v>
                </c:pt>
                <c:pt idx="113">
                  <c:v>4.1153818667347553</c:v>
                </c:pt>
                <c:pt idx="114">
                  <c:v>4.2264576787331389</c:v>
                </c:pt>
                <c:pt idx="115">
                  <c:v>4.3420106296340215</c:v>
                </c:pt>
                <c:pt idx="116">
                  <c:v>4.4622493649053752</c:v>
                </c:pt>
                <c:pt idx="117">
                  <c:v>4.5873927723692214</c:v>
                </c:pt>
                <c:pt idx="118">
                  <c:v>4.7176704021165046</c:v>
                </c:pt>
                <c:pt idx="119">
                  <c:v>4.8533228837635667</c:v>
                </c:pt>
                <c:pt idx="120">
                  <c:v>4.9946023365299554</c:v>
                </c:pt>
                <c:pt idx="121">
                  <c:v>5.1417727666913216</c:v>
                </c:pt>
                <c:pt idx="122">
                  <c:v>5.2951104458895779</c:v>
                </c:pt>
                <c:pt idx="123">
                  <c:v>5.4549042625462683</c:v>
                </c:pt>
                <c:pt idx="124">
                  <c:v>5.6214560372035773</c:v>
                </c:pt>
                <c:pt idx="125">
                  <c:v>5.7950807909887354</c:v>
                </c:pt>
                <c:pt idx="126">
                  <c:v>5.9761069545371077</c:v>
                </c:pt>
                <c:pt idx="127">
                  <c:v>6.1648765025929766</c:v>
                </c:pt>
                <c:pt idx="128">
                  <c:v>6.3617449971090103</c:v>
                </c:pt>
                <c:pt idx="129">
                  <c:v>6.5670815189597489</c:v>
                </c:pt>
                <c:pt idx="130">
                  <c:v>6.7812684653473898</c:v>
                </c:pt>
                <c:pt idx="131">
                  <c:v>7.0047011865863364</c:v>
                </c:pt>
                <c:pt idx="132">
                  <c:v>7.2377874321892088</c:v>
                </c:pt>
                <c:pt idx="133">
                  <c:v>7.4809465720289934</c:v>
                </c:pt>
                <c:pt idx="134">
                  <c:v>7.7346085538170835</c:v>
                </c:pt>
                <c:pt idx="135">
                  <c:v>7.9992125532268217</c:v>
                </c:pt>
                <c:pt idx="136">
                  <c:v>8.2752052677348331</c:v>
                </c:pt>
                <c:pt idx="137">
                  <c:v>8.5630387997006423</c:v>
                </c:pt>
                <c:pt idx="138">
                  <c:v>8.8631680684429028</c:v>
                </c:pt>
                <c:pt idx="139">
                  <c:v>9.1760476852207216</c:v>
                </c:pt>
                <c:pt idx="140">
                  <c:v>9.5021282192633816</c:v>
                </c:pt>
                <c:pt idx="141">
                  <c:v>9.8418517775449441</c:v>
                </c:pt>
                <c:pt idx="142">
                  <c:v>10.195646816178655</c:v>
                </c:pt>
                <c:pt idx="143">
                  <c:v>10.563922097505275</c:v>
                </c:pt>
                <c:pt idx="144">
                  <c:v>10.947059704665193</c:v>
                </c:pt>
                <c:pt idx="145">
                  <c:v>11.345407025292385</c:v>
                </c:pt>
                <c:pt idx="146">
                  <c:v>11.759267618690219</c:v>
                </c:pt>
                <c:pt idx="147">
                  <c:v>12.188890887328064</c:v>
                </c:pt>
                <c:pt idx="148">
                  <c:v>12.634460484758012</c:v>
                </c:pt>
                <c:pt idx="149">
                  <c:v>13.096081409251532</c:v>
                </c:pt>
                <c:pt idx="150">
                  <c:v>13.573765756877361</c:v>
                </c:pt>
                <c:pt idx="151">
                  <c:v>14.067417140735989</c:v>
                </c:pt>
                <c:pt idx="152">
                  <c:v>14.576813826010438</c:v>
                </c:pt>
                <c:pt idx="153">
                  <c:v>15.101590684678591</c:v>
                </c:pt>
                <c:pt idx="154">
                  <c:v>15.641220140251129</c:v>
                </c:pt>
                <c:pt idx="155">
                  <c:v>16.194992352460574</c:v>
                </c:pt>
                <c:pt idx="156">
                  <c:v>16.76199498454336</c:v>
                </c:pt>
                <c:pt idx="157">
                  <c:v>17.341093000892016</c:v>
                </c:pt>
                <c:pt idx="158">
                  <c:v>17.930909058517813</c:v>
                </c:pt>
                <c:pt idx="159">
                  <c:v>18.529805178612399</c:v>
                </c:pt>
                <c:pt idx="160">
                  <c:v>19.135866509423821</c:v>
                </c:pt>
                <c:pt idx="161">
                  <c:v>19.746888111568104</c:v>
                </c:pt>
                <c:pt idx="162">
                  <c:v>20.360365802549257</c:v>
                </c:pt>
                <c:pt idx="163">
                  <c:v>20.973492177339377</c:v>
                </c:pt>
                <c:pt idx="164">
                  <c:v>21.583158963297148</c:v>
                </c:pt>
                <c:pt idx="165">
                  <c:v>22.185966856262667</c:v>
                </c:pt>
                <c:pt idx="166">
                  <c:v>22.778243906048644</c:v>
                </c:pt>
                <c:pt idx="167">
                  <c:v>23.356073360796437</c:v>
                </c:pt>
                <c:pt idx="168">
                  <c:v>23.915331630982944</c:v>
                </c:pt>
                <c:pt idx="169">
                  <c:v>24.451736690681031</c:v>
                </c:pt>
                <c:pt idx="170">
                  <c:v>24.960906798777931</c:v>
                </c:pt>
                <c:pt idx="171">
                  <c:v>25.438428908206014</c:v>
                </c:pt>
                <c:pt idx="172">
                  <c:v>25.879935559220812</c:v>
                </c:pt>
                <c:pt idx="173">
                  <c:v>26.281188456344097</c:v>
                </c:pt>
                <c:pt idx="174">
                  <c:v>26.638166350143614</c:v>
                </c:pt>
                <c:pt idx="175">
                  <c:v>26.947154333565738</c:v>
                </c:pt>
                <c:pt idx="176">
                  <c:v>27.204831269363776</c:v>
                </c:pt>
                <c:pt idx="177">
                  <c:v>27.408351838354402</c:v>
                </c:pt>
                <c:pt idx="178">
                  <c:v>27.555419676379952</c:v>
                </c:pt>
                <c:pt idx="179">
                  <c:v>27.644348274226974</c:v>
                </c:pt>
                <c:pt idx="180">
                  <c:v>27.67410675259022</c:v>
                </c:pt>
                <c:pt idx="181">
                  <c:v>27.644348274226974</c:v>
                </c:pt>
                <c:pt idx="182">
                  <c:v>27.555419676379959</c:v>
                </c:pt>
                <c:pt idx="183">
                  <c:v>27.408351838354402</c:v>
                </c:pt>
                <c:pt idx="184">
                  <c:v>27.20483126936378</c:v>
                </c:pt>
                <c:pt idx="185">
                  <c:v>26.947154333565742</c:v>
                </c:pt>
                <c:pt idx="186">
                  <c:v>26.638166350143617</c:v>
                </c:pt>
                <c:pt idx="187">
                  <c:v>26.281188456344097</c:v>
                </c:pt>
                <c:pt idx="188">
                  <c:v>25.879935559220819</c:v>
                </c:pt>
                <c:pt idx="189">
                  <c:v>25.438428908206021</c:v>
                </c:pt>
                <c:pt idx="190">
                  <c:v>24.960906798777934</c:v>
                </c:pt>
                <c:pt idx="191">
                  <c:v>24.451736690681042</c:v>
                </c:pt>
                <c:pt idx="192">
                  <c:v>23.915331630982951</c:v>
                </c:pt>
                <c:pt idx="193">
                  <c:v>23.356073360796444</c:v>
                </c:pt>
                <c:pt idx="194">
                  <c:v>22.778243906048651</c:v>
                </c:pt>
                <c:pt idx="195">
                  <c:v>22.185966856262674</c:v>
                </c:pt>
                <c:pt idx="196">
                  <c:v>21.583158963297162</c:v>
                </c:pt>
                <c:pt idx="197">
                  <c:v>20.973492177339391</c:v>
                </c:pt>
                <c:pt idx="198">
                  <c:v>20.360365802549268</c:v>
                </c:pt>
                <c:pt idx="199">
                  <c:v>19.746888111568111</c:v>
                </c:pt>
                <c:pt idx="200">
                  <c:v>19.135866509423828</c:v>
                </c:pt>
                <c:pt idx="201">
                  <c:v>18.529805178612406</c:v>
                </c:pt>
                <c:pt idx="202">
                  <c:v>17.930909058517816</c:v>
                </c:pt>
                <c:pt idx="203">
                  <c:v>17.34109300089202</c:v>
                </c:pt>
                <c:pt idx="204">
                  <c:v>16.761994984543364</c:v>
                </c:pt>
                <c:pt idx="205">
                  <c:v>16.194992352460574</c:v>
                </c:pt>
                <c:pt idx="206">
                  <c:v>15.641220140251129</c:v>
                </c:pt>
                <c:pt idx="207">
                  <c:v>15.101590684678591</c:v>
                </c:pt>
                <c:pt idx="208">
                  <c:v>14.576813826010442</c:v>
                </c:pt>
                <c:pt idx="209">
                  <c:v>14.067417140735992</c:v>
                </c:pt>
                <c:pt idx="210">
                  <c:v>13.573765756877364</c:v>
                </c:pt>
                <c:pt idx="211">
                  <c:v>13.096081409251536</c:v>
                </c:pt>
                <c:pt idx="212">
                  <c:v>12.634460484758019</c:v>
                </c:pt>
                <c:pt idx="213">
                  <c:v>12.188890887328075</c:v>
                </c:pt>
                <c:pt idx="214">
                  <c:v>11.759267618690229</c:v>
                </c:pt>
                <c:pt idx="215">
                  <c:v>11.345407025292396</c:v>
                </c:pt>
                <c:pt idx="216">
                  <c:v>10.947059704665204</c:v>
                </c:pt>
                <c:pt idx="217">
                  <c:v>10.563922097505287</c:v>
                </c:pt>
                <c:pt idx="218">
                  <c:v>10.195646816178668</c:v>
                </c:pt>
                <c:pt idx="219">
                  <c:v>9.8418517775449548</c:v>
                </c:pt>
                <c:pt idx="220">
                  <c:v>9.5021282192633905</c:v>
                </c:pt>
                <c:pt idx="221">
                  <c:v>9.1760476852207304</c:v>
                </c:pt>
                <c:pt idx="222">
                  <c:v>8.8631680684429099</c:v>
                </c:pt>
                <c:pt idx="223">
                  <c:v>8.5630387997006494</c:v>
                </c:pt>
                <c:pt idx="224">
                  <c:v>8.2752052677348402</c:v>
                </c:pt>
                <c:pt idx="225">
                  <c:v>7.9992125532268279</c:v>
                </c:pt>
                <c:pt idx="226">
                  <c:v>7.7346085538170897</c:v>
                </c:pt>
                <c:pt idx="227">
                  <c:v>7.4809465720289996</c:v>
                </c:pt>
                <c:pt idx="228">
                  <c:v>7.2377874321892133</c:v>
                </c:pt>
                <c:pt idx="229">
                  <c:v>7.0047011865863418</c:v>
                </c:pt>
                <c:pt idx="230">
                  <c:v>6.7812684653473934</c:v>
                </c:pt>
                <c:pt idx="231">
                  <c:v>6.5670815189597533</c:v>
                </c:pt>
                <c:pt idx="232">
                  <c:v>6.3617449971090139</c:v>
                </c:pt>
                <c:pt idx="233">
                  <c:v>6.1648765025929801</c:v>
                </c:pt>
                <c:pt idx="234">
                  <c:v>5.9761069545371113</c:v>
                </c:pt>
                <c:pt idx="235">
                  <c:v>5.795080790988739</c:v>
                </c:pt>
                <c:pt idx="236">
                  <c:v>5.6214560372035809</c:v>
                </c:pt>
                <c:pt idx="237">
                  <c:v>5.4549042625462718</c:v>
                </c:pt>
                <c:pt idx="238">
                  <c:v>5.2951104458895815</c:v>
                </c:pt>
                <c:pt idx="239">
                  <c:v>5.141772766691326</c:v>
                </c:pt>
                <c:pt idx="240">
                  <c:v>4.9946023365299608</c:v>
                </c:pt>
                <c:pt idx="241">
                  <c:v>4.853322883763572</c:v>
                </c:pt>
                <c:pt idx="242">
                  <c:v>4.717670402116509</c:v>
                </c:pt>
                <c:pt idx="243">
                  <c:v>4.5873927723692249</c:v>
                </c:pt>
                <c:pt idx="244">
                  <c:v>4.4622493649053787</c:v>
                </c:pt>
                <c:pt idx="245">
                  <c:v>4.3420106296340251</c:v>
                </c:pt>
                <c:pt idx="246">
                  <c:v>4.2264576787331434</c:v>
                </c:pt>
                <c:pt idx="247">
                  <c:v>4.1153818667347597</c:v>
                </c:pt>
                <c:pt idx="248">
                  <c:v>4.0085843716738578</c:v>
                </c:pt>
                <c:pt idx="249">
                  <c:v>3.9058757803385822</c:v>
                </c:pt>
                <c:pt idx="250">
                  <c:v>3.8070756800723671</c:v>
                </c:pt>
                <c:pt idx="251">
                  <c:v>3.7120122590786773</c:v>
                </c:pt>
                <c:pt idx="252">
                  <c:v>3.6205219167533027</c:v>
                </c:pt>
                <c:pt idx="253">
                  <c:v>3.5324488852092828</c:v>
                </c:pt>
                <c:pt idx="254">
                  <c:v>3.4476448628553444</c:v>
                </c:pt>
                <c:pt idx="255">
                  <c:v>3.3659686606338086</c:v>
                </c:pt>
                <c:pt idx="256">
                  <c:v>3.287285861310584</c:v>
                </c:pt>
                <c:pt idx="257">
                  <c:v>3.211468492032957</c:v>
                </c:pt>
                <c:pt idx="258">
                  <c:v>3.1383947102247336</c:v>
                </c:pt>
                <c:pt idx="259">
                  <c:v>3.0679485027686733</c:v>
                </c:pt>
                <c:pt idx="260">
                  <c:v>3.0000193983292549</c:v>
                </c:pt>
                <c:pt idx="261">
                  <c:v>2.9345021925909953</c:v>
                </c:pt>
                <c:pt idx="262">
                  <c:v>2.8712966861262319</c:v>
                </c:pt>
                <c:pt idx="263">
                  <c:v>2.8103074345585703</c:v>
                </c:pt>
                <c:pt idx="264">
                  <c:v>2.7514435106523032</c:v>
                </c:pt>
                <c:pt idx="265">
                  <c:v>2.694618277931915</c:v>
                </c:pt>
                <c:pt idx="266">
                  <c:v>2.6397491754176605</c:v>
                </c:pt>
                <c:pt idx="267">
                  <c:v>2.5867575130520755</c:v>
                </c:pt>
                <c:pt idx="268">
                  <c:v>2.5355682773865285</c:v>
                </c:pt>
                <c:pt idx="269">
                  <c:v>2.4861099470959309</c:v>
                </c:pt>
                <c:pt idx="270">
                  <c:v>2.4383143178924227</c:v>
                </c:pt>
                <c:pt idx="271">
                  <c:v>2.3921163364145714</c:v>
                </c:pt>
                <c:pt idx="272">
                  <c:v>2.3474539426767507</c:v>
                </c:pt>
                <c:pt idx="273">
                  <c:v>2.3042679206733663</c:v>
                </c:pt>
                <c:pt idx="274">
                  <c:v>2.262501756744093</c:v>
                </c:pt>
                <c:pt idx="275">
                  <c:v>2.2221015053187481</c:v>
                </c:pt>
                <c:pt idx="276">
                  <c:v>2.1830156616737892</c:v>
                </c:pt>
                <c:pt idx="277">
                  <c:v>2.1451950413461898</c:v>
                </c:pt>
                <c:pt idx="278">
                  <c:v>2.1085926658645571</c:v>
                </c:pt>
                <c:pt idx="279">
                  <c:v>2.0731636544716157</c:v>
                </c:pt>
                <c:pt idx="280">
                  <c:v>2.0388651215263129</c:v>
                </c:pt>
                <c:pt idx="281">
                  <c:v>2.0056560792879878</c:v>
                </c:pt>
                <c:pt idx="282">
                  <c:v>1.9734973457987623</c:v>
                </c:pt>
                <c:pt idx="283">
                  <c:v>1.9423514575939864</c:v>
                </c:pt>
                <c:pt idx="284">
                  <c:v>1.9121825869836324</c:v>
                </c:pt>
                <c:pt idx="285">
                  <c:v>1.8829564636604434</c:v>
                </c:pt>
                <c:pt idx="286">
                  <c:v>1.8546403004028924</c:v>
                </c:pt>
                <c:pt idx="287">
                  <c:v>1.8272027226529914</c:v>
                </c:pt>
                <c:pt idx="288">
                  <c:v>1.8006137017603963</c:v>
                </c:pt>
                <c:pt idx="289">
                  <c:v>1.7748444916952122</c:v>
                </c:pt>
                <c:pt idx="290">
                  <c:v>1.749867569042421</c:v>
                </c:pt>
                <c:pt idx="291">
                  <c:v>1.7256565761008533</c:v>
                </c:pt>
                <c:pt idx="292">
                  <c:v>1.7021862669191952</c:v>
                </c:pt>
                <c:pt idx="293">
                  <c:v>1.6794324561106009</c:v>
                </c:pt>
                <c:pt idx="294">
                  <c:v>1.6573719702961565</c:v>
                </c:pt>
                <c:pt idx="295">
                  <c:v>1.6359826020356334</c:v>
                </c:pt>
                <c:pt idx="296">
                  <c:v>1.6152430661117987</c:v>
                </c:pt>
                <c:pt idx="297">
                  <c:v>1.5951329580419267</c:v>
                </c:pt>
                <c:pt idx="298">
                  <c:v>1.5756327146971614</c:v>
                </c:pt>
                <c:pt idx="299">
                  <c:v>1.5567235769170467</c:v>
                </c:pt>
                <c:pt idx="300">
                  <c:v>1.538387554012784</c:v>
                </c:pt>
                <c:pt idx="301">
                  <c:v>1.5206073900587362</c:v>
                </c:pt>
                <c:pt idx="302">
                  <c:v>1.5033665318773224</c:v>
                </c:pt>
                <c:pt idx="303">
                  <c:v>1.486649098627737</c:v>
                </c:pt>
                <c:pt idx="304">
                  <c:v>1.4704398529139426</c:v>
                </c:pt>
                <c:pt idx="305">
                  <c:v>1.4547241733321454</c:v>
                </c:pt>
                <c:pt idx="306">
                  <c:v>1.4394880283823976</c:v>
                </c:pt>
                <c:pt idx="307">
                  <c:v>1.4247179516732142</c:v>
                </c:pt>
                <c:pt idx="308">
                  <c:v>1.4104010183520874</c:v>
                </c:pt>
                <c:pt idx="309">
                  <c:v>1.3965248226984968</c:v>
                </c:pt>
                <c:pt idx="310">
                  <c:v>1.3830774568196107</c:v>
                </c:pt>
                <c:pt idx="311">
                  <c:v>1.3700474903921995</c:v>
                </c:pt>
                <c:pt idx="312">
                  <c:v>1.3574239513974211</c:v>
                </c:pt>
                <c:pt idx="313">
                  <c:v>1.3451963077981604</c:v>
                </c:pt>
                <c:pt idx="314">
                  <c:v>1.3333544501113772</c:v>
                </c:pt>
                <c:pt idx="315">
                  <c:v>1.3218886748305916</c:v>
                </c:pt>
                <c:pt idx="316">
                  <c:v>1.310789668656128</c:v>
                </c:pt>
                <c:pt idx="317">
                  <c:v>1.300048493493108</c:v>
                </c:pt>
                <c:pt idx="318">
                  <c:v>1.2896565721794064</c:v>
                </c:pt>
                <c:pt idx="319">
                  <c:v>1.2796056749078859</c:v>
                </c:pt>
                <c:pt idx="320">
                  <c:v>1.2698879063092212</c:v>
                </c:pt>
                <c:pt idx="321">
                  <c:v>1.2604956931634921</c:v>
                </c:pt>
                <c:pt idx="322">
                  <c:v>1.2514217727104957</c:v>
                </c:pt>
                <c:pt idx="323">
                  <c:v>1.2426591815303967</c:v>
                </c:pt>
                <c:pt idx="324">
                  <c:v>1.2342012449679352</c:v>
                </c:pt>
                <c:pt idx="325">
                  <c:v>1.2260415670748752</c:v>
                </c:pt>
                <c:pt idx="326">
                  <c:v>1.2181740210468111</c:v>
                </c:pt>
                <c:pt idx="327">
                  <c:v>1.2105927401317786</c:v>
                </c:pt>
                <c:pt idx="328">
                  <c:v>1.2032921089893767</c:v>
                </c:pt>
                <c:pt idx="329">
                  <c:v>1.1962667554803055</c:v>
                </c:pt>
                <c:pt idx="330">
                  <c:v>1.1895115428673573</c:v>
                </c:pt>
                <c:pt idx="331">
                  <c:v>1.1830215624099705</c:v>
                </c:pt>
                <c:pt idx="332">
                  <c:v>1.1767921263354606</c:v>
                </c:pt>
                <c:pt idx="333">
                  <c:v>1.1708187611710348</c:v>
                </c:pt>
                <c:pt idx="334">
                  <c:v>1.1650972014215637</c:v>
                </c:pt>
                <c:pt idx="335">
                  <c:v>1.1596233835790102</c:v>
                </c:pt>
                <c:pt idx="336">
                  <c:v>1.1543934404501746</c:v>
                </c:pt>
                <c:pt idx="337">
                  <c:v>1.1494036957902576</c:v>
                </c:pt>
                <c:pt idx="338">
                  <c:v>1.144650659230444</c:v>
                </c:pt>
                <c:pt idx="339">
                  <c:v>1.1401310214884419</c:v>
                </c:pt>
                <c:pt idx="340">
                  <c:v>1.1358416498515813</c:v>
                </c:pt>
                <c:pt idx="341">
                  <c:v>1.1317795839227214</c:v>
                </c:pt>
                <c:pt idx="342">
                  <c:v>1.1279420316198219</c:v>
                </c:pt>
                <c:pt idx="343">
                  <c:v>1.1243263654206477</c:v>
                </c:pt>
                <c:pt idx="344">
                  <c:v>1.1209301188445977</c:v>
                </c:pt>
                <c:pt idx="345">
                  <c:v>1.1177509831642318</c:v>
                </c:pt>
                <c:pt idx="346">
                  <c:v>1.1147868043395504</c:v>
                </c:pt>
                <c:pt idx="347">
                  <c:v>1.1120355801686053</c:v>
                </c:pt>
                <c:pt idx="348">
                  <c:v>1.1094954576484759</c:v>
                </c:pt>
                <c:pt idx="349">
                  <c:v>1.1071647305411216</c:v>
                </c:pt>
                <c:pt idx="350">
                  <c:v>1.1050418371390616</c:v>
                </c:pt>
                <c:pt idx="351">
                  <c:v>1.1031253582262541</c:v>
                </c:pt>
                <c:pt idx="352">
                  <c:v>1.1014140152299834</c:v>
                </c:pt>
                <c:pt idx="353">
                  <c:v>1.0999066685599399</c:v>
                </c:pt>
                <c:pt idx="354">
                  <c:v>1.0986023161311034</c:v>
                </c:pt>
                <c:pt idx="355">
                  <c:v>1.0975000920674007</c:v>
                </c:pt>
                <c:pt idx="356">
                  <c:v>1.0965992655834866</c:v>
                </c:pt>
                <c:pt idx="357">
                  <c:v>1.0958992400423833</c:v>
                </c:pt>
                <c:pt idx="358">
                  <c:v>1.0953995521870477</c:v>
                </c:pt>
                <c:pt idx="359">
                  <c:v>1.0950998715443134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8AF-4B04-B806-90363ED7C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4154016"/>
        <c:axId val="745735840"/>
      </c:scatterChart>
      <c:valAx>
        <c:axId val="564154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735840"/>
        <c:crosses val="autoZero"/>
        <c:crossBetween val="midCat"/>
      </c:valAx>
      <c:valAx>
        <c:axId val="745735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1540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Mass Fraction Burned and Burn rate against Crank angle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BURN RATE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Simulation!$F$167:$F$260</c:f>
              <c:numCache>
                <c:formatCode>General</c:formatCode>
                <c:ptCount val="94"/>
                <c:pt idx="0">
                  <c:v>-16</c:v>
                </c:pt>
                <c:pt idx="1">
                  <c:v>-15</c:v>
                </c:pt>
                <c:pt idx="2">
                  <c:v>-14</c:v>
                </c:pt>
                <c:pt idx="3">
                  <c:v>-13</c:v>
                </c:pt>
                <c:pt idx="4">
                  <c:v>-12</c:v>
                </c:pt>
                <c:pt idx="5">
                  <c:v>-11</c:v>
                </c:pt>
                <c:pt idx="6">
                  <c:v>-10</c:v>
                </c:pt>
                <c:pt idx="7">
                  <c:v>-9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-5</c:v>
                </c:pt>
                <c:pt idx="12">
                  <c:v>-4</c:v>
                </c:pt>
                <c:pt idx="13">
                  <c:v>-3</c:v>
                </c:pt>
                <c:pt idx="14">
                  <c:v>-2</c:v>
                </c:pt>
                <c:pt idx="15">
                  <c:v>-1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  <c:pt idx="25">
                  <c:v>9</c:v>
                </c:pt>
                <c:pt idx="26">
                  <c:v>10</c:v>
                </c:pt>
                <c:pt idx="27">
                  <c:v>11</c:v>
                </c:pt>
                <c:pt idx="28">
                  <c:v>12</c:v>
                </c:pt>
                <c:pt idx="29">
                  <c:v>13</c:v>
                </c:pt>
                <c:pt idx="30">
                  <c:v>14</c:v>
                </c:pt>
                <c:pt idx="31">
                  <c:v>15</c:v>
                </c:pt>
                <c:pt idx="32">
                  <c:v>16</c:v>
                </c:pt>
                <c:pt idx="33">
                  <c:v>17</c:v>
                </c:pt>
                <c:pt idx="34">
                  <c:v>18</c:v>
                </c:pt>
                <c:pt idx="35">
                  <c:v>19</c:v>
                </c:pt>
                <c:pt idx="36">
                  <c:v>20</c:v>
                </c:pt>
                <c:pt idx="37">
                  <c:v>21</c:v>
                </c:pt>
                <c:pt idx="38">
                  <c:v>22</c:v>
                </c:pt>
                <c:pt idx="39">
                  <c:v>23</c:v>
                </c:pt>
                <c:pt idx="40">
                  <c:v>24</c:v>
                </c:pt>
                <c:pt idx="41">
                  <c:v>25</c:v>
                </c:pt>
                <c:pt idx="42">
                  <c:v>26</c:v>
                </c:pt>
                <c:pt idx="43">
                  <c:v>27</c:v>
                </c:pt>
                <c:pt idx="44">
                  <c:v>28</c:v>
                </c:pt>
                <c:pt idx="45">
                  <c:v>29</c:v>
                </c:pt>
                <c:pt idx="46">
                  <c:v>30</c:v>
                </c:pt>
                <c:pt idx="47">
                  <c:v>31</c:v>
                </c:pt>
                <c:pt idx="48">
                  <c:v>32</c:v>
                </c:pt>
                <c:pt idx="49">
                  <c:v>33</c:v>
                </c:pt>
                <c:pt idx="50">
                  <c:v>34</c:v>
                </c:pt>
                <c:pt idx="51">
                  <c:v>35</c:v>
                </c:pt>
                <c:pt idx="52">
                  <c:v>36</c:v>
                </c:pt>
                <c:pt idx="53">
                  <c:v>37</c:v>
                </c:pt>
                <c:pt idx="54">
                  <c:v>38</c:v>
                </c:pt>
                <c:pt idx="55">
                  <c:v>39</c:v>
                </c:pt>
                <c:pt idx="56">
                  <c:v>40</c:v>
                </c:pt>
                <c:pt idx="57">
                  <c:v>41</c:v>
                </c:pt>
                <c:pt idx="58">
                  <c:v>42</c:v>
                </c:pt>
                <c:pt idx="59">
                  <c:v>43</c:v>
                </c:pt>
                <c:pt idx="60">
                  <c:v>44</c:v>
                </c:pt>
                <c:pt idx="61">
                  <c:v>45</c:v>
                </c:pt>
                <c:pt idx="62">
                  <c:v>46</c:v>
                </c:pt>
                <c:pt idx="63">
                  <c:v>47</c:v>
                </c:pt>
                <c:pt idx="64">
                  <c:v>48</c:v>
                </c:pt>
                <c:pt idx="65">
                  <c:v>49</c:v>
                </c:pt>
                <c:pt idx="66">
                  <c:v>50</c:v>
                </c:pt>
                <c:pt idx="67">
                  <c:v>51</c:v>
                </c:pt>
                <c:pt idx="68">
                  <c:v>52</c:v>
                </c:pt>
                <c:pt idx="69">
                  <c:v>53</c:v>
                </c:pt>
                <c:pt idx="70">
                  <c:v>54</c:v>
                </c:pt>
                <c:pt idx="71">
                  <c:v>55</c:v>
                </c:pt>
                <c:pt idx="72">
                  <c:v>56</c:v>
                </c:pt>
                <c:pt idx="73">
                  <c:v>57</c:v>
                </c:pt>
                <c:pt idx="74">
                  <c:v>58</c:v>
                </c:pt>
                <c:pt idx="75">
                  <c:v>59</c:v>
                </c:pt>
                <c:pt idx="76">
                  <c:v>60</c:v>
                </c:pt>
                <c:pt idx="77">
                  <c:v>61</c:v>
                </c:pt>
                <c:pt idx="78">
                  <c:v>62</c:v>
                </c:pt>
                <c:pt idx="79">
                  <c:v>63</c:v>
                </c:pt>
                <c:pt idx="80">
                  <c:v>64</c:v>
                </c:pt>
                <c:pt idx="81">
                  <c:v>65</c:v>
                </c:pt>
                <c:pt idx="82">
                  <c:v>66</c:v>
                </c:pt>
                <c:pt idx="83">
                  <c:v>67</c:v>
                </c:pt>
                <c:pt idx="84">
                  <c:v>68</c:v>
                </c:pt>
                <c:pt idx="85">
                  <c:v>69</c:v>
                </c:pt>
                <c:pt idx="86">
                  <c:v>70</c:v>
                </c:pt>
                <c:pt idx="87">
                  <c:v>71</c:v>
                </c:pt>
                <c:pt idx="88">
                  <c:v>72</c:v>
                </c:pt>
                <c:pt idx="89">
                  <c:v>73</c:v>
                </c:pt>
                <c:pt idx="90">
                  <c:v>74</c:v>
                </c:pt>
                <c:pt idx="91">
                  <c:v>75</c:v>
                </c:pt>
                <c:pt idx="92">
                  <c:v>76</c:v>
                </c:pt>
                <c:pt idx="93">
                  <c:v>77</c:v>
                </c:pt>
              </c:numCache>
            </c:numRef>
          </c:cat>
          <c:val>
            <c:numRef>
              <c:f>Simulation!$N$167:$N$260</c:f>
              <c:numCache>
                <c:formatCode>0.00E+00</c:formatCode>
                <c:ptCount val="94"/>
                <c:pt idx="0">
                  <c:v>0</c:v>
                </c:pt>
                <c:pt idx="1">
                  <c:v>3.1894190716794064E-2</c:v>
                </c:pt>
                <c:pt idx="2">
                  <c:v>0.22323866405323964</c:v>
                </c:pt>
                <c:pt idx="3">
                  <c:v>0.60575120726349685</c:v>
                </c:pt>
                <c:pt idx="4">
                  <c:v>1.1788564772745354</c:v>
                </c:pt>
                <c:pt idx="5">
                  <c:v>1.9413170341791302</c:v>
                </c:pt>
                <c:pt idx="6">
                  <c:v>2.8909729640568598</c:v>
                </c:pt>
                <c:pt idx="7">
                  <c:v>4.0244880822226508</c:v>
                </c:pt>
                <c:pt idx="8">
                  <c:v>5.3371067463569641</c:v>
                </c:pt>
                <c:pt idx="9">
                  <c:v>6.822426211194367</c:v>
                </c:pt>
                <c:pt idx="10">
                  <c:v>8.4721902601611969</c:v>
                </c:pt>
                <c:pt idx="11">
                  <c:v>10.276110515520235</c:v>
                </c:pt>
                <c:pt idx="12">
                  <c:v>12.221722314021253</c:v>
                </c:pt>
                <c:pt idx="13">
                  <c:v>14.294282294340855</c:v>
                </c:pt>
                <c:pt idx="14">
                  <c:v>16.476714830450813</c:v>
                </c:pt>
                <c:pt idx="15">
                  <c:v>18.749614119391467</c:v>
                </c:pt>
                <c:pt idx="16">
                  <c:v>21.091308056950304</c:v>
                </c:pt>
                <c:pt idx="17">
                  <c:v>23.477988984722426</c:v>
                </c:pt>
                <c:pt idx="18">
                  <c:v>25.883914954809782</c:v>
                </c:pt>
                <c:pt idx="19">
                  <c:v>28.281683339070089</c:v>
                </c:pt>
                <c:pt idx="20">
                  <c:v>30.642576433703319</c:v>
                </c:pt>
                <c:pt idx="21">
                  <c:v>32.936976225151135</c:v>
                </c:pt>
                <c:pt idx="22">
                  <c:v>35.134842761945734</c:v>
                </c:pt>
                <c:pt idx="23">
                  <c:v>37.206247715510401</c:v>
                </c:pt>
                <c:pt idx="24">
                  <c:v>39.121951829752767</c:v>
                </c:pt>
                <c:pt idx="25">
                  <c:v>40.854012192337393</c:v>
                </c:pt>
                <c:pt idx="26">
                  <c:v>42.376402761266633</c:v>
                </c:pt>
                <c:pt idx="27">
                  <c:v>43.665629506779041</c:v>
                </c:pt>
                <c:pt idx="28">
                  <c:v>44.701320036171552</c:v>
                </c:pt>
                <c:pt idx="29">
                  <c:v>45.466766801033991</c:v>
                </c:pt>
                <c:pt idx="30">
                  <c:v>45.94940306241029</c:v>
                </c:pt>
                <c:pt idx="31">
                  <c:v>46.14119179528268</c:v>
                </c:pt>
                <c:pt idx="32">
                  <c:v>46.038909691453782</c:v>
                </c:pt>
                <c:pt idx="33">
                  <c:v>45.644311359235736</c:v>
                </c:pt>
                <c:pt idx="34">
                  <c:v>44.96416265193902</c:v>
                </c:pt>
                <c:pt idx="35">
                  <c:v>44.010136658384596</c:v>
                </c:pt>
                <c:pt idx="36">
                  <c:v>42.798571073837721</c:v>
                </c:pt>
                <c:pt idx="37">
                  <c:v>41.350091205109521</c:v>
                </c:pt>
                <c:pt idx="38">
                  <c:v>39.689108475784856</c:v>
                </c:pt>
                <c:pt idx="39">
                  <c:v>37.843209689551273</c:v>
                </c:pt>
                <c:pt idx="40">
                  <c:v>35.84245717818122</c:v>
                </c:pt>
                <c:pt idx="41">
                  <c:v>33.718624017387498</c:v>
                </c:pt>
                <c:pt idx="42">
                  <c:v>31.504391484980076</c:v>
                </c:pt>
                <c:pt idx="43">
                  <c:v>29.232537662985063</c:v>
                </c:pt>
                <c:pt idx="44">
                  <c:v>26.93514642122604</c:v>
                </c:pt>
                <c:pt idx="45">
                  <c:v>24.642864920573778</c:v>
                </c:pt>
                <c:pt idx="46">
                  <c:v>22.38423528522042</c:v>
                </c:pt>
                <c:pt idx="47">
                  <c:v>20.185122349825196</c:v>
                </c:pt>
                <c:pt idx="48">
                  <c:v>18.0682546053742</c:v>
                </c:pt>
                <c:pt idx="49">
                  <c:v>16.052889930760461</c:v>
                </c:pt>
                <c:pt idx="50">
                  <c:v>14.154611736558824</c:v>
                </c:pt>
                <c:pt idx="51">
                  <c:v>12.385255118011042</c:v>
                </c:pt>
                <c:pt idx="52">
                  <c:v>10.752956868542945</c:v>
                </c:pt>
                <c:pt idx="53">
                  <c:v>9.2623180678882004</c:v>
                </c:pt>
                <c:pt idx="54">
                  <c:v>7.9146637038656324</c:v>
                </c:pt>
                <c:pt idx="55">
                  <c:v>6.7083806180222387</c:v>
                </c:pt>
                <c:pt idx="56">
                  <c:v>5.6393131045914995</c:v>
                </c:pt>
                <c:pt idx="57">
                  <c:v>4.7011947737046427</c:v>
                </c:pt>
                <c:pt idx="58">
                  <c:v>3.8860957622669172</c:v>
                </c:pt>
                <c:pt idx="59">
                  <c:v>3.1848659114020448</c:v>
                </c:pt>
                <c:pt idx="60">
                  <c:v>2.5875569382346595</c:v>
                </c:pt>
                <c:pt idx="61">
                  <c:v>2.0838096794947849</c:v>
                </c:pt>
                <c:pt idx="62">
                  <c:v>1.6631959209779354</c:v>
                </c:pt>
                <c:pt idx="63">
                  <c:v>1.3155078958535626</c:v>
                </c:pt>
                <c:pt idx="64">
                  <c:v>1.0309920009906428</c:v>
                </c:pt>
                <c:pt idx="65">
                  <c:v>0.80052644370523829</c:v>
                </c:pt>
                <c:pt idx="66">
                  <c:v>0.61574523790389235</c:v>
                </c:pt>
                <c:pt idx="67">
                  <c:v>0.46911311725249422</c:v>
                </c:pt>
                <c:pt idx="68">
                  <c:v>0.35395747594428939</c:v>
                </c:pt>
                <c:pt idx="69">
                  <c:v>0.26446438659919663</c:v>
                </c:pt>
                <c:pt idx="70">
                  <c:v>0.19564612376015467</c:v>
                </c:pt>
                <c:pt idx="71">
                  <c:v>0.1432875162650227</c:v>
                </c:pt>
                <c:pt idx="72">
                  <c:v>0.10387795933581191</c:v>
                </c:pt>
                <c:pt idx="73">
                  <c:v>7.4535143933491838E-2</c:v>
                </c:pt>
                <c:pt idx="74">
                  <c:v>5.2925612757869507E-2</c:v>
                </c:pt>
                <c:pt idx="75">
                  <c:v>3.7186226375560273E-2</c:v>
                </c:pt>
                <c:pt idx="76">
                  <c:v>2.5849601817859842E-2</c:v>
                </c:pt>
                <c:pt idx="77">
                  <c:v>1.7775633841723839E-2</c:v>
                </c:pt>
                <c:pt idx="78">
                  <c:v>1.2090370742158742E-2</c:v>
                </c:pt>
                <c:pt idx="79">
                  <c:v>8.1328183255811141E-3</c:v>
                </c:pt>
                <c:pt idx="80">
                  <c:v>5.4096971902158411E-3</c:v>
                </c:pt>
                <c:pt idx="81">
                  <c:v>3.5577763240878272E-3</c:v>
                </c:pt>
                <c:pt idx="82">
                  <c:v>2.3131370431294118E-3</c:v>
                </c:pt>
                <c:pt idx="83">
                  <c:v>1.4865661546321748E-3</c:v>
                </c:pt>
                <c:pt idx="84">
                  <c:v>9.4421364513999585E-4</c:v>
                </c:pt>
                <c:pt idx="85">
                  <c:v>5.9265553838791171E-4</c:v>
                </c:pt>
                <c:pt idx="86">
                  <c:v>3.6755577391669092E-4</c:v>
                </c:pt>
                <c:pt idx="87">
                  <c:v>2.2520377286900002E-4</c:v>
                </c:pt>
                <c:pt idx="88">
                  <c:v>1.363019825221509E-4</c:v>
                </c:pt>
                <c:pt idx="89">
                  <c:v>8.1478922618146265E-5</c:v>
                </c:pt>
                <c:pt idx="90">
                  <c:v>4.8100255641369873E-5</c:v>
                </c:pt>
                <c:pt idx="91">
                  <c:v>2.8038244796662072E-5</c:v>
                </c:pt>
                <c:pt idx="92">
                  <c:v>1.6136072433058726E-5</c:v>
                </c:pt>
                <c:pt idx="93">
                  <c:v>9.167070906547766E-6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CB-4DC5-91BA-73B3D32D5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392688"/>
        <c:axId val="687391048"/>
      </c:lineChart>
      <c:lineChart>
        <c:grouping val="standard"/>
        <c:varyColors val="0"/>
        <c:ser>
          <c:idx val="0"/>
          <c:order val="0"/>
          <c:tx>
            <c:v>MFB CRANK ANGLE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Simulation!$F$167:$F$260</c:f>
              <c:numCache>
                <c:formatCode>General</c:formatCode>
                <c:ptCount val="94"/>
                <c:pt idx="0">
                  <c:v>-16</c:v>
                </c:pt>
                <c:pt idx="1">
                  <c:v>-15</c:v>
                </c:pt>
                <c:pt idx="2">
                  <c:v>-14</c:v>
                </c:pt>
                <c:pt idx="3">
                  <c:v>-13</c:v>
                </c:pt>
                <c:pt idx="4">
                  <c:v>-12</c:v>
                </c:pt>
                <c:pt idx="5">
                  <c:v>-11</c:v>
                </c:pt>
                <c:pt idx="6">
                  <c:v>-10</c:v>
                </c:pt>
                <c:pt idx="7">
                  <c:v>-9</c:v>
                </c:pt>
                <c:pt idx="8">
                  <c:v>-8</c:v>
                </c:pt>
                <c:pt idx="9">
                  <c:v>-7</c:v>
                </c:pt>
                <c:pt idx="10">
                  <c:v>-6</c:v>
                </c:pt>
                <c:pt idx="11">
                  <c:v>-5</c:v>
                </c:pt>
                <c:pt idx="12">
                  <c:v>-4</c:v>
                </c:pt>
                <c:pt idx="13">
                  <c:v>-3</c:v>
                </c:pt>
                <c:pt idx="14">
                  <c:v>-2</c:v>
                </c:pt>
                <c:pt idx="15">
                  <c:v>-1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  <c:pt idx="25">
                  <c:v>9</c:v>
                </c:pt>
                <c:pt idx="26">
                  <c:v>10</c:v>
                </c:pt>
                <c:pt idx="27">
                  <c:v>11</c:v>
                </c:pt>
                <c:pt idx="28">
                  <c:v>12</c:v>
                </c:pt>
                <c:pt idx="29">
                  <c:v>13</c:v>
                </c:pt>
                <c:pt idx="30">
                  <c:v>14</c:v>
                </c:pt>
                <c:pt idx="31">
                  <c:v>15</c:v>
                </c:pt>
                <c:pt idx="32">
                  <c:v>16</c:v>
                </c:pt>
                <c:pt idx="33">
                  <c:v>17</c:v>
                </c:pt>
                <c:pt idx="34">
                  <c:v>18</c:v>
                </c:pt>
                <c:pt idx="35">
                  <c:v>19</c:v>
                </c:pt>
                <c:pt idx="36">
                  <c:v>20</c:v>
                </c:pt>
                <c:pt idx="37">
                  <c:v>21</c:v>
                </c:pt>
                <c:pt idx="38">
                  <c:v>22</c:v>
                </c:pt>
                <c:pt idx="39">
                  <c:v>23</c:v>
                </c:pt>
                <c:pt idx="40">
                  <c:v>24</c:v>
                </c:pt>
                <c:pt idx="41">
                  <c:v>25</c:v>
                </c:pt>
                <c:pt idx="42">
                  <c:v>26</c:v>
                </c:pt>
                <c:pt idx="43">
                  <c:v>27</c:v>
                </c:pt>
                <c:pt idx="44">
                  <c:v>28</c:v>
                </c:pt>
                <c:pt idx="45">
                  <c:v>29</c:v>
                </c:pt>
                <c:pt idx="46">
                  <c:v>30</c:v>
                </c:pt>
                <c:pt idx="47">
                  <c:v>31</c:v>
                </c:pt>
                <c:pt idx="48">
                  <c:v>32</c:v>
                </c:pt>
                <c:pt idx="49">
                  <c:v>33</c:v>
                </c:pt>
                <c:pt idx="50">
                  <c:v>34</c:v>
                </c:pt>
                <c:pt idx="51">
                  <c:v>35</c:v>
                </c:pt>
                <c:pt idx="52">
                  <c:v>36</c:v>
                </c:pt>
                <c:pt idx="53">
                  <c:v>37</c:v>
                </c:pt>
                <c:pt idx="54">
                  <c:v>38</c:v>
                </c:pt>
                <c:pt idx="55">
                  <c:v>39</c:v>
                </c:pt>
                <c:pt idx="56">
                  <c:v>40</c:v>
                </c:pt>
                <c:pt idx="57">
                  <c:v>41</c:v>
                </c:pt>
                <c:pt idx="58">
                  <c:v>42</c:v>
                </c:pt>
                <c:pt idx="59">
                  <c:v>43</c:v>
                </c:pt>
                <c:pt idx="60">
                  <c:v>44</c:v>
                </c:pt>
                <c:pt idx="61">
                  <c:v>45</c:v>
                </c:pt>
                <c:pt idx="62">
                  <c:v>46</c:v>
                </c:pt>
                <c:pt idx="63">
                  <c:v>47</c:v>
                </c:pt>
                <c:pt idx="64">
                  <c:v>48</c:v>
                </c:pt>
                <c:pt idx="65">
                  <c:v>49</c:v>
                </c:pt>
                <c:pt idx="66">
                  <c:v>50</c:v>
                </c:pt>
                <c:pt idx="67">
                  <c:v>51</c:v>
                </c:pt>
                <c:pt idx="68">
                  <c:v>52</c:v>
                </c:pt>
                <c:pt idx="69">
                  <c:v>53</c:v>
                </c:pt>
                <c:pt idx="70">
                  <c:v>54</c:v>
                </c:pt>
                <c:pt idx="71">
                  <c:v>55</c:v>
                </c:pt>
                <c:pt idx="72">
                  <c:v>56</c:v>
                </c:pt>
                <c:pt idx="73">
                  <c:v>57</c:v>
                </c:pt>
                <c:pt idx="74">
                  <c:v>58</c:v>
                </c:pt>
                <c:pt idx="75">
                  <c:v>59</c:v>
                </c:pt>
                <c:pt idx="76">
                  <c:v>60</c:v>
                </c:pt>
                <c:pt idx="77">
                  <c:v>61</c:v>
                </c:pt>
                <c:pt idx="78">
                  <c:v>62</c:v>
                </c:pt>
                <c:pt idx="79">
                  <c:v>63</c:v>
                </c:pt>
                <c:pt idx="80">
                  <c:v>64</c:v>
                </c:pt>
                <c:pt idx="81">
                  <c:v>65</c:v>
                </c:pt>
                <c:pt idx="82">
                  <c:v>66</c:v>
                </c:pt>
                <c:pt idx="83">
                  <c:v>67</c:v>
                </c:pt>
                <c:pt idx="84">
                  <c:v>68</c:v>
                </c:pt>
                <c:pt idx="85">
                  <c:v>69</c:v>
                </c:pt>
                <c:pt idx="86">
                  <c:v>70</c:v>
                </c:pt>
                <c:pt idx="87">
                  <c:v>71</c:v>
                </c:pt>
                <c:pt idx="88">
                  <c:v>72</c:v>
                </c:pt>
                <c:pt idx="89">
                  <c:v>73</c:v>
                </c:pt>
                <c:pt idx="90">
                  <c:v>74</c:v>
                </c:pt>
                <c:pt idx="91">
                  <c:v>75</c:v>
                </c:pt>
                <c:pt idx="92">
                  <c:v>76</c:v>
                </c:pt>
                <c:pt idx="93">
                  <c:v>77</c:v>
                </c:pt>
              </c:numCache>
            </c:numRef>
          </c:cat>
          <c:val>
            <c:numRef>
              <c:f>Simulation!$L$167:$L$260</c:f>
              <c:numCache>
                <c:formatCode>General</c:formatCode>
                <c:ptCount val="94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CB-4DC5-91BA-73B3D32D5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16872"/>
        <c:axId val="683325072"/>
      </c:lineChart>
      <c:catAx>
        <c:axId val="687392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7391048"/>
        <c:crosses val="autoZero"/>
        <c:auto val="1"/>
        <c:lblAlgn val="ctr"/>
        <c:lblOffset val="100"/>
        <c:noMultiLvlLbl val="0"/>
      </c:catAx>
      <c:valAx>
        <c:axId val="687391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</a:t>
                </a:r>
                <a:r>
                  <a:rPr lang="en-GB" baseline="0"/>
                  <a:t> rate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7392688"/>
        <c:crosses val="autoZero"/>
        <c:crossBetween val="between"/>
      </c:valAx>
      <c:valAx>
        <c:axId val="6833250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16872"/>
        <c:crosses val="max"/>
        <c:crossBetween val="between"/>
      </c:valAx>
      <c:catAx>
        <c:axId val="68331687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83325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Simulation!$F$3:$F$362</c:f>
              <c:numCache>
                <c:formatCode>General</c:formatCode>
                <c:ptCount val="360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</c:numCache>
            </c:numRef>
          </c:xVal>
          <c:yVal>
            <c:numRef>
              <c:f>Simulation!$J$3:$J$362</c:f>
              <c:numCache>
                <c:formatCode>General</c:formatCode>
                <c:ptCount val="360"/>
                <c:pt idx="0">
                  <c:v>1.095</c:v>
                </c:pt>
                <c:pt idx="1">
                  <c:v>1.0950998715443139</c:v>
                </c:pt>
                <c:pt idx="2">
                  <c:v>1.0953995521870483</c:v>
                </c:pt>
                <c:pt idx="3">
                  <c:v>1.0958992400423841</c:v>
                </c:pt>
                <c:pt idx="4">
                  <c:v>1.0965992655834875</c:v>
                </c:pt>
                <c:pt idx="5">
                  <c:v>1.0975000920674014</c:v>
                </c:pt>
                <c:pt idx="6">
                  <c:v>1.098602316131104</c:v>
                </c:pt>
                <c:pt idx="7">
                  <c:v>1.0999066685599406</c:v>
                </c:pt>
                <c:pt idx="8">
                  <c:v>1.1014140152299838</c:v>
                </c:pt>
                <c:pt idx="9">
                  <c:v>1.1031253582262546</c:v>
                </c:pt>
                <c:pt idx="10">
                  <c:v>1.1050418371390618</c:v>
                </c:pt>
                <c:pt idx="11">
                  <c:v>1.1071647305411221</c:v>
                </c:pt>
                <c:pt idx="12">
                  <c:v>1.1094954576484763</c:v>
                </c:pt>
                <c:pt idx="13">
                  <c:v>1.1120355801686055</c:v>
                </c:pt>
                <c:pt idx="14">
                  <c:v>1.1147868043395504</c:v>
                </c:pt>
                <c:pt idx="15">
                  <c:v>1.1177509831642318</c:v>
                </c:pt>
                <c:pt idx="16">
                  <c:v>1.1209301188445977</c:v>
                </c:pt>
                <c:pt idx="17">
                  <c:v>1.1243263654206477</c:v>
                </c:pt>
                <c:pt idx="18">
                  <c:v>1.1279420316198221</c:v>
                </c:pt>
                <c:pt idx="19">
                  <c:v>1.1317795839227212</c:v>
                </c:pt>
                <c:pt idx="20">
                  <c:v>1.1358416498515811</c:v>
                </c:pt>
                <c:pt idx="21">
                  <c:v>1.1401310214884415</c:v>
                </c:pt>
                <c:pt idx="22">
                  <c:v>1.1446506592304437</c:v>
                </c:pt>
                <c:pt idx="23">
                  <c:v>1.1494036957902574</c:v>
                </c:pt>
                <c:pt idx="24">
                  <c:v>1.1543934404501739</c:v>
                </c:pt>
                <c:pt idx="25">
                  <c:v>1.1596233835790093</c:v>
                </c:pt>
                <c:pt idx="26">
                  <c:v>1.1650972014215626</c:v>
                </c:pt>
                <c:pt idx="27">
                  <c:v>1.1708187611710335</c:v>
                </c:pt>
                <c:pt idx="28">
                  <c:v>1.1767921263354593</c:v>
                </c:pt>
                <c:pt idx="29">
                  <c:v>1.1830215624099691</c:v>
                </c:pt>
                <c:pt idx="30">
                  <c:v>1.1895115428673562</c:v>
                </c:pt>
                <c:pt idx="31">
                  <c:v>1.1962667554803044</c:v>
                </c:pt>
                <c:pt idx="32">
                  <c:v>1.2032921089893758</c:v>
                </c:pt>
                <c:pt idx="33">
                  <c:v>1.2105927401317778</c:v>
                </c:pt>
                <c:pt idx="34">
                  <c:v>1.2181740210468104</c:v>
                </c:pt>
                <c:pt idx="35">
                  <c:v>1.2260415670748745</c:v>
                </c:pt>
                <c:pt idx="36">
                  <c:v>1.2342012449679345</c:v>
                </c:pt>
                <c:pt idx="37">
                  <c:v>1.2426591815303962</c:v>
                </c:pt>
                <c:pt idx="38">
                  <c:v>1.251421772710495</c:v>
                </c:pt>
                <c:pt idx="39">
                  <c:v>1.2604956931634914</c:v>
                </c:pt>
                <c:pt idx="40">
                  <c:v>1.2698879063092201</c:v>
                </c:pt>
                <c:pt idx="41">
                  <c:v>1.2796056749078846</c:v>
                </c:pt>
                <c:pt idx="42">
                  <c:v>1.2896565721794051</c:v>
                </c:pt>
                <c:pt idx="43">
                  <c:v>1.3000484934931062</c:v>
                </c:pt>
                <c:pt idx="44">
                  <c:v>1.310789668656126</c:v>
                </c:pt>
                <c:pt idx="45">
                  <c:v>1.3218886748305891</c:v>
                </c:pt>
                <c:pt idx="46">
                  <c:v>1.333354450111375</c:v>
                </c:pt>
                <c:pt idx="47">
                  <c:v>1.3451963077981584</c:v>
                </c:pt>
                <c:pt idx="48">
                  <c:v>1.3574239513974189</c:v>
                </c:pt>
                <c:pt idx="49">
                  <c:v>1.3700474903921973</c:v>
                </c:pt>
                <c:pt idx="50">
                  <c:v>1.3830774568196083</c:v>
                </c:pt>
                <c:pt idx="51">
                  <c:v>1.3965248226984945</c:v>
                </c:pt>
                <c:pt idx="52">
                  <c:v>1.4104010183520854</c:v>
                </c:pt>
                <c:pt idx="53">
                  <c:v>1.4247179516732122</c:v>
                </c:pt>
                <c:pt idx="54">
                  <c:v>1.4394880283823956</c:v>
                </c:pt>
                <c:pt idx="55">
                  <c:v>1.4547241733321434</c:v>
                </c:pt>
                <c:pt idx="56">
                  <c:v>1.4704398529139406</c:v>
                </c:pt>
                <c:pt idx="57">
                  <c:v>1.486649098627735</c:v>
                </c:pt>
                <c:pt idx="58">
                  <c:v>1.5033665318773204</c:v>
                </c:pt>
                <c:pt idx="59">
                  <c:v>1.5206073900587338</c:v>
                </c:pt>
                <c:pt idx="60">
                  <c:v>1.5383875540127818</c:v>
                </c:pt>
                <c:pt idx="61">
                  <c:v>1.5567235769170447</c:v>
                </c:pt>
                <c:pt idx="62">
                  <c:v>1.5756327146971589</c:v>
                </c:pt>
                <c:pt idx="63">
                  <c:v>1.5951329580419247</c:v>
                </c:pt>
                <c:pt idx="64">
                  <c:v>1.6152430661117967</c:v>
                </c:pt>
                <c:pt idx="65">
                  <c:v>1.6359826020356314</c:v>
                </c:pt>
                <c:pt idx="66">
                  <c:v>1.6573719702961547</c:v>
                </c:pt>
                <c:pt idx="67">
                  <c:v>1.6794324561105991</c:v>
                </c:pt>
                <c:pt idx="68">
                  <c:v>1.7021862669191934</c:v>
                </c:pt>
                <c:pt idx="69">
                  <c:v>1.7256565761008518</c:v>
                </c:pt>
                <c:pt idx="70">
                  <c:v>1.7498675690424192</c:v>
                </c:pt>
                <c:pt idx="71">
                  <c:v>1.7748444916952102</c:v>
                </c:pt>
                <c:pt idx="72">
                  <c:v>1.8006137017603943</c:v>
                </c:pt>
                <c:pt idx="73">
                  <c:v>1.827202722652989</c:v>
                </c:pt>
                <c:pt idx="74">
                  <c:v>1.8546403004028906</c:v>
                </c:pt>
                <c:pt idx="75">
                  <c:v>1.8829564636604414</c:v>
                </c:pt>
                <c:pt idx="76">
                  <c:v>1.9121825869836298</c:v>
                </c:pt>
                <c:pt idx="77">
                  <c:v>1.9423514575939838</c:v>
                </c:pt>
                <c:pt idx="78">
                  <c:v>1.9734973457987595</c:v>
                </c:pt>
                <c:pt idx="79">
                  <c:v>2.0056560792879852</c:v>
                </c:pt>
                <c:pt idx="80">
                  <c:v>2.0388651215263107</c:v>
                </c:pt>
                <c:pt idx="81">
                  <c:v>2.0731636544716139</c:v>
                </c:pt>
                <c:pt idx="82">
                  <c:v>2.1085926658645562</c:v>
                </c:pt>
                <c:pt idx="83">
                  <c:v>2.1451950413461884</c:v>
                </c:pt>
                <c:pt idx="84">
                  <c:v>2.1830156616737879</c:v>
                </c:pt>
                <c:pt idx="85">
                  <c:v>2.2221015053187463</c:v>
                </c:pt>
                <c:pt idx="86">
                  <c:v>2.2625017567440913</c:v>
                </c:pt>
                <c:pt idx="87">
                  <c:v>2.3042679206733645</c:v>
                </c:pt>
                <c:pt idx="88">
                  <c:v>2.3474539426767485</c:v>
                </c:pt>
                <c:pt idx="89">
                  <c:v>2.3921163364145688</c:v>
                </c:pt>
                <c:pt idx="90">
                  <c:v>2.43831431789242</c:v>
                </c:pt>
                <c:pt idx="91">
                  <c:v>2.4861099470959278</c:v>
                </c:pt>
                <c:pt idx="92">
                  <c:v>2.5355682773865249</c:v>
                </c:pt>
                <c:pt idx="93">
                  <c:v>2.5867575130520719</c:v>
                </c:pt>
                <c:pt idx="94">
                  <c:v>2.6397491754176579</c:v>
                </c:pt>
                <c:pt idx="95">
                  <c:v>2.6946182779319119</c:v>
                </c:pt>
                <c:pt idx="96">
                  <c:v>2.7514435106523005</c:v>
                </c:pt>
                <c:pt idx="97">
                  <c:v>2.8103074345585681</c:v>
                </c:pt>
                <c:pt idx="98">
                  <c:v>2.8712966861262288</c:v>
                </c:pt>
                <c:pt idx="99">
                  <c:v>2.9345021925909918</c:v>
                </c:pt>
                <c:pt idx="100">
                  <c:v>3.0000193983292509</c:v>
                </c:pt>
                <c:pt idx="101">
                  <c:v>3.0679485027686693</c:v>
                </c:pt>
                <c:pt idx="102">
                  <c:v>3.1383947102247283</c:v>
                </c:pt>
                <c:pt idx="103">
                  <c:v>3.2114684920329526</c:v>
                </c:pt>
                <c:pt idx="104">
                  <c:v>3.2872858613105786</c:v>
                </c:pt>
                <c:pt idx="105">
                  <c:v>3.3659686606338033</c:v>
                </c:pt>
                <c:pt idx="106">
                  <c:v>3.44764486285534</c:v>
                </c:pt>
                <c:pt idx="107">
                  <c:v>3.5324488852092788</c:v>
                </c:pt>
                <c:pt idx="108">
                  <c:v>3.6205219167532992</c:v>
                </c:pt>
                <c:pt idx="109">
                  <c:v>3.7120122590786733</c:v>
                </c:pt>
                <c:pt idx="110">
                  <c:v>3.8070756800723622</c:v>
                </c:pt>
                <c:pt idx="111">
                  <c:v>3.9058757803385782</c:v>
                </c:pt>
                <c:pt idx="112">
                  <c:v>4.0085843716738543</c:v>
                </c:pt>
                <c:pt idx="113">
                  <c:v>4.1153818667347553</c:v>
                </c:pt>
                <c:pt idx="114">
                  <c:v>4.2264576787331389</c:v>
                </c:pt>
                <c:pt idx="115">
                  <c:v>4.3420106296340215</c:v>
                </c:pt>
                <c:pt idx="116">
                  <c:v>4.4622493649053752</c:v>
                </c:pt>
                <c:pt idx="117">
                  <c:v>4.5873927723692214</c:v>
                </c:pt>
                <c:pt idx="118">
                  <c:v>4.7176704021165046</c:v>
                </c:pt>
                <c:pt idx="119">
                  <c:v>4.8533228837635667</c:v>
                </c:pt>
                <c:pt idx="120">
                  <c:v>4.9946023365299554</c:v>
                </c:pt>
                <c:pt idx="121">
                  <c:v>5.1417727666913216</c:v>
                </c:pt>
                <c:pt idx="122">
                  <c:v>5.2951104458895779</c:v>
                </c:pt>
                <c:pt idx="123">
                  <c:v>5.4549042625462683</c:v>
                </c:pt>
                <c:pt idx="124">
                  <c:v>5.6214560372035773</c:v>
                </c:pt>
                <c:pt idx="125">
                  <c:v>5.7950807909887354</c:v>
                </c:pt>
                <c:pt idx="126">
                  <c:v>5.9761069545371077</c:v>
                </c:pt>
                <c:pt idx="127">
                  <c:v>6.1648765025929766</c:v>
                </c:pt>
                <c:pt idx="128">
                  <c:v>6.3617449971090103</c:v>
                </c:pt>
                <c:pt idx="129">
                  <c:v>6.5670815189597489</c:v>
                </c:pt>
                <c:pt idx="130">
                  <c:v>6.7812684653473898</c:v>
                </c:pt>
                <c:pt idx="131">
                  <c:v>7.0047011865863364</c:v>
                </c:pt>
                <c:pt idx="132">
                  <c:v>7.2377874321892088</c:v>
                </c:pt>
                <c:pt idx="133">
                  <c:v>7.4809465720289934</c:v>
                </c:pt>
                <c:pt idx="134">
                  <c:v>7.7346085538170835</c:v>
                </c:pt>
                <c:pt idx="135">
                  <c:v>7.9992125532268217</c:v>
                </c:pt>
                <c:pt idx="136">
                  <c:v>8.2752052677348331</c:v>
                </c:pt>
                <c:pt idx="137">
                  <c:v>8.5630387997006423</c:v>
                </c:pt>
                <c:pt idx="138">
                  <c:v>8.8631680684429028</c:v>
                </c:pt>
                <c:pt idx="139">
                  <c:v>9.1760476852207216</c:v>
                </c:pt>
                <c:pt idx="140">
                  <c:v>9.5021282192633816</c:v>
                </c:pt>
                <c:pt idx="141">
                  <c:v>9.8418517775449441</c:v>
                </c:pt>
                <c:pt idx="142">
                  <c:v>10.195646816178655</c:v>
                </c:pt>
                <c:pt idx="143">
                  <c:v>10.563922097505275</c:v>
                </c:pt>
                <c:pt idx="144">
                  <c:v>10.947059704665193</c:v>
                </c:pt>
                <c:pt idx="145">
                  <c:v>11.345407025292385</c:v>
                </c:pt>
                <c:pt idx="146">
                  <c:v>11.759267618690219</c:v>
                </c:pt>
                <c:pt idx="147">
                  <c:v>12.188890887328064</c:v>
                </c:pt>
                <c:pt idx="148">
                  <c:v>12.634460484758012</c:v>
                </c:pt>
                <c:pt idx="149">
                  <c:v>13.096081409251532</c:v>
                </c:pt>
                <c:pt idx="150">
                  <c:v>13.573765756877361</c:v>
                </c:pt>
                <c:pt idx="151">
                  <c:v>14.067417140735989</c:v>
                </c:pt>
                <c:pt idx="152">
                  <c:v>14.576813826010438</c:v>
                </c:pt>
                <c:pt idx="153">
                  <c:v>15.101590684678591</c:v>
                </c:pt>
                <c:pt idx="154">
                  <c:v>15.641220140251129</c:v>
                </c:pt>
                <c:pt idx="155">
                  <c:v>16.194992352460574</c:v>
                </c:pt>
                <c:pt idx="156">
                  <c:v>16.76199498454336</c:v>
                </c:pt>
                <c:pt idx="157">
                  <c:v>17.341093000892016</c:v>
                </c:pt>
                <c:pt idx="158">
                  <c:v>17.930909058517813</c:v>
                </c:pt>
                <c:pt idx="159">
                  <c:v>18.529805178612399</c:v>
                </c:pt>
                <c:pt idx="160">
                  <c:v>19.135866509423821</c:v>
                </c:pt>
                <c:pt idx="161">
                  <c:v>19.746888111568104</c:v>
                </c:pt>
                <c:pt idx="162">
                  <c:v>20.360365802549257</c:v>
                </c:pt>
                <c:pt idx="163">
                  <c:v>20.973492177339377</c:v>
                </c:pt>
                <c:pt idx="164">
                  <c:v>21.583158963297148</c:v>
                </c:pt>
                <c:pt idx="165">
                  <c:v>22.185966856262667</c:v>
                </c:pt>
                <c:pt idx="166">
                  <c:v>22.778243906048644</c:v>
                </c:pt>
                <c:pt idx="167">
                  <c:v>23.356073360796437</c:v>
                </c:pt>
                <c:pt idx="168">
                  <c:v>23.915331630982944</c:v>
                </c:pt>
                <c:pt idx="169">
                  <c:v>24.451736690681031</c:v>
                </c:pt>
                <c:pt idx="170">
                  <c:v>24.960906798777931</c:v>
                </c:pt>
                <c:pt idx="171">
                  <c:v>25.438428908206014</c:v>
                </c:pt>
                <c:pt idx="172">
                  <c:v>25.879935559220812</c:v>
                </c:pt>
                <c:pt idx="173">
                  <c:v>26.281188456344097</c:v>
                </c:pt>
                <c:pt idx="174">
                  <c:v>26.638166350143614</c:v>
                </c:pt>
                <c:pt idx="175">
                  <c:v>26.947154333565738</c:v>
                </c:pt>
                <c:pt idx="176">
                  <c:v>27.204831269363776</c:v>
                </c:pt>
                <c:pt idx="177">
                  <c:v>27.408351838354402</c:v>
                </c:pt>
                <c:pt idx="178">
                  <c:v>27.555419676379952</c:v>
                </c:pt>
                <c:pt idx="179">
                  <c:v>27.644348274226974</c:v>
                </c:pt>
                <c:pt idx="180">
                  <c:v>27.67410675259022</c:v>
                </c:pt>
                <c:pt idx="181">
                  <c:v>27.644348274226974</c:v>
                </c:pt>
                <c:pt idx="182">
                  <c:v>27.555419676379959</c:v>
                </c:pt>
                <c:pt idx="183">
                  <c:v>27.408351838354402</c:v>
                </c:pt>
                <c:pt idx="184">
                  <c:v>27.20483126936378</c:v>
                </c:pt>
                <c:pt idx="185">
                  <c:v>26.947154333565742</c:v>
                </c:pt>
                <c:pt idx="186">
                  <c:v>26.638166350143617</c:v>
                </c:pt>
                <c:pt idx="187">
                  <c:v>26.281188456344097</c:v>
                </c:pt>
                <c:pt idx="188">
                  <c:v>25.879935559220819</c:v>
                </c:pt>
                <c:pt idx="189">
                  <c:v>25.438428908206021</c:v>
                </c:pt>
                <c:pt idx="190">
                  <c:v>24.960906798777934</c:v>
                </c:pt>
                <c:pt idx="191">
                  <c:v>24.451736690681042</c:v>
                </c:pt>
                <c:pt idx="192">
                  <c:v>23.915331630982951</c:v>
                </c:pt>
                <c:pt idx="193">
                  <c:v>23.356073360796444</c:v>
                </c:pt>
                <c:pt idx="194">
                  <c:v>22.778243906048651</c:v>
                </c:pt>
                <c:pt idx="195">
                  <c:v>22.185966856262674</c:v>
                </c:pt>
                <c:pt idx="196">
                  <c:v>21.583158963297162</c:v>
                </c:pt>
                <c:pt idx="197">
                  <c:v>20.973492177339391</c:v>
                </c:pt>
                <c:pt idx="198">
                  <c:v>20.360365802549268</c:v>
                </c:pt>
                <c:pt idx="199">
                  <c:v>19.746888111568111</c:v>
                </c:pt>
                <c:pt idx="200">
                  <c:v>19.135866509423828</c:v>
                </c:pt>
                <c:pt idx="201">
                  <c:v>18.529805178612406</c:v>
                </c:pt>
                <c:pt idx="202">
                  <c:v>17.930909058517816</c:v>
                </c:pt>
                <c:pt idx="203">
                  <c:v>17.34109300089202</c:v>
                </c:pt>
                <c:pt idx="204">
                  <c:v>16.761994984543364</c:v>
                </c:pt>
                <c:pt idx="205">
                  <c:v>16.194992352460574</c:v>
                </c:pt>
                <c:pt idx="206">
                  <c:v>15.641220140251129</c:v>
                </c:pt>
                <c:pt idx="207">
                  <c:v>15.101590684678591</c:v>
                </c:pt>
                <c:pt idx="208">
                  <c:v>14.576813826010442</c:v>
                </c:pt>
                <c:pt idx="209">
                  <c:v>14.067417140735992</c:v>
                </c:pt>
                <c:pt idx="210">
                  <c:v>13.573765756877364</c:v>
                </c:pt>
                <c:pt idx="211">
                  <c:v>13.096081409251536</c:v>
                </c:pt>
                <c:pt idx="212">
                  <c:v>12.634460484758019</c:v>
                </c:pt>
                <c:pt idx="213">
                  <c:v>12.188890887328075</c:v>
                </c:pt>
                <c:pt idx="214">
                  <c:v>11.759267618690229</c:v>
                </c:pt>
                <c:pt idx="215">
                  <c:v>11.345407025292396</c:v>
                </c:pt>
                <c:pt idx="216">
                  <c:v>10.947059704665204</c:v>
                </c:pt>
                <c:pt idx="217">
                  <c:v>10.563922097505287</c:v>
                </c:pt>
                <c:pt idx="218">
                  <c:v>10.195646816178668</c:v>
                </c:pt>
                <c:pt idx="219">
                  <c:v>9.8418517775449548</c:v>
                </c:pt>
                <c:pt idx="220">
                  <c:v>9.5021282192633905</c:v>
                </c:pt>
                <c:pt idx="221">
                  <c:v>9.1760476852207304</c:v>
                </c:pt>
                <c:pt idx="222">
                  <c:v>8.8631680684429099</c:v>
                </c:pt>
                <c:pt idx="223">
                  <c:v>8.5630387997006494</c:v>
                </c:pt>
                <c:pt idx="224">
                  <c:v>8.2752052677348402</c:v>
                </c:pt>
                <c:pt idx="225">
                  <c:v>7.9992125532268279</c:v>
                </c:pt>
                <c:pt idx="226">
                  <c:v>7.7346085538170897</c:v>
                </c:pt>
                <c:pt idx="227">
                  <c:v>7.4809465720289996</c:v>
                </c:pt>
                <c:pt idx="228">
                  <c:v>7.2377874321892133</c:v>
                </c:pt>
                <c:pt idx="229">
                  <c:v>7.0047011865863418</c:v>
                </c:pt>
                <c:pt idx="230">
                  <c:v>6.7812684653473934</c:v>
                </c:pt>
                <c:pt idx="231">
                  <c:v>6.5670815189597533</c:v>
                </c:pt>
                <c:pt idx="232">
                  <c:v>6.3617449971090139</c:v>
                </c:pt>
                <c:pt idx="233">
                  <c:v>6.1648765025929801</c:v>
                </c:pt>
                <c:pt idx="234">
                  <c:v>5.9761069545371113</c:v>
                </c:pt>
                <c:pt idx="235">
                  <c:v>5.795080790988739</c:v>
                </c:pt>
                <c:pt idx="236">
                  <c:v>5.6214560372035809</c:v>
                </c:pt>
                <c:pt idx="237">
                  <c:v>5.4549042625462718</c:v>
                </c:pt>
                <c:pt idx="238">
                  <c:v>5.2951104458895815</c:v>
                </c:pt>
                <c:pt idx="239">
                  <c:v>5.141772766691326</c:v>
                </c:pt>
                <c:pt idx="240">
                  <c:v>4.9946023365299608</c:v>
                </c:pt>
                <c:pt idx="241">
                  <c:v>4.853322883763572</c:v>
                </c:pt>
                <c:pt idx="242">
                  <c:v>4.717670402116509</c:v>
                </c:pt>
                <c:pt idx="243">
                  <c:v>4.5873927723692249</c:v>
                </c:pt>
                <c:pt idx="244">
                  <c:v>4.4622493649053787</c:v>
                </c:pt>
                <c:pt idx="245">
                  <c:v>4.3420106296340251</c:v>
                </c:pt>
                <c:pt idx="246">
                  <c:v>4.2264576787331434</c:v>
                </c:pt>
                <c:pt idx="247">
                  <c:v>4.1153818667347597</c:v>
                </c:pt>
                <c:pt idx="248">
                  <c:v>4.0085843716738578</c:v>
                </c:pt>
                <c:pt idx="249">
                  <c:v>3.9058757803385822</c:v>
                </c:pt>
                <c:pt idx="250">
                  <c:v>3.8070756800723671</c:v>
                </c:pt>
                <c:pt idx="251">
                  <c:v>3.7120122590786773</c:v>
                </c:pt>
                <c:pt idx="252">
                  <c:v>3.6205219167533027</c:v>
                </c:pt>
                <c:pt idx="253">
                  <c:v>3.5324488852092828</c:v>
                </c:pt>
                <c:pt idx="254">
                  <c:v>3.4476448628553444</c:v>
                </c:pt>
                <c:pt idx="255">
                  <c:v>3.3659686606338086</c:v>
                </c:pt>
                <c:pt idx="256">
                  <c:v>3.287285861310584</c:v>
                </c:pt>
                <c:pt idx="257">
                  <c:v>3.211468492032957</c:v>
                </c:pt>
                <c:pt idx="258">
                  <c:v>3.1383947102247336</c:v>
                </c:pt>
                <c:pt idx="259">
                  <c:v>3.0679485027686733</c:v>
                </c:pt>
                <c:pt idx="260">
                  <c:v>3.0000193983292549</c:v>
                </c:pt>
                <c:pt idx="261">
                  <c:v>2.9345021925909953</c:v>
                </c:pt>
                <c:pt idx="262">
                  <c:v>2.8712966861262319</c:v>
                </c:pt>
                <c:pt idx="263">
                  <c:v>2.8103074345585703</c:v>
                </c:pt>
                <c:pt idx="264">
                  <c:v>2.7514435106523032</c:v>
                </c:pt>
                <c:pt idx="265">
                  <c:v>2.694618277931915</c:v>
                </c:pt>
                <c:pt idx="266">
                  <c:v>2.6397491754176605</c:v>
                </c:pt>
                <c:pt idx="267">
                  <c:v>2.5867575130520755</c:v>
                </c:pt>
                <c:pt idx="268">
                  <c:v>2.5355682773865285</c:v>
                </c:pt>
                <c:pt idx="269">
                  <c:v>2.4861099470959309</c:v>
                </c:pt>
                <c:pt idx="270">
                  <c:v>2.4383143178924227</c:v>
                </c:pt>
                <c:pt idx="271">
                  <c:v>2.3921163364145714</c:v>
                </c:pt>
                <c:pt idx="272">
                  <c:v>2.3474539426767507</c:v>
                </c:pt>
                <c:pt idx="273">
                  <c:v>2.3042679206733663</c:v>
                </c:pt>
                <c:pt idx="274">
                  <c:v>2.262501756744093</c:v>
                </c:pt>
                <c:pt idx="275">
                  <c:v>2.2221015053187481</c:v>
                </c:pt>
                <c:pt idx="276">
                  <c:v>2.1830156616737892</c:v>
                </c:pt>
                <c:pt idx="277">
                  <c:v>2.1451950413461898</c:v>
                </c:pt>
                <c:pt idx="278">
                  <c:v>2.1085926658645571</c:v>
                </c:pt>
                <c:pt idx="279">
                  <c:v>2.0731636544716157</c:v>
                </c:pt>
                <c:pt idx="280">
                  <c:v>2.0388651215263129</c:v>
                </c:pt>
                <c:pt idx="281">
                  <c:v>2.0056560792879878</c:v>
                </c:pt>
                <c:pt idx="282">
                  <c:v>1.9734973457987623</c:v>
                </c:pt>
                <c:pt idx="283">
                  <c:v>1.9423514575939864</c:v>
                </c:pt>
                <c:pt idx="284">
                  <c:v>1.9121825869836324</c:v>
                </c:pt>
                <c:pt idx="285">
                  <c:v>1.8829564636604434</c:v>
                </c:pt>
                <c:pt idx="286">
                  <c:v>1.8546403004028924</c:v>
                </c:pt>
                <c:pt idx="287">
                  <c:v>1.8272027226529914</c:v>
                </c:pt>
                <c:pt idx="288">
                  <c:v>1.8006137017603963</c:v>
                </c:pt>
                <c:pt idx="289">
                  <c:v>1.7748444916952122</c:v>
                </c:pt>
                <c:pt idx="290">
                  <c:v>1.749867569042421</c:v>
                </c:pt>
                <c:pt idx="291">
                  <c:v>1.7256565761008533</c:v>
                </c:pt>
                <c:pt idx="292">
                  <c:v>1.7021862669191952</c:v>
                </c:pt>
                <c:pt idx="293">
                  <c:v>1.6794324561106009</c:v>
                </c:pt>
                <c:pt idx="294">
                  <c:v>1.6573719702961565</c:v>
                </c:pt>
                <c:pt idx="295">
                  <c:v>1.6359826020356334</c:v>
                </c:pt>
                <c:pt idx="296">
                  <c:v>1.6152430661117987</c:v>
                </c:pt>
                <c:pt idx="297">
                  <c:v>1.5951329580419267</c:v>
                </c:pt>
                <c:pt idx="298">
                  <c:v>1.5756327146971614</c:v>
                </c:pt>
                <c:pt idx="299">
                  <c:v>1.5567235769170467</c:v>
                </c:pt>
                <c:pt idx="300">
                  <c:v>1.538387554012784</c:v>
                </c:pt>
                <c:pt idx="301">
                  <c:v>1.5206073900587362</c:v>
                </c:pt>
                <c:pt idx="302">
                  <c:v>1.5033665318773224</c:v>
                </c:pt>
                <c:pt idx="303">
                  <c:v>1.486649098627737</c:v>
                </c:pt>
                <c:pt idx="304">
                  <c:v>1.4704398529139426</c:v>
                </c:pt>
                <c:pt idx="305">
                  <c:v>1.4547241733321454</c:v>
                </c:pt>
                <c:pt idx="306">
                  <c:v>1.4394880283823976</c:v>
                </c:pt>
                <c:pt idx="307">
                  <c:v>1.4247179516732142</c:v>
                </c:pt>
                <c:pt idx="308">
                  <c:v>1.4104010183520874</c:v>
                </c:pt>
                <c:pt idx="309">
                  <c:v>1.3965248226984968</c:v>
                </c:pt>
                <c:pt idx="310">
                  <c:v>1.3830774568196107</c:v>
                </c:pt>
                <c:pt idx="311">
                  <c:v>1.3700474903921995</c:v>
                </c:pt>
                <c:pt idx="312">
                  <c:v>1.3574239513974211</c:v>
                </c:pt>
                <c:pt idx="313">
                  <c:v>1.3451963077981604</c:v>
                </c:pt>
                <c:pt idx="314">
                  <c:v>1.3333544501113772</c:v>
                </c:pt>
                <c:pt idx="315">
                  <c:v>1.3218886748305916</c:v>
                </c:pt>
                <c:pt idx="316">
                  <c:v>1.310789668656128</c:v>
                </c:pt>
                <c:pt idx="317">
                  <c:v>1.300048493493108</c:v>
                </c:pt>
                <c:pt idx="318">
                  <c:v>1.2896565721794064</c:v>
                </c:pt>
                <c:pt idx="319">
                  <c:v>1.2796056749078859</c:v>
                </c:pt>
                <c:pt idx="320">
                  <c:v>1.2698879063092212</c:v>
                </c:pt>
                <c:pt idx="321">
                  <c:v>1.2604956931634921</c:v>
                </c:pt>
                <c:pt idx="322">
                  <c:v>1.2514217727104957</c:v>
                </c:pt>
                <c:pt idx="323">
                  <c:v>1.2426591815303967</c:v>
                </c:pt>
                <c:pt idx="324">
                  <c:v>1.2342012449679352</c:v>
                </c:pt>
                <c:pt idx="325">
                  <c:v>1.2260415670748752</c:v>
                </c:pt>
                <c:pt idx="326">
                  <c:v>1.2181740210468111</c:v>
                </c:pt>
                <c:pt idx="327">
                  <c:v>1.2105927401317786</c:v>
                </c:pt>
                <c:pt idx="328">
                  <c:v>1.2032921089893767</c:v>
                </c:pt>
                <c:pt idx="329">
                  <c:v>1.1962667554803055</c:v>
                </c:pt>
                <c:pt idx="330">
                  <c:v>1.1895115428673573</c:v>
                </c:pt>
                <c:pt idx="331">
                  <c:v>1.1830215624099705</c:v>
                </c:pt>
                <c:pt idx="332">
                  <c:v>1.1767921263354606</c:v>
                </c:pt>
                <c:pt idx="333">
                  <c:v>1.1708187611710348</c:v>
                </c:pt>
                <c:pt idx="334">
                  <c:v>1.1650972014215637</c:v>
                </c:pt>
                <c:pt idx="335">
                  <c:v>1.1596233835790102</c:v>
                </c:pt>
                <c:pt idx="336">
                  <c:v>1.1543934404501746</c:v>
                </c:pt>
                <c:pt idx="337">
                  <c:v>1.1494036957902576</c:v>
                </c:pt>
                <c:pt idx="338">
                  <c:v>1.144650659230444</c:v>
                </c:pt>
                <c:pt idx="339">
                  <c:v>1.1401310214884419</c:v>
                </c:pt>
                <c:pt idx="340">
                  <c:v>1.1358416498515813</c:v>
                </c:pt>
                <c:pt idx="341">
                  <c:v>1.1317795839227214</c:v>
                </c:pt>
                <c:pt idx="342">
                  <c:v>1.1279420316198219</c:v>
                </c:pt>
                <c:pt idx="343">
                  <c:v>1.1243263654206477</c:v>
                </c:pt>
                <c:pt idx="344">
                  <c:v>1.1209301188445977</c:v>
                </c:pt>
                <c:pt idx="345">
                  <c:v>1.1177509831642318</c:v>
                </c:pt>
                <c:pt idx="346">
                  <c:v>1.1147868043395504</c:v>
                </c:pt>
                <c:pt idx="347">
                  <c:v>1.1120355801686053</c:v>
                </c:pt>
                <c:pt idx="348">
                  <c:v>1.1094954576484759</c:v>
                </c:pt>
                <c:pt idx="349">
                  <c:v>1.1071647305411216</c:v>
                </c:pt>
                <c:pt idx="350">
                  <c:v>1.1050418371390616</c:v>
                </c:pt>
                <c:pt idx="351">
                  <c:v>1.1031253582262541</c:v>
                </c:pt>
                <c:pt idx="352">
                  <c:v>1.1014140152299834</c:v>
                </c:pt>
                <c:pt idx="353">
                  <c:v>1.0999066685599399</c:v>
                </c:pt>
                <c:pt idx="354">
                  <c:v>1.0986023161311034</c:v>
                </c:pt>
                <c:pt idx="355">
                  <c:v>1.0975000920674007</c:v>
                </c:pt>
                <c:pt idx="356">
                  <c:v>1.0965992655834866</c:v>
                </c:pt>
                <c:pt idx="357">
                  <c:v>1.0958992400423833</c:v>
                </c:pt>
                <c:pt idx="358">
                  <c:v>1.0953995521870477</c:v>
                </c:pt>
                <c:pt idx="359">
                  <c:v>1.0950998715443134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E5-477E-A122-DD61D1940D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2835184"/>
        <c:axId val="712825016"/>
      </c:scatterChart>
      <c:valAx>
        <c:axId val="712835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825016"/>
        <c:crosses val="autoZero"/>
        <c:crossBetween val="midCat"/>
      </c:valAx>
      <c:valAx>
        <c:axId val="712825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Combustion 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2835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</a:t>
            </a:r>
            <a:r>
              <a:rPr lang="en-GB" baseline="0"/>
              <a:t> clearance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'6000RPM'!$I$7:$I$726</c:f>
              <c:numCache>
                <c:formatCode>General</c:formatCode>
                <c:ptCount val="720"/>
                <c:pt idx="0">
                  <c:v>0</c:v>
                </c:pt>
                <c:pt idx="1">
                  <c:v>8.040222705615196E-6</c:v>
                </c:pt>
                <c:pt idx="2">
                  <c:v>3.2156907529633164E-5</c:v>
                </c:pt>
                <c:pt idx="3">
                  <c:v>7.2338107058146186E-5</c:v>
                </c:pt>
                <c:pt idx="4">
                  <c:v>1.2856391714929552E-4</c:v>
                </c:pt>
                <c:pt idx="5">
                  <c:v>2.0080648925630985E-4</c:v>
                </c:pt>
                <c:pt idx="6">
                  <c:v>2.8903004768012804E-4</c:v>
                </c:pt>
                <c:pt idx="7">
                  <c:v>3.9319091175381066E-4</c:v>
                </c:pt>
                <c:pt idx="8">
                  <c:v>5.1323752295861483E-4</c:v>
                </c:pt>
                <c:pt idx="9">
                  <c:v>6.4911047697422558E-4</c:v>
                </c:pt>
                <c:pt idx="10">
                  <c:v>8.0074256066370417E-4</c:v>
                </c:pt>
                <c:pt idx="11">
                  <c:v>9.680587939946368E-4</c:v>
                </c:pt>
                <c:pt idx="12">
                  <c:v>1.1509764768977105E-3</c:v>
                </c:pt>
                <c:pt idx="13">
                  <c:v>1.3494052410635501E-3</c:v>
                </c:pt>
                <c:pt idx="14">
                  <c:v>1.5632471066777053E-3</c:v>
                </c:pt>
                <c:pt idx="15">
                  <c:v>1.7923965440942418E-3</c:v>
                </c:pt>
                <c:pt idx="16">
                  <c:v>2.0367405404463092E-3</c:v>
                </c:pt>
                <c:pt idx="17">
                  <c:v>2.2961586711919319E-3</c:v>
                </c:pt>
                <c:pt idx="18">
                  <c:v>2.570523176591896E-3</c:v>
                </c:pt>
                <c:pt idx="19">
                  <c:v>2.8596990431149433E-3</c:v>
                </c:pt>
                <c:pt idx="20">
                  <c:v>3.1635440897643265E-3</c:v>
                </c:pt>
                <c:pt idx="21">
                  <c:v>3.4819090593173731E-3</c:v>
                </c:pt>
                <c:pt idx="22">
                  <c:v>3.814637714468262E-3</c:v>
                </c:pt>
                <c:pt idx="23">
                  <c:v>4.1615669388609857E-3</c:v>
                </c:pt>
                <c:pt idx="24">
                  <c:v>4.5225268429975943E-3</c:v>
                </c:pt>
                <c:pt idx="25">
                  <c:v>4.8973408750032461E-3</c:v>
                </c:pt>
                <c:pt idx="26">
                  <c:v>5.2858259362265252E-3</c:v>
                </c:pt>
                <c:pt idx="27">
                  <c:v>5.6877925016502306E-3</c:v>
                </c:pt>
                <c:pt idx="28">
                  <c:v>6.1030447450831464E-3</c:v>
                </c:pt>
                <c:pt idx="29">
                  <c:v>6.5313806690997459E-3</c:v>
                </c:pt>
                <c:pt idx="30">
                  <c:v>6.9725922396898388E-3</c:v>
                </c:pt>
                <c:pt idx="31">
                  <c:v>7.4264655255753438E-3</c:v>
                </c:pt>
                <c:pt idx="32">
                  <c:v>7.8927808421461656E-3</c:v>
                </c:pt>
                <c:pt idx="33">
                  <c:v>8.3713128999610004E-3</c:v>
                </c:pt>
                <c:pt idx="34">
                  <c:v>8.8618309577537316E-3</c:v>
                </c:pt>
                <c:pt idx="35">
                  <c:v>9.3640989798791947E-3</c:v>
                </c:pt>
                <c:pt idx="36">
                  <c:v>9.8778757981248886E-3</c:v>
                </c:pt>
                <c:pt idx="37">
                  <c:v>1.0402915277809864E-2</c:v>
                </c:pt>
                <c:pt idx="38">
                  <c:v>1.0938966488082413E-2</c:v>
                </c:pt>
                <c:pt idx="39">
                  <c:v>1.1485773876322014E-2</c:v>
                </c:pt>
                <c:pt idx="40">
                  <c:v>1.2043077446542818E-2</c:v>
                </c:pt>
                <c:pt idx="41">
                  <c:v>1.2610612941686755E-2</c:v>
                </c:pt>
                <c:pt idx="42">
                  <c:v>1.3188112029686673E-2</c:v>
                </c:pt>
                <c:pt idx="43">
                  <c:v>1.3775302493170334E-2</c:v>
                </c:pt>
                <c:pt idx="44">
                  <c:v>1.4371908422667893E-2</c:v>
                </c:pt>
                <c:pt idx="45">
                  <c:v>1.4977650413174625E-2</c:v>
                </c:pt>
                <c:pt idx="46">
                  <c:v>1.5592245763912951E-2</c:v>
                </c:pt>
                <c:pt idx="47">
                  <c:v>1.6215408681126753E-2</c:v>
                </c:pt>
                <c:pt idx="48">
                  <c:v>1.6846850483731631E-2</c:v>
                </c:pt>
                <c:pt idx="49">
                  <c:v>1.7486279811635169E-2</c:v>
                </c:pt>
                <c:pt idx="50">
                  <c:v>1.8133402836530903E-2</c:v>
                </c:pt>
                <c:pt idx="51">
                  <c:v>1.8787923474959948E-2</c:v>
                </c:pt>
                <c:pt idx="52">
                  <c:v>1.9449543603424439E-2</c:v>
                </c:pt>
                <c:pt idx="53">
                  <c:v>2.0117963275326941E-2</c:v>
                </c:pt>
                <c:pt idx="54">
                  <c:v>2.079288093950072E-2</c:v>
                </c:pt>
                <c:pt idx="55">
                  <c:v>2.1473993660086076E-2</c:v>
                </c:pt>
                <c:pt idx="56">
                  <c:v>2.216099733749877E-2</c:v>
                </c:pt>
                <c:pt idx="57">
                  <c:v>2.28535869302278E-2</c:v>
                </c:pt>
                <c:pt idx="58">
                  <c:v>2.3551456677191482E-2</c:v>
                </c:pt>
                <c:pt idx="59">
                  <c:v>2.4254300320372475E-2</c:v>
                </c:pt>
                <c:pt idx="60">
                  <c:v>2.4961811327445085E-2</c:v>
                </c:pt>
                <c:pt idx="61">
                  <c:v>2.5673683114100836E-2</c:v>
                </c:pt>
                <c:pt idx="62">
                  <c:v>2.6389609265772669E-2</c:v>
                </c:pt>
                <c:pt idx="63">
                  <c:v>2.7109283758451262E-2</c:v>
                </c:pt>
                <c:pt idx="64">
                  <c:v>2.7832401178283735E-2</c:v>
                </c:pt>
                <c:pt idx="65">
                  <c:v>2.855865693963848E-2</c:v>
                </c:pt>
                <c:pt idx="66">
                  <c:v>2.9287747501319163E-2</c:v>
                </c:pt>
                <c:pt idx="67">
                  <c:v>3.0019370580606129E-2</c:v>
                </c:pt>
                <c:pt idx="68">
                  <c:v>3.0753225364803995E-2</c:v>
                </c:pt>
                <c:pt idx="69">
                  <c:v>3.1489012719971794E-2</c:v>
                </c:pt>
                <c:pt idx="70">
                  <c:v>3.2226435396514382E-2</c:v>
                </c:pt>
                <c:pt idx="71">
                  <c:v>3.2965198231313941E-2</c:v>
                </c:pt>
                <c:pt idx="72">
                  <c:v>3.3705008346083705E-2</c:v>
                </c:pt>
                <c:pt idx="73">
                  <c:v>3.444557534163073E-2</c:v>
                </c:pt>
                <c:pt idx="74">
                  <c:v>3.5186611487716749E-2</c:v>
                </c:pt>
                <c:pt idx="75">
                  <c:v>3.5927831908216072E-2</c:v>
                </c:pt>
                <c:pt idx="76">
                  <c:v>3.6668954761272458E-2</c:v>
                </c:pt>
                <c:pt idx="77">
                  <c:v>3.7409701414169792E-2</c:v>
                </c:pt>
                <c:pt idx="78">
                  <c:v>3.8149796612636053E-2</c:v>
                </c:pt>
                <c:pt idx="79">
                  <c:v>3.8888968644314653E-2</c:v>
                </c:pt>
                <c:pt idx="80">
                  <c:v>3.962694949614709E-2</c:v>
                </c:pt>
                <c:pt idx="81">
                  <c:v>4.0363475005422964E-2</c:v>
                </c:pt>
                <c:pt idx="82">
                  <c:v>4.1098285004269056E-2</c:v>
                </c:pt>
                <c:pt idx="83">
                  <c:v>4.1831123457362257E-2</c:v>
                </c:pt>
                <c:pt idx="84">
                  <c:v>4.2561738592667001E-2</c:v>
                </c:pt>
                <c:pt idx="85">
                  <c:v>4.3289883025014783E-2</c:v>
                </c:pt>
                <c:pt idx="86">
                  <c:v>4.4015313872361052E-2</c:v>
                </c:pt>
                <c:pt idx="87">
                  <c:v>4.4737792864570532E-2</c:v>
                </c:pt>
                <c:pt idx="88">
                  <c:v>4.5457086444602869E-2</c:v>
                </c:pt>
                <c:pt idx="89">
                  <c:v>4.6172965861988907E-2</c:v>
                </c:pt>
                <c:pt idx="90">
                  <c:v>4.6885207258506131E-2</c:v>
                </c:pt>
                <c:pt idx="91">
                  <c:v>4.7593591745983772E-2</c:v>
                </c:pt>
                <c:pt idx="92">
                  <c:v>4.8297905476186467E-2</c:v>
                </c:pt>
                <c:pt idx="93">
                  <c:v>4.8997939702746185E-2</c:v>
                </c:pt>
                <c:pt idx="94">
                  <c:v>4.9693490835132879E-2</c:v>
                </c:pt>
                <c:pt idx="95">
                  <c:v>5.0384360484674158E-2</c:v>
                </c:pt>
                <c:pt idx="96">
                  <c:v>5.1070355502653979E-2</c:v>
                </c:pt>
                <c:pt idx="97">
                  <c:v>5.1751288010541276E-2</c:v>
                </c:pt>
                <c:pt idx="98">
                  <c:v>5.24269754224184E-2</c:v>
                </c:pt>
                <c:pt idx="99">
                  <c:v>5.3097240459697742E-2</c:v>
                </c:pt>
                <c:pt idx="100">
                  <c:v>5.3761911158235198E-2</c:v>
                </c:pt>
                <c:pt idx="101">
                  <c:v>5.4420820867965403E-2</c:v>
                </c:pt>
                <c:pt idx="102">
                  <c:v>5.5073808245201687E-2</c:v>
                </c:pt>
                <c:pt idx="103">
                  <c:v>5.5720717237760425E-2</c:v>
                </c:pt>
                <c:pt idx="104">
                  <c:v>5.6361397063085419E-2</c:v>
                </c:pt>
                <c:pt idx="105">
                  <c:v>5.6995702179561222E-2</c:v>
                </c:pt>
                <c:pt idx="106">
                  <c:v>5.762349225122048E-2</c:v>
                </c:pt>
                <c:pt idx="107">
                  <c:v>5.8244632106061497E-2</c:v>
                </c:pt>
                <c:pt idx="108">
                  <c:v>5.885899168820443E-2</c:v>
                </c:pt>
                <c:pt idx="109">
                  <c:v>5.9466446004126483E-2</c:v>
                </c:pt>
                <c:pt idx="110">
                  <c:v>6.0066875063223828E-2</c:v>
                </c:pt>
                <c:pt idx="111">
                  <c:v>6.0660163812959252E-2</c:v>
                </c:pt>
                <c:pt idx="112">
                  <c:v>6.124620206885923E-2</c:v>
                </c:pt>
                <c:pt idx="113">
                  <c:v>6.1824884439633021E-2</c:v>
                </c:pt>
                <c:pt idx="114">
                  <c:v>6.2396110247689276E-2</c:v>
                </c:pt>
                <c:pt idx="115">
                  <c:v>6.2959783445331416E-2</c:v>
                </c:pt>
                <c:pt idx="116">
                  <c:v>6.3515812526914656E-2</c:v>
                </c:pt>
                <c:pt idx="117">
                  <c:v>6.4064110437250368E-2</c:v>
                </c:pt>
                <c:pt idx="118">
                  <c:v>6.460459447654418E-2</c:v>
                </c:pt>
                <c:pt idx="119">
                  <c:v>6.5137186202152683E-2</c:v>
                </c:pt>
                <c:pt idx="120">
                  <c:v>6.5661811327445085E-2</c:v>
                </c:pt>
                <c:pt idx="121">
                  <c:v>6.6178399618050915E-2</c:v>
                </c:pt>
                <c:pt idx="122">
                  <c:v>6.6686884785774336E-2</c:v>
                </c:pt>
                <c:pt idx="123">
                  <c:v>6.7187204380450991E-2</c:v>
                </c:pt>
                <c:pt idx="124">
                  <c:v>6.7679299680017554E-2</c:v>
                </c:pt>
                <c:pt idx="125">
                  <c:v>6.8163115579061226E-2</c:v>
                </c:pt>
                <c:pt idx="126">
                  <c:v>6.8638600476108036E-2</c:v>
                </c:pt>
                <c:pt idx="127">
                  <c:v>6.9105706159903663E-2</c:v>
                </c:pt>
                <c:pt idx="128">
                  <c:v>6.9564387694933033E-2</c:v>
                </c:pt>
                <c:pt idx="129">
                  <c:v>7.0014603306416734E-2</c:v>
                </c:pt>
                <c:pt idx="130">
                  <c:v>7.045631426501521E-2</c:v>
                </c:pt>
                <c:pt idx="131">
                  <c:v>7.0889484771462424E-2</c:v>
                </c:pt>
                <c:pt idx="132">
                  <c:v>7.1314081841342677E-2</c:v>
                </c:pt>
                <c:pt idx="133">
                  <c:v>7.1730075190214154E-2</c:v>
                </c:pt>
                <c:pt idx="134">
                  <c:v>7.2137437119275324E-2</c:v>
                </c:pt>
                <c:pt idx="135">
                  <c:v>7.253614240175961E-2</c:v>
                </c:pt>
                <c:pt idx="136">
                  <c:v>7.292616817023409E-2</c:v>
                </c:pt>
                <c:pt idx="137">
                  <c:v>7.3307493804970814E-2</c:v>
                </c:pt>
                <c:pt idx="138">
                  <c:v>7.3680100823546549E-2</c:v>
                </c:pt>
                <c:pt idx="139">
                  <c:v>7.4043972771820413E-2</c:v>
                </c:pt>
                <c:pt idx="140">
                  <c:v>7.4399095116427616E-2</c:v>
                </c:pt>
                <c:pt idx="141">
                  <c:v>7.4745455138919434E-2</c:v>
                </c:pt>
                <c:pt idx="142">
                  <c:v>7.508304183166957E-2</c:v>
                </c:pt>
                <c:pt idx="143">
                  <c:v>7.5411845795659488E-2</c:v>
                </c:pt>
                <c:pt idx="144">
                  <c:v>7.5731859140245605E-2</c:v>
                </c:pt>
                <c:pt idx="145">
                  <c:v>7.6043075385003114E-2</c:v>
                </c:pt>
                <c:pt idx="146">
                  <c:v>7.6345489363734156E-2</c:v>
                </c:pt>
                <c:pt idx="147">
                  <c:v>7.6639097130718536E-2</c:v>
                </c:pt>
                <c:pt idx="148">
                  <c:v>7.6923895869279252E-2</c:v>
                </c:pt>
                <c:pt idx="149">
                  <c:v>7.7199883802727284E-2</c:v>
                </c:pt>
                <c:pt idx="150">
                  <c:v>7.7467060107743124E-2</c:v>
                </c:pt>
                <c:pt idx="151">
                  <c:v>7.7725424830246581E-2</c:v>
                </c:pt>
                <c:pt idx="152">
                  <c:v>7.7974978803799805E-2</c:v>
                </c:pt>
                <c:pt idx="153">
                  <c:v>7.8215723570583387E-2</c:v>
                </c:pt>
                <c:pt idx="154">
                  <c:v>7.8447661304978711E-2</c:v>
                </c:pt>
                <c:pt idx="155">
                  <c:v>7.8670794739786554E-2</c:v>
                </c:pt>
                <c:pt idx="156">
                  <c:v>7.8885127095105326E-2</c:v>
                </c:pt>
                <c:pt idx="157">
                  <c:v>7.9090662009889637E-2</c:v>
                </c:pt>
                <c:pt idx="158">
                  <c:v>7.9287403476204762E-2</c:v>
                </c:pt>
                <c:pt idx="159">
                  <c:v>7.947535577618961E-2</c:v>
                </c:pt>
                <c:pt idx="160">
                  <c:v>7.9654523421737289E-2</c:v>
                </c:pt>
                <c:pt idx="161">
                  <c:v>7.982491109689932E-2</c:v>
                </c:pt>
                <c:pt idx="162">
                  <c:v>7.9986523603017404E-2</c:v>
                </c:pt>
                <c:pt idx="163">
                  <c:v>8.0139365806583027E-2</c:v>
                </c:pt>
                <c:pt idx="164">
                  <c:v>8.0283442589825463E-2</c:v>
                </c:pt>
                <c:pt idx="165">
                  <c:v>8.0418758804024409E-2</c:v>
                </c:pt>
                <c:pt idx="166">
                  <c:v>8.0545319225543824E-2</c:v>
                </c:pt>
                <c:pt idx="167">
                  <c:v>8.0663128514581711E-2</c:v>
                </c:pt>
                <c:pt idx="168">
                  <c:v>8.0772191176629496E-2</c:v>
                </c:pt>
                <c:pt idx="169">
                  <c:v>8.0872511526634466E-2</c:v>
                </c:pt>
                <c:pt idx="170">
                  <c:v>8.0964093655857453E-2</c:v>
                </c:pt>
                <c:pt idx="171">
                  <c:v>8.1046941401418451E-2</c:v>
                </c:pt>
                <c:pt idx="172">
                  <c:v>8.1121058318522427E-2</c:v>
                </c:pt>
                <c:pt idx="173">
                  <c:v>8.1186447655357444E-2</c:v>
                </c:pt>
                <c:pt idx="174">
                  <c:v>8.1243112330657591E-2</c:v>
                </c:pt>
                <c:pt idx="175">
                  <c:v>8.1291054913924382E-2</c:v>
                </c:pt>
                <c:pt idx="176">
                  <c:v>8.1330277608299001E-2</c:v>
                </c:pt>
                <c:pt idx="177">
                  <c:v>8.1360782236080467E-2</c:v>
                </c:pt>
                <c:pt idx="178">
                  <c:v>8.1382570226884041E-2</c:v>
                </c:pt>
                <c:pt idx="179">
                  <c:v>8.1395642608435848E-2</c:v>
                </c:pt>
                <c:pt idx="180">
                  <c:v>8.14E-2</c:v>
                </c:pt>
                <c:pt idx="181">
                  <c:v>8.1395642608435848E-2</c:v>
                </c:pt>
                <c:pt idx="182">
                  <c:v>8.1382570226884041E-2</c:v>
                </c:pt>
                <c:pt idx="183">
                  <c:v>8.1360782236080467E-2</c:v>
                </c:pt>
                <c:pt idx="184">
                  <c:v>8.1330277608299001E-2</c:v>
                </c:pt>
                <c:pt idx="185">
                  <c:v>8.1291054913924382E-2</c:v>
                </c:pt>
                <c:pt idx="186">
                  <c:v>8.1243112330657591E-2</c:v>
                </c:pt>
                <c:pt idx="187">
                  <c:v>8.1186447655357416E-2</c:v>
                </c:pt>
                <c:pt idx="188">
                  <c:v>8.1121058318522427E-2</c:v>
                </c:pt>
                <c:pt idx="189">
                  <c:v>8.1046941401418424E-2</c:v>
                </c:pt>
                <c:pt idx="190">
                  <c:v>8.0964093655857453E-2</c:v>
                </c:pt>
                <c:pt idx="191">
                  <c:v>8.0872511526634466E-2</c:v>
                </c:pt>
                <c:pt idx="192">
                  <c:v>8.0772191176629496E-2</c:v>
                </c:pt>
                <c:pt idx="193">
                  <c:v>8.0663128514581711E-2</c:v>
                </c:pt>
                <c:pt idx="194">
                  <c:v>8.0545319225543824E-2</c:v>
                </c:pt>
                <c:pt idx="195">
                  <c:v>8.0418758804024382E-2</c:v>
                </c:pt>
                <c:pt idx="196">
                  <c:v>8.0283442589825463E-2</c:v>
                </c:pt>
                <c:pt idx="197">
                  <c:v>8.0139365806583027E-2</c:v>
                </c:pt>
                <c:pt idx="198">
                  <c:v>7.9986523603017404E-2</c:v>
                </c:pt>
                <c:pt idx="199">
                  <c:v>7.982491109689932E-2</c:v>
                </c:pt>
                <c:pt idx="200">
                  <c:v>7.9654523421737261E-2</c:v>
                </c:pt>
                <c:pt idx="201">
                  <c:v>7.947535577618961E-2</c:v>
                </c:pt>
                <c:pt idx="202">
                  <c:v>7.9287403476204762E-2</c:v>
                </c:pt>
                <c:pt idx="203">
                  <c:v>7.9090662009889637E-2</c:v>
                </c:pt>
                <c:pt idx="204">
                  <c:v>7.8885127095105298E-2</c:v>
                </c:pt>
                <c:pt idx="205">
                  <c:v>7.8670794739786554E-2</c:v>
                </c:pt>
                <c:pt idx="206">
                  <c:v>7.8447661304978711E-2</c:v>
                </c:pt>
                <c:pt idx="207">
                  <c:v>7.8215723570583387E-2</c:v>
                </c:pt>
                <c:pt idx="208">
                  <c:v>7.7974978803799805E-2</c:v>
                </c:pt>
                <c:pt idx="209">
                  <c:v>7.7725424830246581E-2</c:v>
                </c:pt>
                <c:pt idx="210">
                  <c:v>7.7467060107743124E-2</c:v>
                </c:pt>
                <c:pt idx="211">
                  <c:v>7.7199883802727284E-2</c:v>
                </c:pt>
                <c:pt idx="212">
                  <c:v>7.6923895869279252E-2</c:v>
                </c:pt>
                <c:pt idx="213">
                  <c:v>7.6639097130718495E-2</c:v>
                </c:pt>
                <c:pt idx="214">
                  <c:v>7.6345489363734115E-2</c:v>
                </c:pt>
                <c:pt idx="215">
                  <c:v>7.6043075385003114E-2</c:v>
                </c:pt>
                <c:pt idx="216">
                  <c:v>7.5731859140245605E-2</c:v>
                </c:pt>
                <c:pt idx="217">
                  <c:v>7.5411845795659516E-2</c:v>
                </c:pt>
                <c:pt idx="218">
                  <c:v>7.508304183166957E-2</c:v>
                </c:pt>
                <c:pt idx="219">
                  <c:v>7.4745455138919434E-2</c:v>
                </c:pt>
                <c:pt idx="220">
                  <c:v>7.4399095116427616E-2</c:v>
                </c:pt>
                <c:pt idx="221">
                  <c:v>7.4043972771820413E-2</c:v>
                </c:pt>
                <c:pt idx="222">
                  <c:v>7.3680100823546549E-2</c:v>
                </c:pt>
                <c:pt idx="223">
                  <c:v>7.3307493804970814E-2</c:v>
                </c:pt>
                <c:pt idx="224">
                  <c:v>7.292616817023409E-2</c:v>
                </c:pt>
                <c:pt idx="225">
                  <c:v>7.253614240175961E-2</c:v>
                </c:pt>
                <c:pt idx="226">
                  <c:v>7.2137437119275324E-2</c:v>
                </c:pt>
                <c:pt idx="227">
                  <c:v>7.1730075190214113E-2</c:v>
                </c:pt>
                <c:pt idx="228">
                  <c:v>7.1314081841342677E-2</c:v>
                </c:pt>
                <c:pt idx="229">
                  <c:v>7.0889484771462424E-2</c:v>
                </c:pt>
                <c:pt idx="230">
                  <c:v>7.045631426501521E-2</c:v>
                </c:pt>
                <c:pt idx="231">
                  <c:v>7.0014603306416734E-2</c:v>
                </c:pt>
                <c:pt idx="232">
                  <c:v>6.9564387694933033E-2</c:v>
                </c:pt>
                <c:pt idx="233">
                  <c:v>6.9105706159903663E-2</c:v>
                </c:pt>
                <c:pt idx="234">
                  <c:v>6.8638600476108036E-2</c:v>
                </c:pt>
                <c:pt idx="235">
                  <c:v>6.8163115579061226E-2</c:v>
                </c:pt>
                <c:pt idx="236">
                  <c:v>6.7679299680017554E-2</c:v>
                </c:pt>
                <c:pt idx="237">
                  <c:v>6.7187204380450991E-2</c:v>
                </c:pt>
                <c:pt idx="238">
                  <c:v>6.6686884785774336E-2</c:v>
                </c:pt>
                <c:pt idx="239">
                  <c:v>6.6178399618050873E-2</c:v>
                </c:pt>
                <c:pt idx="240">
                  <c:v>6.5661811327445085E-2</c:v>
                </c:pt>
                <c:pt idx="241">
                  <c:v>6.5137186202152683E-2</c:v>
                </c:pt>
                <c:pt idx="242">
                  <c:v>6.460459447654418E-2</c:v>
                </c:pt>
                <c:pt idx="243">
                  <c:v>6.4064110437250368E-2</c:v>
                </c:pt>
                <c:pt idx="244">
                  <c:v>6.3515812526914656E-2</c:v>
                </c:pt>
                <c:pt idx="245">
                  <c:v>6.2959783445331416E-2</c:v>
                </c:pt>
                <c:pt idx="246">
                  <c:v>6.2396110247689276E-2</c:v>
                </c:pt>
                <c:pt idx="247">
                  <c:v>6.1824884439633021E-2</c:v>
                </c:pt>
                <c:pt idx="248">
                  <c:v>6.124620206885923E-2</c:v>
                </c:pt>
                <c:pt idx="249">
                  <c:v>6.0660163812959252E-2</c:v>
                </c:pt>
                <c:pt idx="250">
                  <c:v>6.0066875063223828E-2</c:v>
                </c:pt>
                <c:pt idx="251">
                  <c:v>5.9466446004126483E-2</c:v>
                </c:pt>
                <c:pt idx="252">
                  <c:v>5.885899168820443E-2</c:v>
                </c:pt>
                <c:pt idx="253">
                  <c:v>5.8244632106061463E-2</c:v>
                </c:pt>
                <c:pt idx="254">
                  <c:v>5.762349225122048E-2</c:v>
                </c:pt>
                <c:pt idx="255">
                  <c:v>5.6995702179561222E-2</c:v>
                </c:pt>
                <c:pt idx="256">
                  <c:v>5.6361397063085419E-2</c:v>
                </c:pt>
                <c:pt idx="257">
                  <c:v>5.5720717237760425E-2</c:v>
                </c:pt>
                <c:pt idx="258">
                  <c:v>5.5073808245201687E-2</c:v>
                </c:pt>
                <c:pt idx="259">
                  <c:v>5.4420820867965403E-2</c:v>
                </c:pt>
                <c:pt idx="260">
                  <c:v>5.3761911158235198E-2</c:v>
                </c:pt>
                <c:pt idx="261">
                  <c:v>5.3097240459697742E-2</c:v>
                </c:pt>
                <c:pt idx="262">
                  <c:v>5.24269754224184E-2</c:v>
                </c:pt>
                <c:pt idx="263">
                  <c:v>5.1751288010541276E-2</c:v>
                </c:pt>
                <c:pt idx="264">
                  <c:v>5.1070355502653979E-2</c:v>
                </c:pt>
                <c:pt idx="265">
                  <c:v>5.0384360484674158E-2</c:v>
                </c:pt>
                <c:pt idx="266">
                  <c:v>4.9693490835132879E-2</c:v>
                </c:pt>
                <c:pt idx="267">
                  <c:v>4.899793970274615E-2</c:v>
                </c:pt>
                <c:pt idx="268">
                  <c:v>4.8297905476186467E-2</c:v>
                </c:pt>
                <c:pt idx="269">
                  <c:v>4.7593591745983772E-2</c:v>
                </c:pt>
                <c:pt idx="270">
                  <c:v>4.6885207258506131E-2</c:v>
                </c:pt>
                <c:pt idx="271">
                  <c:v>4.6172965861988907E-2</c:v>
                </c:pt>
                <c:pt idx="272">
                  <c:v>4.5457086444602904E-2</c:v>
                </c:pt>
                <c:pt idx="273">
                  <c:v>4.4737792864570532E-2</c:v>
                </c:pt>
                <c:pt idx="274">
                  <c:v>4.4015313872361052E-2</c:v>
                </c:pt>
                <c:pt idx="275">
                  <c:v>4.3289883025014783E-2</c:v>
                </c:pt>
                <c:pt idx="276">
                  <c:v>4.2561738592666966E-2</c:v>
                </c:pt>
                <c:pt idx="277">
                  <c:v>4.1831123457362292E-2</c:v>
                </c:pt>
                <c:pt idx="278">
                  <c:v>4.1098285004269056E-2</c:v>
                </c:pt>
                <c:pt idx="279">
                  <c:v>4.0363475005422929E-2</c:v>
                </c:pt>
                <c:pt idx="280">
                  <c:v>3.962694949614709E-2</c:v>
                </c:pt>
                <c:pt idx="281">
                  <c:v>3.8888968644314653E-2</c:v>
                </c:pt>
                <c:pt idx="282">
                  <c:v>3.8149796612636053E-2</c:v>
                </c:pt>
                <c:pt idx="283">
                  <c:v>3.7409701414169792E-2</c:v>
                </c:pt>
                <c:pt idx="284">
                  <c:v>3.6668954761272458E-2</c:v>
                </c:pt>
                <c:pt idx="285">
                  <c:v>3.5927831908216031E-2</c:v>
                </c:pt>
                <c:pt idx="286">
                  <c:v>3.5186611487716749E-2</c:v>
                </c:pt>
                <c:pt idx="287">
                  <c:v>3.444557534163073E-2</c:v>
                </c:pt>
                <c:pt idx="288">
                  <c:v>3.3705008346083705E-2</c:v>
                </c:pt>
                <c:pt idx="289">
                  <c:v>3.2965198231313886E-2</c:v>
                </c:pt>
                <c:pt idx="290">
                  <c:v>3.2226435396514416E-2</c:v>
                </c:pt>
                <c:pt idx="291">
                  <c:v>3.1489012719971794E-2</c:v>
                </c:pt>
                <c:pt idx="292">
                  <c:v>3.0753225364803995E-2</c:v>
                </c:pt>
                <c:pt idx="293">
                  <c:v>3.0019370580606129E-2</c:v>
                </c:pt>
                <c:pt idx="294">
                  <c:v>2.9287747501319142E-2</c:v>
                </c:pt>
                <c:pt idx="295">
                  <c:v>2.8558656939638501E-2</c:v>
                </c:pt>
                <c:pt idx="296">
                  <c:v>2.7832401178283735E-2</c:v>
                </c:pt>
                <c:pt idx="297">
                  <c:v>2.7109283758451262E-2</c:v>
                </c:pt>
                <c:pt idx="298">
                  <c:v>2.6389609265772652E-2</c:v>
                </c:pt>
                <c:pt idx="299">
                  <c:v>2.5673683114100836E-2</c:v>
                </c:pt>
                <c:pt idx="300">
                  <c:v>2.4961811327445085E-2</c:v>
                </c:pt>
                <c:pt idx="301">
                  <c:v>2.4254300320372475E-2</c:v>
                </c:pt>
                <c:pt idx="302">
                  <c:v>2.3551456677191482E-2</c:v>
                </c:pt>
                <c:pt idx="303">
                  <c:v>2.2853586930227782E-2</c:v>
                </c:pt>
                <c:pt idx="304">
                  <c:v>2.2160997337498788E-2</c:v>
                </c:pt>
                <c:pt idx="305">
                  <c:v>2.1473993660086076E-2</c:v>
                </c:pt>
                <c:pt idx="306">
                  <c:v>2.0792880939500703E-2</c:v>
                </c:pt>
                <c:pt idx="307">
                  <c:v>2.011796327532692E-2</c:v>
                </c:pt>
                <c:pt idx="308">
                  <c:v>1.9449543603424459E-2</c:v>
                </c:pt>
                <c:pt idx="309">
                  <c:v>1.8787923474959948E-2</c:v>
                </c:pt>
                <c:pt idx="310">
                  <c:v>1.8133402836530903E-2</c:v>
                </c:pt>
                <c:pt idx="311">
                  <c:v>1.7486279811635148E-2</c:v>
                </c:pt>
                <c:pt idx="312">
                  <c:v>1.6846850483731614E-2</c:v>
                </c:pt>
                <c:pt idx="313">
                  <c:v>1.6215408681126753E-2</c:v>
                </c:pt>
                <c:pt idx="314">
                  <c:v>1.5592245763912951E-2</c:v>
                </c:pt>
                <c:pt idx="315">
                  <c:v>1.4977650413174625E-2</c:v>
                </c:pt>
                <c:pt idx="316">
                  <c:v>1.4371908422667893E-2</c:v>
                </c:pt>
                <c:pt idx="317">
                  <c:v>1.3775302493170351E-2</c:v>
                </c:pt>
                <c:pt idx="318">
                  <c:v>1.3188112029686673E-2</c:v>
                </c:pt>
                <c:pt idx="319">
                  <c:v>1.2610612941686755E-2</c:v>
                </c:pt>
                <c:pt idx="320">
                  <c:v>1.2043077446542818E-2</c:v>
                </c:pt>
                <c:pt idx="321">
                  <c:v>1.1485773876321997E-2</c:v>
                </c:pt>
                <c:pt idx="322">
                  <c:v>1.0938966488082413E-2</c:v>
                </c:pt>
                <c:pt idx="323">
                  <c:v>1.0402915277809864E-2</c:v>
                </c:pt>
                <c:pt idx="324">
                  <c:v>9.8778757981248886E-3</c:v>
                </c:pt>
                <c:pt idx="325">
                  <c:v>9.3640989798791773E-3</c:v>
                </c:pt>
                <c:pt idx="326">
                  <c:v>8.8618309577537507E-3</c:v>
                </c:pt>
                <c:pt idx="327">
                  <c:v>8.3713128999610004E-3</c:v>
                </c:pt>
                <c:pt idx="328">
                  <c:v>7.8927808421461656E-3</c:v>
                </c:pt>
                <c:pt idx="329">
                  <c:v>7.4264655255753265E-3</c:v>
                </c:pt>
                <c:pt idx="330">
                  <c:v>6.9725922396898206E-3</c:v>
                </c:pt>
                <c:pt idx="331">
                  <c:v>6.5313806690997459E-3</c:v>
                </c:pt>
                <c:pt idx="332">
                  <c:v>6.1030447450831464E-3</c:v>
                </c:pt>
                <c:pt idx="333">
                  <c:v>5.6877925016502306E-3</c:v>
                </c:pt>
                <c:pt idx="334">
                  <c:v>5.2858259362265252E-3</c:v>
                </c:pt>
                <c:pt idx="335">
                  <c:v>4.8973408750032461E-3</c:v>
                </c:pt>
                <c:pt idx="336">
                  <c:v>4.5225268429976125E-3</c:v>
                </c:pt>
                <c:pt idx="337">
                  <c:v>4.1615669388609857E-3</c:v>
                </c:pt>
                <c:pt idx="338">
                  <c:v>3.814637714468262E-3</c:v>
                </c:pt>
                <c:pt idx="339">
                  <c:v>3.4819090593173731E-3</c:v>
                </c:pt>
                <c:pt idx="340">
                  <c:v>3.1635440897643265E-3</c:v>
                </c:pt>
                <c:pt idx="341">
                  <c:v>2.8596990431149433E-3</c:v>
                </c:pt>
                <c:pt idx="342">
                  <c:v>2.570523176591896E-3</c:v>
                </c:pt>
                <c:pt idx="343">
                  <c:v>2.2961586711919319E-3</c:v>
                </c:pt>
                <c:pt idx="344">
                  <c:v>2.0367405404463092E-3</c:v>
                </c:pt>
                <c:pt idx="345">
                  <c:v>1.7923965440942418E-3</c:v>
                </c:pt>
                <c:pt idx="346">
                  <c:v>1.5632471066777053E-3</c:v>
                </c:pt>
                <c:pt idx="347">
                  <c:v>1.3494052410635501E-3</c:v>
                </c:pt>
                <c:pt idx="348">
                  <c:v>1.1509764768977105E-3</c:v>
                </c:pt>
                <c:pt idx="349">
                  <c:v>9.680587939946368E-4</c:v>
                </c:pt>
                <c:pt idx="350">
                  <c:v>8.0074256066370417E-4</c:v>
                </c:pt>
                <c:pt idx="351">
                  <c:v>6.4911047697422558E-4</c:v>
                </c:pt>
                <c:pt idx="352">
                  <c:v>5.1323752295861483E-4</c:v>
                </c:pt>
                <c:pt idx="353">
                  <c:v>3.9319091175381066E-4</c:v>
                </c:pt>
                <c:pt idx="354">
                  <c:v>2.8903004768012804E-4</c:v>
                </c:pt>
                <c:pt idx="355">
                  <c:v>2.0080648925630985E-4</c:v>
                </c:pt>
                <c:pt idx="356">
                  <c:v>1.2856391714929552E-4</c:v>
                </c:pt>
                <c:pt idx="357">
                  <c:v>7.2338107058146186E-5</c:v>
                </c:pt>
                <c:pt idx="358">
                  <c:v>3.2156907529633164E-5</c:v>
                </c:pt>
                <c:pt idx="359">
                  <c:v>8.040222705615196E-6</c:v>
                </c:pt>
                <c:pt idx="360">
                  <c:v>0</c:v>
                </c:pt>
                <c:pt idx="361">
                  <c:v>8.040222705615196E-6</c:v>
                </c:pt>
                <c:pt idx="362">
                  <c:v>3.2156907529633164E-5</c:v>
                </c:pt>
                <c:pt idx="363">
                  <c:v>7.2338107058146186E-5</c:v>
                </c:pt>
                <c:pt idx="364">
                  <c:v>1.2856391714929552E-4</c:v>
                </c:pt>
                <c:pt idx="365">
                  <c:v>2.0080648925630985E-4</c:v>
                </c:pt>
                <c:pt idx="366">
                  <c:v>2.8903004768012804E-4</c:v>
                </c:pt>
                <c:pt idx="367">
                  <c:v>3.9319091175381066E-4</c:v>
                </c:pt>
                <c:pt idx="368">
                  <c:v>5.1323752295861483E-4</c:v>
                </c:pt>
                <c:pt idx="369">
                  <c:v>6.4911047697422558E-4</c:v>
                </c:pt>
                <c:pt idx="370">
                  <c:v>8.0074256066370417E-4</c:v>
                </c:pt>
                <c:pt idx="371">
                  <c:v>9.680587939946368E-4</c:v>
                </c:pt>
                <c:pt idx="372">
                  <c:v>1.1509764768977105E-3</c:v>
                </c:pt>
                <c:pt idx="373">
                  <c:v>1.3494052410635501E-3</c:v>
                </c:pt>
                <c:pt idx="374">
                  <c:v>1.5632471066777053E-3</c:v>
                </c:pt>
                <c:pt idx="375">
                  <c:v>1.7923965440942418E-3</c:v>
                </c:pt>
                <c:pt idx="376">
                  <c:v>2.0367405404463092E-3</c:v>
                </c:pt>
                <c:pt idx="377">
                  <c:v>2.2961586711919319E-3</c:v>
                </c:pt>
                <c:pt idx="378">
                  <c:v>2.570523176591896E-3</c:v>
                </c:pt>
                <c:pt idx="379">
                  <c:v>2.8596990431149433E-3</c:v>
                </c:pt>
                <c:pt idx="380">
                  <c:v>3.1635440897643265E-3</c:v>
                </c:pt>
                <c:pt idx="381">
                  <c:v>3.4819090593173731E-3</c:v>
                </c:pt>
                <c:pt idx="382">
                  <c:v>3.814637714468262E-3</c:v>
                </c:pt>
                <c:pt idx="383">
                  <c:v>4.1615669388609857E-3</c:v>
                </c:pt>
                <c:pt idx="384">
                  <c:v>4.5225268429976125E-3</c:v>
                </c:pt>
                <c:pt idx="385">
                  <c:v>4.8973408750032461E-3</c:v>
                </c:pt>
                <c:pt idx="386">
                  <c:v>5.2858259362265252E-3</c:v>
                </c:pt>
                <c:pt idx="387">
                  <c:v>5.6877925016502306E-3</c:v>
                </c:pt>
                <c:pt idx="388">
                  <c:v>6.1030447450831464E-3</c:v>
                </c:pt>
                <c:pt idx="389">
                  <c:v>6.5313806690997459E-3</c:v>
                </c:pt>
                <c:pt idx="390">
                  <c:v>6.9725922396898206E-3</c:v>
                </c:pt>
                <c:pt idx="391">
                  <c:v>7.4264655255753265E-3</c:v>
                </c:pt>
                <c:pt idx="392">
                  <c:v>7.8927808421461656E-3</c:v>
                </c:pt>
                <c:pt idx="393">
                  <c:v>8.3713128999610004E-3</c:v>
                </c:pt>
                <c:pt idx="394">
                  <c:v>8.8618309577537507E-3</c:v>
                </c:pt>
                <c:pt idx="395">
                  <c:v>9.3640989798791773E-3</c:v>
                </c:pt>
                <c:pt idx="396">
                  <c:v>9.8778757981248886E-3</c:v>
                </c:pt>
                <c:pt idx="397">
                  <c:v>1.0402915277809864E-2</c:v>
                </c:pt>
                <c:pt idx="398">
                  <c:v>1.0938966488082413E-2</c:v>
                </c:pt>
                <c:pt idx="399">
                  <c:v>1.1485773876321997E-2</c:v>
                </c:pt>
                <c:pt idx="400">
                  <c:v>1.2043077446542818E-2</c:v>
                </c:pt>
                <c:pt idx="401">
                  <c:v>1.2610612941686755E-2</c:v>
                </c:pt>
                <c:pt idx="402">
                  <c:v>1.3188112029686673E-2</c:v>
                </c:pt>
                <c:pt idx="403">
                  <c:v>1.3775302493170351E-2</c:v>
                </c:pt>
                <c:pt idx="404">
                  <c:v>1.4371908422667893E-2</c:v>
                </c:pt>
                <c:pt idx="405">
                  <c:v>1.4977650413174625E-2</c:v>
                </c:pt>
                <c:pt idx="406">
                  <c:v>1.5592245763912951E-2</c:v>
                </c:pt>
                <c:pt idx="407">
                  <c:v>1.6215408681126753E-2</c:v>
                </c:pt>
                <c:pt idx="408">
                  <c:v>1.6846850483731614E-2</c:v>
                </c:pt>
                <c:pt idx="409">
                  <c:v>1.7486279811635148E-2</c:v>
                </c:pt>
                <c:pt idx="410">
                  <c:v>1.8133402836530903E-2</c:v>
                </c:pt>
                <c:pt idx="411">
                  <c:v>1.8787923474959948E-2</c:v>
                </c:pt>
                <c:pt idx="412">
                  <c:v>1.9449543603424459E-2</c:v>
                </c:pt>
                <c:pt idx="413">
                  <c:v>2.011796327532692E-2</c:v>
                </c:pt>
                <c:pt idx="414">
                  <c:v>2.0792880939500703E-2</c:v>
                </c:pt>
                <c:pt idx="415">
                  <c:v>2.1473993660086076E-2</c:v>
                </c:pt>
                <c:pt idx="416">
                  <c:v>2.2160997337498788E-2</c:v>
                </c:pt>
                <c:pt idx="417">
                  <c:v>2.2853586930227782E-2</c:v>
                </c:pt>
                <c:pt idx="418">
                  <c:v>2.3551456677191482E-2</c:v>
                </c:pt>
                <c:pt idx="419">
                  <c:v>2.4254300320372475E-2</c:v>
                </c:pt>
                <c:pt idx="420">
                  <c:v>2.4961811327445085E-2</c:v>
                </c:pt>
                <c:pt idx="421">
                  <c:v>2.5673683114100836E-2</c:v>
                </c:pt>
                <c:pt idx="422">
                  <c:v>2.6389609265772652E-2</c:v>
                </c:pt>
                <c:pt idx="423">
                  <c:v>2.7109283758451262E-2</c:v>
                </c:pt>
                <c:pt idx="424">
                  <c:v>2.7832401178283735E-2</c:v>
                </c:pt>
                <c:pt idx="425">
                  <c:v>2.8558656939638501E-2</c:v>
                </c:pt>
                <c:pt idx="426">
                  <c:v>2.9287747501319142E-2</c:v>
                </c:pt>
                <c:pt idx="427">
                  <c:v>3.0019370580606129E-2</c:v>
                </c:pt>
                <c:pt idx="428">
                  <c:v>3.0753225364803995E-2</c:v>
                </c:pt>
                <c:pt idx="429">
                  <c:v>3.1489012719971794E-2</c:v>
                </c:pt>
                <c:pt idx="430">
                  <c:v>3.2226435396514416E-2</c:v>
                </c:pt>
                <c:pt idx="431">
                  <c:v>3.2965198231313886E-2</c:v>
                </c:pt>
                <c:pt idx="432">
                  <c:v>3.3705008346083705E-2</c:v>
                </c:pt>
                <c:pt idx="433">
                  <c:v>3.444557534163073E-2</c:v>
                </c:pt>
                <c:pt idx="434">
                  <c:v>3.5186611487716749E-2</c:v>
                </c:pt>
                <c:pt idx="435">
                  <c:v>3.5927831908216031E-2</c:v>
                </c:pt>
                <c:pt idx="436">
                  <c:v>3.6668954761272458E-2</c:v>
                </c:pt>
                <c:pt idx="437">
                  <c:v>3.7409701414169792E-2</c:v>
                </c:pt>
                <c:pt idx="438">
                  <c:v>3.8149796612636053E-2</c:v>
                </c:pt>
                <c:pt idx="439">
                  <c:v>3.8888968644314653E-2</c:v>
                </c:pt>
                <c:pt idx="440">
                  <c:v>3.962694949614709E-2</c:v>
                </c:pt>
                <c:pt idx="441">
                  <c:v>4.0363475005422929E-2</c:v>
                </c:pt>
                <c:pt idx="442">
                  <c:v>4.1098285004269056E-2</c:v>
                </c:pt>
                <c:pt idx="443">
                  <c:v>4.1831123457362292E-2</c:v>
                </c:pt>
                <c:pt idx="444">
                  <c:v>4.2561738592666966E-2</c:v>
                </c:pt>
                <c:pt idx="445">
                  <c:v>4.3289883025014783E-2</c:v>
                </c:pt>
                <c:pt idx="446">
                  <c:v>4.4015313872361052E-2</c:v>
                </c:pt>
                <c:pt idx="447">
                  <c:v>4.4737792864570532E-2</c:v>
                </c:pt>
                <c:pt idx="448">
                  <c:v>4.5457086444602904E-2</c:v>
                </c:pt>
                <c:pt idx="449">
                  <c:v>4.6172965861988907E-2</c:v>
                </c:pt>
                <c:pt idx="450">
                  <c:v>4.6885207258506131E-2</c:v>
                </c:pt>
                <c:pt idx="451">
                  <c:v>4.7593591745983772E-2</c:v>
                </c:pt>
                <c:pt idx="452">
                  <c:v>4.8297905476186467E-2</c:v>
                </c:pt>
                <c:pt idx="453">
                  <c:v>4.899793970274615E-2</c:v>
                </c:pt>
                <c:pt idx="454">
                  <c:v>4.9693490835132879E-2</c:v>
                </c:pt>
                <c:pt idx="455">
                  <c:v>5.0384360484674158E-2</c:v>
                </c:pt>
                <c:pt idx="456">
                  <c:v>5.1070355502653979E-2</c:v>
                </c:pt>
                <c:pt idx="457">
                  <c:v>5.1751288010541276E-2</c:v>
                </c:pt>
                <c:pt idx="458">
                  <c:v>5.24269754224184E-2</c:v>
                </c:pt>
                <c:pt idx="459">
                  <c:v>5.3097240459697742E-2</c:v>
                </c:pt>
                <c:pt idx="460">
                  <c:v>5.3761911158235198E-2</c:v>
                </c:pt>
                <c:pt idx="461">
                  <c:v>5.4420820867965403E-2</c:v>
                </c:pt>
                <c:pt idx="462">
                  <c:v>5.5073808245201687E-2</c:v>
                </c:pt>
                <c:pt idx="463">
                  <c:v>5.5720717237760425E-2</c:v>
                </c:pt>
                <c:pt idx="464">
                  <c:v>5.6361397063085419E-2</c:v>
                </c:pt>
                <c:pt idx="465">
                  <c:v>5.6995702179561222E-2</c:v>
                </c:pt>
                <c:pt idx="466">
                  <c:v>5.762349225122048E-2</c:v>
                </c:pt>
                <c:pt idx="467">
                  <c:v>5.8244632106061463E-2</c:v>
                </c:pt>
                <c:pt idx="468">
                  <c:v>5.885899168820443E-2</c:v>
                </c:pt>
                <c:pt idx="469">
                  <c:v>5.9466446004126483E-2</c:v>
                </c:pt>
                <c:pt idx="470">
                  <c:v>6.0066875063223828E-2</c:v>
                </c:pt>
                <c:pt idx="471">
                  <c:v>6.0660163812959252E-2</c:v>
                </c:pt>
                <c:pt idx="472">
                  <c:v>6.124620206885923E-2</c:v>
                </c:pt>
                <c:pt idx="473">
                  <c:v>6.1824884439633021E-2</c:v>
                </c:pt>
                <c:pt idx="474">
                  <c:v>6.2396110247689276E-2</c:v>
                </c:pt>
                <c:pt idx="475">
                  <c:v>6.2959783445331416E-2</c:v>
                </c:pt>
                <c:pt idx="476">
                  <c:v>6.3515812526914656E-2</c:v>
                </c:pt>
                <c:pt idx="477">
                  <c:v>6.4064110437250368E-2</c:v>
                </c:pt>
                <c:pt idx="478">
                  <c:v>6.460459447654418E-2</c:v>
                </c:pt>
                <c:pt idx="479">
                  <c:v>6.5137186202152683E-2</c:v>
                </c:pt>
                <c:pt idx="480">
                  <c:v>6.5661811327445085E-2</c:v>
                </c:pt>
                <c:pt idx="481">
                  <c:v>6.6178399618050873E-2</c:v>
                </c:pt>
                <c:pt idx="482">
                  <c:v>6.6686884785774336E-2</c:v>
                </c:pt>
                <c:pt idx="483">
                  <c:v>6.7187204380450991E-2</c:v>
                </c:pt>
                <c:pt idx="484">
                  <c:v>6.7679299680017554E-2</c:v>
                </c:pt>
                <c:pt idx="485">
                  <c:v>6.8163115579061226E-2</c:v>
                </c:pt>
                <c:pt idx="486">
                  <c:v>6.8638600476108036E-2</c:v>
                </c:pt>
                <c:pt idx="487">
                  <c:v>6.9105706159903663E-2</c:v>
                </c:pt>
                <c:pt idx="488">
                  <c:v>6.9564387694933033E-2</c:v>
                </c:pt>
                <c:pt idx="489">
                  <c:v>7.0014603306416734E-2</c:v>
                </c:pt>
                <c:pt idx="490">
                  <c:v>7.045631426501521E-2</c:v>
                </c:pt>
                <c:pt idx="491">
                  <c:v>7.0889484771462424E-2</c:v>
                </c:pt>
                <c:pt idx="492">
                  <c:v>7.1314081841342677E-2</c:v>
                </c:pt>
                <c:pt idx="493">
                  <c:v>7.1730075190214113E-2</c:v>
                </c:pt>
                <c:pt idx="494">
                  <c:v>7.2137437119275324E-2</c:v>
                </c:pt>
                <c:pt idx="495">
                  <c:v>7.253614240175961E-2</c:v>
                </c:pt>
                <c:pt idx="496">
                  <c:v>7.292616817023409E-2</c:v>
                </c:pt>
                <c:pt idx="497">
                  <c:v>7.3307493804970814E-2</c:v>
                </c:pt>
                <c:pt idx="498">
                  <c:v>7.3680100823546549E-2</c:v>
                </c:pt>
                <c:pt idx="499">
                  <c:v>7.4043972771820413E-2</c:v>
                </c:pt>
                <c:pt idx="500">
                  <c:v>7.4399095116427616E-2</c:v>
                </c:pt>
                <c:pt idx="501">
                  <c:v>7.4745455138919434E-2</c:v>
                </c:pt>
                <c:pt idx="502">
                  <c:v>7.508304183166957E-2</c:v>
                </c:pt>
                <c:pt idx="503">
                  <c:v>7.5411845795659516E-2</c:v>
                </c:pt>
                <c:pt idx="504">
                  <c:v>7.5731859140245605E-2</c:v>
                </c:pt>
                <c:pt idx="505">
                  <c:v>7.6043075385003114E-2</c:v>
                </c:pt>
                <c:pt idx="506">
                  <c:v>7.6345489363734115E-2</c:v>
                </c:pt>
                <c:pt idx="507">
                  <c:v>7.6639097130718495E-2</c:v>
                </c:pt>
                <c:pt idx="508">
                  <c:v>7.6923895869279252E-2</c:v>
                </c:pt>
                <c:pt idx="509">
                  <c:v>7.7199883802727284E-2</c:v>
                </c:pt>
                <c:pt idx="510">
                  <c:v>7.7467060107743124E-2</c:v>
                </c:pt>
                <c:pt idx="511">
                  <c:v>7.7725424830246581E-2</c:v>
                </c:pt>
                <c:pt idx="512">
                  <c:v>7.7974978803799805E-2</c:v>
                </c:pt>
                <c:pt idx="513">
                  <c:v>7.8215723570583387E-2</c:v>
                </c:pt>
                <c:pt idx="514">
                  <c:v>7.8447661304978711E-2</c:v>
                </c:pt>
                <c:pt idx="515">
                  <c:v>7.8670794739786554E-2</c:v>
                </c:pt>
                <c:pt idx="516">
                  <c:v>7.8885127095105298E-2</c:v>
                </c:pt>
                <c:pt idx="517">
                  <c:v>7.9090662009889637E-2</c:v>
                </c:pt>
                <c:pt idx="518">
                  <c:v>7.9287403476204762E-2</c:v>
                </c:pt>
                <c:pt idx="519">
                  <c:v>7.947535577618961E-2</c:v>
                </c:pt>
                <c:pt idx="520">
                  <c:v>7.9654523421737261E-2</c:v>
                </c:pt>
                <c:pt idx="521">
                  <c:v>7.982491109689932E-2</c:v>
                </c:pt>
                <c:pt idx="522">
                  <c:v>7.9986523603017404E-2</c:v>
                </c:pt>
                <c:pt idx="523">
                  <c:v>8.0139365806583027E-2</c:v>
                </c:pt>
                <c:pt idx="524">
                  <c:v>8.0283442589825463E-2</c:v>
                </c:pt>
                <c:pt idx="525">
                  <c:v>8.0418758804024382E-2</c:v>
                </c:pt>
                <c:pt idx="526">
                  <c:v>8.0545319225543824E-2</c:v>
                </c:pt>
                <c:pt idx="527">
                  <c:v>8.0663128514581711E-2</c:v>
                </c:pt>
                <c:pt idx="528">
                  <c:v>8.0772191176629496E-2</c:v>
                </c:pt>
                <c:pt idx="529">
                  <c:v>8.0872511526634466E-2</c:v>
                </c:pt>
                <c:pt idx="530">
                  <c:v>8.0964093655857453E-2</c:v>
                </c:pt>
                <c:pt idx="531">
                  <c:v>8.1046941401418424E-2</c:v>
                </c:pt>
                <c:pt idx="532">
                  <c:v>8.1121058318522427E-2</c:v>
                </c:pt>
                <c:pt idx="533">
                  <c:v>8.1186447655357416E-2</c:v>
                </c:pt>
                <c:pt idx="534">
                  <c:v>8.1243112330657591E-2</c:v>
                </c:pt>
                <c:pt idx="535">
                  <c:v>8.1291054913924382E-2</c:v>
                </c:pt>
                <c:pt idx="536">
                  <c:v>8.1330277608299001E-2</c:v>
                </c:pt>
                <c:pt idx="537">
                  <c:v>8.1360782236080467E-2</c:v>
                </c:pt>
                <c:pt idx="538">
                  <c:v>8.1382570226884041E-2</c:v>
                </c:pt>
                <c:pt idx="539">
                  <c:v>8.1395642608435848E-2</c:v>
                </c:pt>
                <c:pt idx="540">
                  <c:v>8.14E-2</c:v>
                </c:pt>
                <c:pt idx="541">
                  <c:v>8.1395642608435848E-2</c:v>
                </c:pt>
                <c:pt idx="542">
                  <c:v>8.1382570226884041E-2</c:v>
                </c:pt>
                <c:pt idx="543">
                  <c:v>8.1360782236080467E-2</c:v>
                </c:pt>
                <c:pt idx="544">
                  <c:v>8.1330277608299001E-2</c:v>
                </c:pt>
                <c:pt idx="545">
                  <c:v>8.1291054913924382E-2</c:v>
                </c:pt>
                <c:pt idx="546">
                  <c:v>8.1243112330657591E-2</c:v>
                </c:pt>
                <c:pt idx="547">
                  <c:v>8.1186447655357444E-2</c:v>
                </c:pt>
                <c:pt idx="548">
                  <c:v>8.1121058318522427E-2</c:v>
                </c:pt>
                <c:pt idx="549">
                  <c:v>8.1046941401418451E-2</c:v>
                </c:pt>
                <c:pt idx="550">
                  <c:v>8.0964093655857453E-2</c:v>
                </c:pt>
                <c:pt idx="551">
                  <c:v>8.0872511526634466E-2</c:v>
                </c:pt>
                <c:pt idx="552">
                  <c:v>8.0772191176629496E-2</c:v>
                </c:pt>
                <c:pt idx="553">
                  <c:v>8.0663128514581711E-2</c:v>
                </c:pt>
                <c:pt idx="554">
                  <c:v>8.0545319225543824E-2</c:v>
                </c:pt>
                <c:pt idx="555">
                  <c:v>8.0418758804024409E-2</c:v>
                </c:pt>
                <c:pt idx="556">
                  <c:v>8.0283442589825463E-2</c:v>
                </c:pt>
                <c:pt idx="557">
                  <c:v>8.0139365806583027E-2</c:v>
                </c:pt>
                <c:pt idx="558">
                  <c:v>7.9986523603017404E-2</c:v>
                </c:pt>
                <c:pt idx="559">
                  <c:v>7.982491109689932E-2</c:v>
                </c:pt>
                <c:pt idx="560">
                  <c:v>7.9654523421737289E-2</c:v>
                </c:pt>
                <c:pt idx="561">
                  <c:v>7.947535577618961E-2</c:v>
                </c:pt>
                <c:pt idx="562">
                  <c:v>7.9287403476204762E-2</c:v>
                </c:pt>
                <c:pt idx="563">
                  <c:v>7.9090662009889637E-2</c:v>
                </c:pt>
                <c:pt idx="564">
                  <c:v>7.8885127095105326E-2</c:v>
                </c:pt>
                <c:pt idx="565">
                  <c:v>7.8670794739786554E-2</c:v>
                </c:pt>
                <c:pt idx="566">
                  <c:v>7.8447661304978711E-2</c:v>
                </c:pt>
                <c:pt idx="567">
                  <c:v>7.8215723570583387E-2</c:v>
                </c:pt>
                <c:pt idx="568">
                  <c:v>7.7974978803799805E-2</c:v>
                </c:pt>
                <c:pt idx="569">
                  <c:v>7.7725424830246581E-2</c:v>
                </c:pt>
                <c:pt idx="570">
                  <c:v>7.7467060107743124E-2</c:v>
                </c:pt>
                <c:pt idx="571">
                  <c:v>7.7199883802727284E-2</c:v>
                </c:pt>
                <c:pt idx="572">
                  <c:v>7.6923895869279252E-2</c:v>
                </c:pt>
                <c:pt idx="573">
                  <c:v>7.6639097130718536E-2</c:v>
                </c:pt>
                <c:pt idx="574">
                  <c:v>7.6345489363734156E-2</c:v>
                </c:pt>
                <c:pt idx="575">
                  <c:v>7.6043075385003114E-2</c:v>
                </c:pt>
                <c:pt idx="576">
                  <c:v>7.5731859140245605E-2</c:v>
                </c:pt>
                <c:pt idx="577">
                  <c:v>7.5411845795659488E-2</c:v>
                </c:pt>
                <c:pt idx="578">
                  <c:v>7.508304183166957E-2</c:v>
                </c:pt>
                <c:pt idx="579">
                  <c:v>7.4745455138919434E-2</c:v>
                </c:pt>
                <c:pt idx="580">
                  <c:v>7.4399095116427616E-2</c:v>
                </c:pt>
                <c:pt idx="581">
                  <c:v>7.4043972771820413E-2</c:v>
                </c:pt>
                <c:pt idx="582">
                  <c:v>7.3680100823546549E-2</c:v>
                </c:pt>
                <c:pt idx="583">
                  <c:v>7.3307493804970814E-2</c:v>
                </c:pt>
                <c:pt idx="584">
                  <c:v>7.292616817023409E-2</c:v>
                </c:pt>
                <c:pt idx="585">
                  <c:v>7.253614240175961E-2</c:v>
                </c:pt>
                <c:pt idx="586">
                  <c:v>7.2137437119275324E-2</c:v>
                </c:pt>
                <c:pt idx="587">
                  <c:v>7.1730075190214154E-2</c:v>
                </c:pt>
                <c:pt idx="588">
                  <c:v>7.1314081841342677E-2</c:v>
                </c:pt>
                <c:pt idx="589">
                  <c:v>7.0889484771462424E-2</c:v>
                </c:pt>
                <c:pt idx="590">
                  <c:v>7.045631426501521E-2</c:v>
                </c:pt>
                <c:pt idx="591">
                  <c:v>7.0014603306416734E-2</c:v>
                </c:pt>
                <c:pt idx="592">
                  <c:v>6.9564387694933033E-2</c:v>
                </c:pt>
                <c:pt idx="593">
                  <c:v>6.9105706159903663E-2</c:v>
                </c:pt>
                <c:pt idx="594">
                  <c:v>6.8638600476108036E-2</c:v>
                </c:pt>
                <c:pt idx="595">
                  <c:v>6.8163115579061226E-2</c:v>
                </c:pt>
                <c:pt idx="596">
                  <c:v>6.7679299680017554E-2</c:v>
                </c:pt>
                <c:pt idx="597">
                  <c:v>6.7187204380450991E-2</c:v>
                </c:pt>
                <c:pt idx="598">
                  <c:v>6.6686884785774336E-2</c:v>
                </c:pt>
                <c:pt idx="599">
                  <c:v>6.6178399618050915E-2</c:v>
                </c:pt>
                <c:pt idx="600">
                  <c:v>6.5661811327445085E-2</c:v>
                </c:pt>
                <c:pt idx="601">
                  <c:v>6.5137186202152683E-2</c:v>
                </c:pt>
                <c:pt idx="602">
                  <c:v>6.460459447654418E-2</c:v>
                </c:pt>
                <c:pt idx="603">
                  <c:v>6.4064110437250368E-2</c:v>
                </c:pt>
                <c:pt idx="604">
                  <c:v>6.3515812526914656E-2</c:v>
                </c:pt>
                <c:pt idx="605">
                  <c:v>6.2959783445331416E-2</c:v>
                </c:pt>
                <c:pt idx="606">
                  <c:v>6.2396110247689276E-2</c:v>
                </c:pt>
                <c:pt idx="607">
                  <c:v>6.1824884439633021E-2</c:v>
                </c:pt>
                <c:pt idx="608">
                  <c:v>6.124620206885923E-2</c:v>
                </c:pt>
                <c:pt idx="609">
                  <c:v>6.0660163812959252E-2</c:v>
                </c:pt>
                <c:pt idx="610">
                  <c:v>6.0066875063223828E-2</c:v>
                </c:pt>
                <c:pt idx="611">
                  <c:v>5.9466446004126483E-2</c:v>
                </c:pt>
                <c:pt idx="612">
                  <c:v>5.885899168820443E-2</c:v>
                </c:pt>
                <c:pt idx="613">
                  <c:v>5.8244632106061497E-2</c:v>
                </c:pt>
                <c:pt idx="614">
                  <c:v>5.762349225122048E-2</c:v>
                </c:pt>
                <c:pt idx="615">
                  <c:v>5.6995702179561222E-2</c:v>
                </c:pt>
                <c:pt idx="616">
                  <c:v>5.6361397063085419E-2</c:v>
                </c:pt>
                <c:pt idx="617">
                  <c:v>5.5720717237760425E-2</c:v>
                </c:pt>
                <c:pt idx="618">
                  <c:v>5.5073808245201687E-2</c:v>
                </c:pt>
                <c:pt idx="619">
                  <c:v>5.4420820867965403E-2</c:v>
                </c:pt>
                <c:pt idx="620">
                  <c:v>5.3761911158235198E-2</c:v>
                </c:pt>
                <c:pt idx="621">
                  <c:v>5.3097240459697742E-2</c:v>
                </c:pt>
                <c:pt idx="622">
                  <c:v>5.24269754224184E-2</c:v>
                </c:pt>
                <c:pt idx="623">
                  <c:v>5.1751288010541276E-2</c:v>
                </c:pt>
                <c:pt idx="624">
                  <c:v>5.1070355502653979E-2</c:v>
                </c:pt>
                <c:pt idx="625">
                  <c:v>5.0384360484674158E-2</c:v>
                </c:pt>
                <c:pt idx="626">
                  <c:v>4.9693490835132879E-2</c:v>
                </c:pt>
                <c:pt idx="627">
                  <c:v>4.8997939702746185E-2</c:v>
                </c:pt>
                <c:pt idx="628">
                  <c:v>4.8297905476186467E-2</c:v>
                </c:pt>
                <c:pt idx="629">
                  <c:v>4.7593591745983772E-2</c:v>
                </c:pt>
                <c:pt idx="630">
                  <c:v>4.6885207258506131E-2</c:v>
                </c:pt>
                <c:pt idx="631">
                  <c:v>4.6172965861988907E-2</c:v>
                </c:pt>
                <c:pt idx="632">
                  <c:v>4.5457086444602869E-2</c:v>
                </c:pt>
                <c:pt idx="633">
                  <c:v>4.4737792864570532E-2</c:v>
                </c:pt>
                <c:pt idx="634">
                  <c:v>4.4015313872361052E-2</c:v>
                </c:pt>
                <c:pt idx="635">
                  <c:v>4.3289883025014783E-2</c:v>
                </c:pt>
                <c:pt idx="636">
                  <c:v>4.2561738592667001E-2</c:v>
                </c:pt>
                <c:pt idx="637">
                  <c:v>4.1831123457362257E-2</c:v>
                </c:pt>
                <c:pt idx="638">
                  <c:v>4.1098285004269056E-2</c:v>
                </c:pt>
                <c:pt idx="639">
                  <c:v>4.0363475005422964E-2</c:v>
                </c:pt>
                <c:pt idx="640">
                  <c:v>3.962694949614709E-2</c:v>
                </c:pt>
                <c:pt idx="641">
                  <c:v>3.8888968644314653E-2</c:v>
                </c:pt>
                <c:pt idx="642">
                  <c:v>3.8149796612636053E-2</c:v>
                </c:pt>
                <c:pt idx="643">
                  <c:v>3.7409701414169792E-2</c:v>
                </c:pt>
                <c:pt idx="644">
                  <c:v>3.6668954761272458E-2</c:v>
                </c:pt>
                <c:pt idx="645">
                  <c:v>3.5927831908216072E-2</c:v>
                </c:pt>
                <c:pt idx="646">
                  <c:v>3.5186611487716749E-2</c:v>
                </c:pt>
                <c:pt idx="647">
                  <c:v>3.444557534163073E-2</c:v>
                </c:pt>
                <c:pt idx="648">
                  <c:v>3.3705008346083705E-2</c:v>
                </c:pt>
                <c:pt idx="649">
                  <c:v>3.2965198231313941E-2</c:v>
                </c:pt>
                <c:pt idx="650">
                  <c:v>3.2226435396514382E-2</c:v>
                </c:pt>
                <c:pt idx="651">
                  <c:v>3.1489012719971794E-2</c:v>
                </c:pt>
                <c:pt idx="652">
                  <c:v>3.0753225364803995E-2</c:v>
                </c:pt>
                <c:pt idx="653">
                  <c:v>3.0019370580606129E-2</c:v>
                </c:pt>
                <c:pt idx="654">
                  <c:v>2.9287747501319163E-2</c:v>
                </c:pt>
                <c:pt idx="655">
                  <c:v>2.855865693963848E-2</c:v>
                </c:pt>
                <c:pt idx="656">
                  <c:v>2.7832401178283735E-2</c:v>
                </c:pt>
                <c:pt idx="657">
                  <c:v>2.7109283758451262E-2</c:v>
                </c:pt>
                <c:pt idx="658">
                  <c:v>2.6389609265772669E-2</c:v>
                </c:pt>
                <c:pt idx="659">
                  <c:v>2.5673683114100836E-2</c:v>
                </c:pt>
                <c:pt idx="660">
                  <c:v>2.4961811327445085E-2</c:v>
                </c:pt>
                <c:pt idx="661">
                  <c:v>2.4254300320372475E-2</c:v>
                </c:pt>
                <c:pt idx="662">
                  <c:v>2.3551456677191482E-2</c:v>
                </c:pt>
                <c:pt idx="663">
                  <c:v>2.28535869302278E-2</c:v>
                </c:pt>
                <c:pt idx="664">
                  <c:v>2.216099733749877E-2</c:v>
                </c:pt>
                <c:pt idx="665">
                  <c:v>2.1473993660086076E-2</c:v>
                </c:pt>
                <c:pt idx="666">
                  <c:v>2.079288093950072E-2</c:v>
                </c:pt>
                <c:pt idx="667">
                  <c:v>2.0117963275326941E-2</c:v>
                </c:pt>
                <c:pt idx="668">
                  <c:v>1.9449543603424439E-2</c:v>
                </c:pt>
                <c:pt idx="669">
                  <c:v>1.8787923474959948E-2</c:v>
                </c:pt>
                <c:pt idx="670">
                  <c:v>1.8133402836530903E-2</c:v>
                </c:pt>
                <c:pt idx="671">
                  <c:v>1.7486279811635169E-2</c:v>
                </c:pt>
                <c:pt idx="672">
                  <c:v>1.6846850483731631E-2</c:v>
                </c:pt>
                <c:pt idx="673">
                  <c:v>1.6215408681126753E-2</c:v>
                </c:pt>
                <c:pt idx="674">
                  <c:v>1.5592245763912951E-2</c:v>
                </c:pt>
                <c:pt idx="675">
                  <c:v>1.4977650413174625E-2</c:v>
                </c:pt>
                <c:pt idx="676">
                  <c:v>1.4371908422667893E-2</c:v>
                </c:pt>
                <c:pt idx="677">
                  <c:v>1.3775302493170334E-2</c:v>
                </c:pt>
                <c:pt idx="678">
                  <c:v>1.3188112029686673E-2</c:v>
                </c:pt>
                <c:pt idx="679">
                  <c:v>1.2610612941686755E-2</c:v>
                </c:pt>
                <c:pt idx="680">
                  <c:v>1.2043077446542818E-2</c:v>
                </c:pt>
                <c:pt idx="681">
                  <c:v>1.1485773876322014E-2</c:v>
                </c:pt>
                <c:pt idx="682">
                  <c:v>1.0938966488082413E-2</c:v>
                </c:pt>
                <c:pt idx="683">
                  <c:v>1.0402915277809864E-2</c:v>
                </c:pt>
                <c:pt idx="684">
                  <c:v>9.8778757981248886E-3</c:v>
                </c:pt>
                <c:pt idx="685">
                  <c:v>9.3640989798791947E-3</c:v>
                </c:pt>
                <c:pt idx="686">
                  <c:v>8.8618309577537316E-3</c:v>
                </c:pt>
                <c:pt idx="687">
                  <c:v>8.3713128999610004E-3</c:v>
                </c:pt>
                <c:pt idx="688">
                  <c:v>7.8927808421461656E-3</c:v>
                </c:pt>
                <c:pt idx="689">
                  <c:v>7.4264655255753438E-3</c:v>
                </c:pt>
                <c:pt idx="690">
                  <c:v>6.9725922396898388E-3</c:v>
                </c:pt>
                <c:pt idx="691">
                  <c:v>6.5313806690997459E-3</c:v>
                </c:pt>
                <c:pt idx="692">
                  <c:v>6.1030447450831464E-3</c:v>
                </c:pt>
                <c:pt idx="693">
                  <c:v>5.6877925016502306E-3</c:v>
                </c:pt>
                <c:pt idx="694">
                  <c:v>5.2858259362265252E-3</c:v>
                </c:pt>
                <c:pt idx="695">
                  <c:v>4.8973408750032461E-3</c:v>
                </c:pt>
                <c:pt idx="696">
                  <c:v>4.5225268429975943E-3</c:v>
                </c:pt>
                <c:pt idx="697">
                  <c:v>4.1615669388609857E-3</c:v>
                </c:pt>
                <c:pt idx="698">
                  <c:v>3.814637714468262E-3</c:v>
                </c:pt>
                <c:pt idx="699">
                  <c:v>3.4819090593173731E-3</c:v>
                </c:pt>
                <c:pt idx="700">
                  <c:v>3.1635440897643265E-3</c:v>
                </c:pt>
                <c:pt idx="701">
                  <c:v>2.8596990431149433E-3</c:v>
                </c:pt>
                <c:pt idx="702">
                  <c:v>2.570523176591896E-3</c:v>
                </c:pt>
                <c:pt idx="703">
                  <c:v>2.2961586711919319E-3</c:v>
                </c:pt>
                <c:pt idx="704">
                  <c:v>2.0367405404463092E-3</c:v>
                </c:pt>
                <c:pt idx="705">
                  <c:v>1.7923965440942418E-3</c:v>
                </c:pt>
                <c:pt idx="706">
                  <c:v>1.5632471066777053E-3</c:v>
                </c:pt>
                <c:pt idx="707">
                  <c:v>1.3494052410635501E-3</c:v>
                </c:pt>
                <c:pt idx="708">
                  <c:v>1.1509764768977105E-3</c:v>
                </c:pt>
                <c:pt idx="709">
                  <c:v>9.680587939946368E-4</c:v>
                </c:pt>
                <c:pt idx="710">
                  <c:v>8.0074256066370417E-4</c:v>
                </c:pt>
                <c:pt idx="711">
                  <c:v>6.4911047697422558E-4</c:v>
                </c:pt>
                <c:pt idx="712">
                  <c:v>5.1323752295861483E-4</c:v>
                </c:pt>
                <c:pt idx="713">
                  <c:v>3.9319091175381066E-4</c:v>
                </c:pt>
                <c:pt idx="714">
                  <c:v>2.8903004768012804E-4</c:v>
                </c:pt>
                <c:pt idx="715">
                  <c:v>2.0080648925630985E-4</c:v>
                </c:pt>
                <c:pt idx="716">
                  <c:v>1.2856391714929552E-4</c:v>
                </c:pt>
                <c:pt idx="717">
                  <c:v>7.2338107058146186E-5</c:v>
                </c:pt>
                <c:pt idx="718">
                  <c:v>3.2156907529633164E-5</c:v>
                </c:pt>
                <c:pt idx="719">
                  <c:v>8.040222705615196E-6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C85-4962-872F-06E0BC07AF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0420440"/>
        <c:axId val="610419784"/>
      </c:scatterChart>
      <c:valAx>
        <c:axId val="610420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0419784"/>
        <c:crosses val="autoZero"/>
        <c:crossBetween val="midCat"/>
      </c:valAx>
      <c:valAx>
        <c:axId val="610419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clearance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0420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</a:t>
            </a:r>
            <a:r>
              <a:rPr lang="en-GB" baseline="0"/>
              <a:t> displacement and Piston velocity against Crank angle at 6000rpm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353107829420607E-2"/>
          <c:y val="6.3072018079785477E-2"/>
          <c:w val="0.87238426780058353"/>
          <c:h val="0.8416746864975212"/>
        </c:manualLayout>
      </c:layout>
      <c:lineChart>
        <c:grouping val="standard"/>
        <c:varyColors val="0"/>
        <c:ser>
          <c:idx val="0"/>
          <c:order val="0"/>
          <c:tx>
            <c:v>Piston position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'6000RPM'!$I$7:$I$726</c:f>
              <c:numCache>
                <c:formatCode>General</c:formatCode>
                <c:ptCount val="720"/>
                <c:pt idx="0">
                  <c:v>0</c:v>
                </c:pt>
                <c:pt idx="1">
                  <c:v>8.040222705615196E-6</c:v>
                </c:pt>
                <c:pt idx="2">
                  <c:v>3.2156907529633164E-5</c:v>
                </c:pt>
                <c:pt idx="3">
                  <c:v>7.2338107058146186E-5</c:v>
                </c:pt>
                <c:pt idx="4">
                  <c:v>1.2856391714929552E-4</c:v>
                </c:pt>
                <c:pt idx="5">
                  <c:v>2.0080648925630985E-4</c:v>
                </c:pt>
                <c:pt idx="6">
                  <c:v>2.8903004768012804E-4</c:v>
                </c:pt>
                <c:pt idx="7">
                  <c:v>3.9319091175381066E-4</c:v>
                </c:pt>
                <c:pt idx="8">
                  <c:v>5.1323752295861483E-4</c:v>
                </c:pt>
                <c:pt idx="9">
                  <c:v>6.4911047697422558E-4</c:v>
                </c:pt>
                <c:pt idx="10">
                  <c:v>8.0074256066370417E-4</c:v>
                </c:pt>
                <c:pt idx="11">
                  <c:v>9.680587939946368E-4</c:v>
                </c:pt>
                <c:pt idx="12">
                  <c:v>1.1509764768977105E-3</c:v>
                </c:pt>
                <c:pt idx="13">
                  <c:v>1.3494052410635501E-3</c:v>
                </c:pt>
                <c:pt idx="14">
                  <c:v>1.5632471066777053E-3</c:v>
                </c:pt>
                <c:pt idx="15">
                  <c:v>1.7923965440942418E-3</c:v>
                </c:pt>
                <c:pt idx="16">
                  <c:v>2.0367405404463092E-3</c:v>
                </c:pt>
                <c:pt idx="17">
                  <c:v>2.2961586711919319E-3</c:v>
                </c:pt>
                <c:pt idx="18">
                  <c:v>2.570523176591896E-3</c:v>
                </c:pt>
                <c:pt idx="19">
                  <c:v>2.8596990431149433E-3</c:v>
                </c:pt>
                <c:pt idx="20">
                  <c:v>3.1635440897643265E-3</c:v>
                </c:pt>
                <c:pt idx="21">
                  <c:v>3.4819090593173731E-3</c:v>
                </c:pt>
                <c:pt idx="22">
                  <c:v>3.814637714468262E-3</c:v>
                </c:pt>
                <c:pt idx="23">
                  <c:v>4.1615669388609857E-3</c:v>
                </c:pt>
                <c:pt idx="24">
                  <c:v>4.5225268429975943E-3</c:v>
                </c:pt>
                <c:pt idx="25">
                  <c:v>4.8973408750032461E-3</c:v>
                </c:pt>
                <c:pt idx="26">
                  <c:v>5.2858259362265252E-3</c:v>
                </c:pt>
                <c:pt idx="27">
                  <c:v>5.6877925016502306E-3</c:v>
                </c:pt>
                <c:pt idx="28">
                  <c:v>6.1030447450831464E-3</c:v>
                </c:pt>
                <c:pt idx="29">
                  <c:v>6.5313806690997459E-3</c:v>
                </c:pt>
                <c:pt idx="30">
                  <c:v>6.9725922396898388E-3</c:v>
                </c:pt>
                <c:pt idx="31">
                  <c:v>7.4264655255753438E-3</c:v>
                </c:pt>
                <c:pt idx="32">
                  <c:v>7.8927808421461656E-3</c:v>
                </c:pt>
                <c:pt idx="33">
                  <c:v>8.3713128999610004E-3</c:v>
                </c:pt>
                <c:pt idx="34">
                  <c:v>8.8618309577537316E-3</c:v>
                </c:pt>
                <c:pt idx="35">
                  <c:v>9.3640989798791947E-3</c:v>
                </c:pt>
                <c:pt idx="36">
                  <c:v>9.8778757981248886E-3</c:v>
                </c:pt>
                <c:pt idx="37">
                  <c:v>1.0402915277809864E-2</c:v>
                </c:pt>
                <c:pt idx="38">
                  <c:v>1.0938966488082413E-2</c:v>
                </c:pt>
                <c:pt idx="39">
                  <c:v>1.1485773876322014E-2</c:v>
                </c:pt>
                <c:pt idx="40">
                  <c:v>1.2043077446542818E-2</c:v>
                </c:pt>
                <c:pt idx="41">
                  <c:v>1.2610612941686755E-2</c:v>
                </c:pt>
                <c:pt idx="42">
                  <c:v>1.3188112029686673E-2</c:v>
                </c:pt>
                <c:pt idx="43">
                  <c:v>1.3775302493170334E-2</c:v>
                </c:pt>
                <c:pt idx="44">
                  <c:v>1.4371908422667893E-2</c:v>
                </c:pt>
                <c:pt idx="45">
                  <c:v>1.4977650413174625E-2</c:v>
                </c:pt>
                <c:pt idx="46">
                  <c:v>1.5592245763912951E-2</c:v>
                </c:pt>
                <c:pt idx="47">
                  <c:v>1.6215408681126753E-2</c:v>
                </c:pt>
                <c:pt idx="48">
                  <c:v>1.6846850483731631E-2</c:v>
                </c:pt>
                <c:pt idx="49">
                  <c:v>1.7486279811635169E-2</c:v>
                </c:pt>
                <c:pt idx="50">
                  <c:v>1.8133402836530903E-2</c:v>
                </c:pt>
                <c:pt idx="51">
                  <c:v>1.8787923474959948E-2</c:v>
                </c:pt>
                <c:pt idx="52">
                  <c:v>1.9449543603424439E-2</c:v>
                </c:pt>
                <c:pt idx="53">
                  <c:v>2.0117963275326941E-2</c:v>
                </c:pt>
                <c:pt idx="54">
                  <c:v>2.079288093950072E-2</c:v>
                </c:pt>
                <c:pt idx="55">
                  <c:v>2.1473993660086076E-2</c:v>
                </c:pt>
                <c:pt idx="56">
                  <c:v>2.216099733749877E-2</c:v>
                </c:pt>
                <c:pt idx="57">
                  <c:v>2.28535869302278E-2</c:v>
                </c:pt>
                <c:pt idx="58">
                  <c:v>2.3551456677191482E-2</c:v>
                </c:pt>
                <c:pt idx="59">
                  <c:v>2.4254300320372475E-2</c:v>
                </c:pt>
                <c:pt idx="60">
                  <c:v>2.4961811327445085E-2</c:v>
                </c:pt>
                <c:pt idx="61">
                  <c:v>2.5673683114100836E-2</c:v>
                </c:pt>
                <c:pt idx="62">
                  <c:v>2.6389609265772669E-2</c:v>
                </c:pt>
                <c:pt idx="63">
                  <c:v>2.7109283758451262E-2</c:v>
                </c:pt>
                <c:pt idx="64">
                  <c:v>2.7832401178283735E-2</c:v>
                </c:pt>
                <c:pt idx="65">
                  <c:v>2.855865693963848E-2</c:v>
                </c:pt>
                <c:pt idx="66">
                  <c:v>2.9287747501319163E-2</c:v>
                </c:pt>
                <c:pt idx="67">
                  <c:v>3.0019370580606129E-2</c:v>
                </c:pt>
                <c:pt idx="68">
                  <c:v>3.0753225364803995E-2</c:v>
                </c:pt>
                <c:pt idx="69">
                  <c:v>3.1489012719971794E-2</c:v>
                </c:pt>
                <c:pt idx="70">
                  <c:v>3.2226435396514382E-2</c:v>
                </c:pt>
                <c:pt idx="71">
                  <c:v>3.2965198231313941E-2</c:v>
                </c:pt>
                <c:pt idx="72">
                  <c:v>3.3705008346083705E-2</c:v>
                </c:pt>
                <c:pt idx="73">
                  <c:v>3.444557534163073E-2</c:v>
                </c:pt>
                <c:pt idx="74">
                  <c:v>3.5186611487716749E-2</c:v>
                </c:pt>
                <c:pt idx="75">
                  <c:v>3.5927831908216072E-2</c:v>
                </c:pt>
                <c:pt idx="76">
                  <c:v>3.6668954761272458E-2</c:v>
                </c:pt>
                <c:pt idx="77">
                  <c:v>3.7409701414169792E-2</c:v>
                </c:pt>
                <c:pt idx="78">
                  <c:v>3.8149796612636053E-2</c:v>
                </c:pt>
                <c:pt idx="79">
                  <c:v>3.8888968644314653E-2</c:v>
                </c:pt>
                <c:pt idx="80">
                  <c:v>3.962694949614709E-2</c:v>
                </c:pt>
                <c:pt idx="81">
                  <c:v>4.0363475005422964E-2</c:v>
                </c:pt>
                <c:pt idx="82">
                  <c:v>4.1098285004269056E-2</c:v>
                </c:pt>
                <c:pt idx="83">
                  <c:v>4.1831123457362257E-2</c:v>
                </c:pt>
                <c:pt idx="84">
                  <c:v>4.2561738592667001E-2</c:v>
                </c:pt>
                <c:pt idx="85">
                  <c:v>4.3289883025014783E-2</c:v>
                </c:pt>
                <c:pt idx="86">
                  <c:v>4.4015313872361052E-2</c:v>
                </c:pt>
                <c:pt idx="87">
                  <c:v>4.4737792864570532E-2</c:v>
                </c:pt>
                <c:pt idx="88">
                  <c:v>4.5457086444602869E-2</c:v>
                </c:pt>
                <c:pt idx="89">
                  <c:v>4.6172965861988907E-2</c:v>
                </c:pt>
                <c:pt idx="90">
                  <c:v>4.6885207258506131E-2</c:v>
                </c:pt>
                <c:pt idx="91">
                  <c:v>4.7593591745983772E-2</c:v>
                </c:pt>
                <c:pt idx="92">
                  <c:v>4.8297905476186467E-2</c:v>
                </c:pt>
                <c:pt idx="93">
                  <c:v>4.8997939702746185E-2</c:v>
                </c:pt>
                <c:pt idx="94">
                  <c:v>4.9693490835132879E-2</c:v>
                </c:pt>
                <c:pt idx="95">
                  <c:v>5.0384360484674158E-2</c:v>
                </c:pt>
                <c:pt idx="96">
                  <c:v>5.1070355502653979E-2</c:v>
                </c:pt>
                <c:pt idx="97">
                  <c:v>5.1751288010541276E-2</c:v>
                </c:pt>
                <c:pt idx="98">
                  <c:v>5.24269754224184E-2</c:v>
                </c:pt>
                <c:pt idx="99">
                  <c:v>5.3097240459697742E-2</c:v>
                </c:pt>
                <c:pt idx="100">
                  <c:v>5.3761911158235198E-2</c:v>
                </c:pt>
                <c:pt idx="101">
                  <c:v>5.4420820867965403E-2</c:v>
                </c:pt>
                <c:pt idx="102">
                  <c:v>5.5073808245201687E-2</c:v>
                </c:pt>
                <c:pt idx="103">
                  <c:v>5.5720717237760425E-2</c:v>
                </c:pt>
                <c:pt idx="104">
                  <c:v>5.6361397063085419E-2</c:v>
                </c:pt>
                <c:pt idx="105">
                  <c:v>5.6995702179561222E-2</c:v>
                </c:pt>
                <c:pt idx="106">
                  <c:v>5.762349225122048E-2</c:v>
                </c:pt>
                <c:pt idx="107">
                  <c:v>5.8244632106061497E-2</c:v>
                </c:pt>
                <c:pt idx="108">
                  <c:v>5.885899168820443E-2</c:v>
                </c:pt>
                <c:pt idx="109">
                  <c:v>5.9466446004126483E-2</c:v>
                </c:pt>
                <c:pt idx="110">
                  <c:v>6.0066875063223828E-2</c:v>
                </c:pt>
                <c:pt idx="111">
                  <c:v>6.0660163812959252E-2</c:v>
                </c:pt>
                <c:pt idx="112">
                  <c:v>6.124620206885923E-2</c:v>
                </c:pt>
                <c:pt idx="113">
                  <c:v>6.1824884439633021E-2</c:v>
                </c:pt>
                <c:pt idx="114">
                  <c:v>6.2396110247689276E-2</c:v>
                </c:pt>
                <c:pt idx="115">
                  <c:v>6.2959783445331416E-2</c:v>
                </c:pt>
                <c:pt idx="116">
                  <c:v>6.3515812526914656E-2</c:v>
                </c:pt>
                <c:pt idx="117">
                  <c:v>6.4064110437250368E-2</c:v>
                </c:pt>
                <c:pt idx="118">
                  <c:v>6.460459447654418E-2</c:v>
                </c:pt>
                <c:pt idx="119">
                  <c:v>6.5137186202152683E-2</c:v>
                </c:pt>
                <c:pt idx="120">
                  <c:v>6.5661811327445085E-2</c:v>
                </c:pt>
                <c:pt idx="121">
                  <c:v>6.6178399618050915E-2</c:v>
                </c:pt>
                <c:pt idx="122">
                  <c:v>6.6686884785774336E-2</c:v>
                </c:pt>
                <c:pt idx="123">
                  <c:v>6.7187204380450991E-2</c:v>
                </c:pt>
                <c:pt idx="124">
                  <c:v>6.7679299680017554E-2</c:v>
                </c:pt>
                <c:pt idx="125">
                  <c:v>6.8163115579061226E-2</c:v>
                </c:pt>
                <c:pt idx="126">
                  <c:v>6.8638600476108036E-2</c:v>
                </c:pt>
                <c:pt idx="127">
                  <c:v>6.9105706159903663E-2</c:v>
                </c:pt>
                <c:pt idx="128">
                  <c:v>6.9564387694933033E-2</c:v>
                </c:pt>
                <c:pt idx="129">
                  <c:v>7.0014603306416734E-2</c:v>
                </c:pt>
                <c:pt idx="130">
                  <c:v>7.045631426501521E-2</c:v>
                </c:pt>
                <c:pt idx="131">
                  <c:v>7.0889484771462424E-2</c:v>
                </c:pt>
                <c:pt idx="132">
                  <c:v>7.1314081841342677E-2</c:v>
                </c:pt>
                <c:pt idx="133">
                  <c:v>7.1730075190214154E-2</c:v>
                </c:pt>
                <c:pt idx="134">
                  <c:v>7.2137437119275324E-2</c:v>
                </c:pt>
                <c:pt idx="135">
                  <c:v>7.253614240175961E-2</c:v>
                </c:pt>
                <c:pt idx="136">
                  <c:v>7.292616817023409E-2</c:v>
                </c:pt>
                <c:pt idx="137">
                  <c:v>7.3307493804970814E-2</c:v>
                </c:pt>
                <c:pt idx="138">
                  <c:v>7.3680100823546549E-2</c:v>
                </c:pt>
                <c:pt idx="139">
                  <c:v>7.4043972771820413E-2</c:v>
                </c:pt>
                <c:pt idx="140">
                  <c:v>7.4399095116427616E-2</c:v>
                </c:pt>
                <c:pt idx="141">
                  <c:v>7.4745455138919434E-2</c:v>
                </c:pt>
                <c:pt idx="142">
                  <c:v>7.508304183166957E-2</c:v>
                </c:pt>
                <c:pt idx="143">
                  <c:v>7.5411845795659488E-2</c:v>
                </c:pt>
                <c:pt idx="144">
                  <c:v>7.5731859140245605E-2</c:v>
                </c:pt>
                <c:pt idx="145">
                  <c:v>7.6043075385003114E-2</c:v>
                </c:pt>
                <c:pt idx="146">
                  <c:v>7.6345489363734156E-2</c:v>
                </c:pt>
                <c:pt idx="147">
                  <c:v>7.6639097130718536E-2</c:v>
                </c:pt>
                <c:pt idx="148">
                  <c:v>7.6923895869279252E-2</c:v>
                </c:pt>
                <c:pt idx="149">
                  <c:v>7.7199883802727284E-2</c:v>
                </c:pt>
                <c:pt idx="150">
                  <c:v>7.7467060107743124E-2</c:v>
                </c:pt>
                <c:pt idx="151">
                  <c:v>7.7725424830246581E-2</c:v>
                </c:pt>
                <c:pt idx="152">
                  <c:v>7.7974978803799805E-2</c:v>
                </c:pt>
                <c:pt idx="153">
                  <c:v>7.8215723570583387E-2</c:v>
                </c:pt>
                <c:pt idx="154">
                  <c:v>7.8447661304978711E-2</c:v>
                </c:pt>
                <c:pt idx="155">
                  <c:v>7.8670794739786554E-2</c:v>
                </c:pt>
                <c:pt idx="156">
                  <c:v>7.8885127095105326E-2</c:v>
                </c:pt>
                <c:pt idx="157">
                  <c:v>7.9090662009889637E-2</c:v>
                </c:pt>
                <c:pt idx="158">
                  <c:v>7.9287403476204762E-2</c:v>
                </c:pt>
                <c:pt idx="159">
                  <c:v>7.947535577618961E-2</c:v>
                </c:pt>
                <c:pt idx="160">
                  <c:v>7.9654523421737289E-2</c:v>
                </c:pt>
                <c:pt idx="161">
                  <c:v>7.982491109689932E-2</c:v>
                </c:pt>
                <c:pt idx="162">
                  <c:v>7.9986523603017404E-2</c:v>
                </c:pt>
                <c:pt idx="163">
                  <c:v>8.0139365806583027E-2</c:v>
                </c:pt>
                <c:pt idx="164">
                  <c:v>8.0283442589825463E-2</c:v>
                </c:pt>
                <c:pt idx="165">
                  <c:v>8.0418758804024409E-2</c:v>
                </c:pt>
                <c:pt idx="166">
                  <c:v>8.0545319225543824E-2</c:v>
                </c:pt>
                <c:pt idx="167">
                  <c:v>8.0663128514581711E-2</c:v>
                </c:pt>
                <c:pt idx="168">
                  <c:v>8.0772191176629496E-2</c:v>
                </c:pt>
                <c:pt idx="169">
                  <c:v>8.0872511526634466E-2</c:v>
                </c:pt>
                <c:pt idx="170">
                  <c:v>8.0964093655857453E-2</c:v>
                </c:pt>
                <c:pt idx="171">
                  <c:v>8.1046941401418451E-2</c:v>
                </c:pt>
                <c:pt idx="172">
                  <c:v>8.1121058318522427E-2</c:v>
                </c:pt>
                <c:pt idx="173">
                  <c:v>8.1186447655357444E-2</c:v>
                </c:pt>
                <c:pt idx="174">
                  <c:v>8.1243112330657591E-2</c:v>
                </c:pt>
                <c:pt idx="175">
                  <c:v>8.1291054913924382E-2</c:v>
                </c:pt>
                <c:pt idx="176">
                  <c:v>8.1330277608299001E-2</c:v>
                </c:pt>
                <c:pt idx="177">
                  <c:v>8.1360782236080467E-2</c:v>
                </c:pt>
                <c:pt idx="178">
                  <c:v>8.1382570226884041E-2</c:v>
                </c:pt>
                <c:pt idx="179">
                  <c:v>8.1395642608435848E-2</c:v>
                </c:pt>
                <c:pt idx="180">
                  <c:v>8.14E-2</c:v>
                </c:pt>
                <c:pt idx="181">
                  <c:v>8.1395642608435848E-2</c:v>
                </c:pt>
                <c:pt idx="182">
                  <c:v>8.1382570226884041E-2</c:v>
                </c:pt>
                <c:pt idx="183">
                  <c:v>8.1360782236080467E-2</c:v>
                </c:pt>
                <c:pt idx="184">
                  <c:v>8.1330277608299001E-2</c:v>
                </c:pt>
                <c:pt idx="185">
                  <c:v>8.1291054913924382E-2</c:v>
                </c:pt>
                <c:pt idx="186">
                  <c:v>8.1243112330657591E-2</c:v>
                </c:pt>
                <c:pt idx="187">
                  <c:v>8.1186447655357416E-2</c:v>
                </c:pt>
                <c:pt idx="188">
                  <c:v>8.1121058318522427E-2</c:v>
                </c:pt>
                <c:pt idx="189">
                  <c:v>8.1046941401418424E-2</c:v>
                </c:pt>
                <c:pt idx="190">
                  <c:v>8.0964093655857453E-2</c:v>
                </c:pt>
                <c:pt idx="191">
                  <c:v>8.0872511526634466E-2</c:v>
                </c:pt>
                <c:pt idx="192">
                  <c:v>8.0772191176629496E-2</c:v>
                </c:pt>
                <c:pt idx="193">
                  <c:v>8.0663128514581711E-2</c:v>
                </c:pt>
                <c:pt idx="194">
                  <c:v>8.0545319225543824E-2</c:v>
                </c:pt>
                <c:pt idx="195">
                  <c:v>8.0418758804024382E-2</c:v>
                </c:pt>
                <c:pt idx="196">
                  <c:v>8.0283442589825463E-2</c:v>
                </c:pt>
                <c:pt idx="197">
                  <c:v>8.0139365806583027E-2</c:v>
                </c:pt>
                <c:pt idx="198">
                  <c:v>7.9986523603017404E-2</c:v>
                </c:pt>
                <c:pt idx="199">
                  <c:v>7.982491109689932E-2</c:v>
                </c:pt>
                <c:pt idx="200">
                  <c:v>7.9654523421737261E-2</c:v>
                </c:pt>
                <c:pt idx="201">
                  <c:v>7.947535577618961E-2</c:v>
                </c:pt>
                <c:pt idx="202">
                  <c:v>7.9287403476204762E-2</c:v>
                </c:pt>
                <c:pt idx="203">
                  <c:v>7.9090662009889637E-2</c:v>
                </c:pt>
                <c:pt idx="204">
                  <c:v>7.8885127095105298E-2</c:v>
                </c:pt>
                <c:pt idx="205">
                  <c:v>7.8670794739786554E-2</c:v>
                </c:pt>
                <c:pt idx="206">
                  <c:v>7.8447661304978711E-2</c:v>
                </c:pt>
                <c:pt idx="207">
                  <c:v>7.8215723570583387E-2</c:v>
                </c:pt>
                <c:pt idx="208">
                  <c:v>7.7974978803799805E-2</c:v>
                </c:pt>
                <c:pt idx="209">
                  <c:v>7.7725424830246581E-2</c:v>
                </c:pt>
                <c:pt idx="210">
                  <c:v>7.7467060107743124E-2</c:v>
                </c:pt>
                <c:pt idx="211">
                  <c:v>7.7199883802727284E-2</c:v>
                </c:pt>
                <c:pt idx="212">
                  <c:v>7.6923895869279252E-2</c:v>
                </c:pt>
                <c:pt idx="213">
                  <c:v>7.6639097130718495E-2</c:v>
                </c:pt>
                <c:pt idx="214">
                  <c:v>7.6345489363734115E-2</c:v>
                </c:pt>
                <c:pt idx="215">
                  <c:v>7.6043075385003114E-2</c:v>
                </c:pt>
                <c:pt idx="216">
                  <c:v>7.5731859140245605E-2</c:v>
                </c:pt>
                <c:pt idx="217">
                  <c:v>7.5411845795659516E-2</c:v>
                </c:pt>
                <c:pt idx="218">
                  <c:v>7.508304183166957E-2</c:v>
                </c:pt>
                <c:pt idx="219">
                  <c:v>7.4745455138919434E-2</c:v>
                </c:pt>
                <c:pt idx="220">
                  <c:v>7.4399095116427616E-2</c:v>
                </c:pt>
                <c:pt idx="221">
                  <c:v>7.4043972771820413E-2</c:v>
                </c:pt>
                <c:pt idx="222">
                  <c:v>7.3680100823546549E-2</c:v>
                </c:pt>
                <c:pt idx="223">
                  <c:v>7.3307493804970814E-2</c:v>
                </c:pt>
                <c:pt idx="224">
                  <c:v>7.292616817023409E-2</c:v>
                </c:pt>
                <c:pt idx="225">
                  <c:v>7.253614240175961E-2</c:v>
                </c:pt>
                <c:pt idx="226">
                  <c:v>7.2137437119275324E-2</c:v>
                </c:pt>
                <c:pt idx="227">
                  <c:v>7.1730075190214113E-2</c:v>
                </c:pt>
                <c:pt idx="228">
                  <c:v>7.1314081841342677E-2</c:v>
                </c:pt>
                <c:pt idx="229">
                  <c:v>7.0889484771462424E-2</c:v>
                </c:pt>
                <c:pt idx="230">
                  <c:v>7.045631426501521E-2</c:v>
                </c:pt>
                <c:pt idx="231">
                  <c:v>7.0014603306416734E-2</c:v>
                </c:pt>
                <c:pt idx="232">
                  <c:v>6.9564387694933033E-2</c:v>
                </c:pt>
                <c:pt idx="233">
                  <c:v>6.9105706159903663E-2</c:v>
                </c:pt>
                <c:pt idx="234">
                  <c:v>6.8638600476108036E-2</c:v>
                </c:pt>
                <c:pt idx="235">
                  <c:v>6.8163115579061226E-2</c:v>
                </c:pt>
                <c:pt idx="236">
                  <c:v>6.7679299680017554E-2</c:v>
                </c:pt>
                <c:pt idx="237">
                  <c:v>6.7187204380450991E-2</c:v>
                </c:pt>
                <c:pt idx="238">
                  <c:v>6.6686884785774336E-2</c:v>
                </c:pt>
                <c:pt idx="239">
                  <c:v>6.6178399618050873E-2</c:v>
                </c:pt>
                <c:pt idx="240">
                  <c:v>6.5661811327445085E-2</c:v>
                </c:pt>
                <c:pt idx="241">
                  <c:v>6.5137186202152683E-2</c:v>
                </c:pt>
                <c:pt idx="242">
                  <c:v>6.460459447654418E-2</c:v>
                </c:pt>
                <c:pt idx="243">
                  <c:v>6.4064110437250368E-2</c:v>
                </c:pt>
                <c:pt idx="244">
                  <c:v>6.3515812526914656E-2</c:v>
                </c:pt>
                <c:pt idx="245">
                  <c:v>6.2959783445331416E-2</c:v>
                </c:pt>
                <c:pt idx="246">
                  <c:v>6.2396110247689276E-2</c:v>
                </c:pt>
                <c:pt idx="247">
                  <c:v>6.1824884439633021E-2</c:v>
                </c:pt>
                <c:pt idx="248">
                  <c:v>6.124620206885923E-2</c:v>
                </c:pt>
                <c:pt idx="249">
                  <c:v>6.0660163812959252E-2</c:v>
                </c:pt>
                <c:pt idx="250">
                  <c:v>6.0066875063223828E-2</c:v>
                </c:pt>
                <c:pt idx="251">
                  <c:v>5.9466446004126483E-2</c:v>
                </c:pt>
                <c:pt idx="252">
                  <c:v>5.885899168820443E-2</c:v>
                </c:pt>
                <c:pt idx="253">
                  <c:v>5.8244632106061463E-2</c:v>
                </c:pt>
                <c:pt idx="254">
                  <c:v>5.762349225122048E-2</c:v>
                </c:pt>
                <c:pt idx="255">
                  <c:v>5.6995702179561222E-2</c:v>
                </c:pt>
                <c:pt idx="256">
                  <c:v>5.6361397063085419E-2</c:v>
                </c:pt>
                <c:pt idx="257">
                  <c:v>5.5720717237760425E-2</c:v>
                </c:pt>
                <c:pt idx="258">
                  <c:v>5.5073808245201687E-2</c:v>
                </c:pt>
                <c:pt idx="259">
                  <c:v>5.4420820867965403E-2</c:v>
                </c:pt>
                <c:pt idx="260">
                  <c:v>5.3761911158235198E-2</c:v>
                </c:pt>
                <c:pt idx="261">
                  <c:v>5.3097240459697742E-2</c:v>
                </c:pt>
                <c:pt idx="262">
                  <c:v>5.24269754224184E-2</c:v>
                </c:pt>
                <c:pt idx="263">
                  <c:v>5.1751288010541276E-2</c:v>
                </c:pt>
                <c:pt idx="264">
                  <c:v>5.1070355502653979E-2</c:v>
                </c:pt>
                <c:pt idx="265">
                  <c:v>5.0384360484674158E-2</c:v>
                </c:pt>
                <c:pt idx="266">
                  <c:v>4.9693490835132879E-2</c:v>
                </c:pt>
                <c:pt idx="267">
                  <c:v>4.899793970274615E-2</c:v>
                </c:pt>
                <c:pt idx="268">
                  <c:v>4.8297905476186467E-2</c:v>
                </c:pt>
                <c:pt idx="269">
                  <c:v>4.7593591745983772E-2</c:v>
                </c:pt>
                <c:pt idx="270">
                  <c:v>4.6885207258506131E-2</c:v>
                </c:pt>
                <c:pt idx="271">
                  <c:v>4.6172965861988907E-2</c:v>
                </c:pt>
                <c:pt idx="272">
                  <c:v>4.5457086444602904E-2</c:v>
                </c:pt>
                <c:pt idx="273">
                  <c:v>4.4737792864570532E-2</c:v>
                </c:pt>
                <c:pt idx="274">
                  <c:v>4.4015313872361052E-2</c:v>
                </c:pt>
                <c:pt idx="275">
                  <c:v>4.3289883025014783E-2</c:v>
                </c:pt>
                <c:pt idx="276">
                  <c:v>4.2561738592666966E-2</c:v>
                </c:pt>
                <c:pt idx="277">
                  <c:v>4.1831123457362292E-2</c:v>
                </c:pt>
                <c:pt idx="278">
                  <c:v>4.1098285004269056E-2</c:v>
                </c:pt>
                <c:pt idx="279">
                  <c:v>4.0363475005422929E-2</c:v>
                </c:pt>
                <c:pt idx="280">
                  <c:v>3.962694949614709E-2</c:v>
                </c:pt>
                <c:pt idx="281">
                  <c:v>3.8888968644314653E-2</c:v>
                </c:pt>
                <c:pt idx="282">
                  <c:v>3.8149796612636053E-2</c:v>
                </c:pt>
                <c:pt idx="283">
                  <c:v>3.7409701414169792E-2</c:v>
                </c:pt>
                <c:pt idx="284">
                  <c:v>3.6668954761272458E-2</c:v>
                </c:pt>
                <c:pt idx="285">
                  <c:v>3.5927831908216031E-2</c:v>
                </c:pt>
                <c:pt idx="286">
                  <c:v>3.5186611487716749E-2</c:v>
                </c:pt>
                <c:pt idx="287">
                  <c:v>3.444557534163073E-2</c:v>
                </c:pt>
                <c:pt idx="288">
                  <c:v>3.3705008346083705E-2</c:v>
                </c:pt>
                <c:pt idx="289">
                  <c:v>3.2965198231313886E-2</c:v>
                </c:pt>
                <c:pt idx="290">
                  <c:v>3.2226435396514416E-2</c:v>
                </c:pt>
                <c:pt idx="291">
                  <c:v>3.1489012719971794E-2</c:v>
                </c:pt>
                <c:pt idx="292">
                  <c:v>3.0753225364803995E-2</c:v>
                </c:pt>
                <c:pt idx="293">
                  <c:v>3.0019370580606129E-2</c:v>
                </c:pt>
                <c:pt idx="294">
                  <c:v>2.9287747501319142E-2</c:v>
                </c:pt>
                <c:pt idx="295">
                  <c:v>2.8558656939638501E-2</c:v>
                </c:pt>
                <c:pt idx="296">
                  <c:v>2.7832401178283735E-2</c:v>
                </c:pt>
                <c:pt idx="297">
                  <c:v>2.7109283758451262E-2</c:v>
                </c:pt>
                <c:pt idx="298">
                  <c:v>2.6389609265772652E-2</c:v>
                </c:pt>
                <c:pt idx="299">
                  <c:v>2.5673683114100836E-2</c:v>
                </c:pt>
                <c:pt idx="300">
                  <c:v>2.4961811327445085E-2</c:v>
                </c:pt>
                <c:pt idx="301">
                  <c:v>2.4254300320372475E-2</c:v>
                </c:pt>
                <c:pt idx="302">
                  <c:v>2.3551456677191482E-2</c:v>
                </c:pt>
                <c:pt idx="303">
                  <c:v>2.2853586930227782E-2</c:v>
                </c:pt>
                <c:pt idx="304">
                  <c:v>2.2160997337498788E-2</c:v>
                </c:pt>
                <c:pt idx="305">
                  <c:v>2.1473993660086076E-2</c:v>
                </c:pt>
                <c:pt idx="306">
                  <c:v>2.0792880939500703E-2</c:v>
                </c:pt>
                <c:pt idx="307">
                  <c:v>2.011796327532692E-2</c:v>
                </c:pt>
                <c:pt idx="308">
                  <c:v>1.9449543603424459E-2</c:v>
                </c:pt>
                <c:pt idx="309">
                  <c:v>1.8787923474959948E-2</c:v>
                </c:pt>
                <c:pt idx="310">
                  <c:v>1.8133402836530903E-2</c:v>
                </c:pt>
                <c:pt idx="311">
                  <c:v>1.7486279811635148E-2</c:v>
                </c:pt>
                <c:pt idx="312">
                  <c:v>1.6846850483731614E-2</c:v>
                </c:pt>
                <c:pt idx="313">
                  <c:v>1.6215408681126753E-2</c:v>
                </c:pt>
                <c:pt idx="314">
                  <c:v>1.5592245763912951E-2</c:v>
                </c:pt>
                <c:pt idx="315">
                  <c:v>1.4977650413174625E-2</c:v>
                </c:pt>
                <c:pt idx="316">
                  <c:v>1.4371908422667893E-2</c:v>
                </c:pt>
                <c:pt idx="317">
                  <c:v>1.3775302493170351E-2</c:v>
                </c:pt>
                <c:pt idx="318">
                  <c:v>1.3188112029686673E-2</c:v>
                </c:pt>
                <c:pt idx="319">
                  <c:v>1.2610612941686755E-2</c:v>
                </c:pt>
                <c:pt idx="320">
                  <c:v>1.2043077446542818E-2</c:v>
                </c:pt>
                <c:pt idx="321">
                  <c:v>1.1485773876321997E-2</c:v>
                </c:pt>
                <c:pt idx="322">
                  <c:v>1.0938966488082413E-2</c:v>
                </c:pt>
                <c:pt idx="323">
                  <c:v>1.0402915277809864E-2</c:v>
                </c:pt>
                <c:pt idx="324">
                  <c:v>9.8778757981248886E-3</c:v>
                </c:pt>
                <c:pt idx="325">
                  <c:v>9.3640989798791773E-3</c:v>
                </c:pt>
                <c:pt idx="326">
                  <c:v>8.8618309577537507E-3</c:v>
                </c:pt>
                <c:pt idx="327">
                  <c:v>8.3713128999610004E-3</c:v>
                </c:pt>
                <c:pt idx="328">
                  <c:v>7.8927808421461656E-3</c:v>
                </c:pt>
                <c:pt idx="329">
                  <c:v>7.4264655255753265E-3</c:v>
                </c:pt>
                <c:pt idx="330">
                  <c:v>6.9725922396898206E-3</c:v>
                </c:pt>
                <c:pt idx="331">
                  <c:v>6.5313806690997459E-3</c:v>
                </c:pt>
                <c:pt idx="332">
                  <c:v>6.1030447450831464E-3</c:v>
                </c:pt>
                <c:pt idx="333">
                  <c:v>5.6877925016502306E-3</c:v>
                </c:pt>
                <c:pt idx="334">
                  <c:v>5.2858259362265252E-3</c:v>
                </c:pt>
                <c:pt idx="335">
                  <c:v>4.8973408750032461E-3</c:v>
                </c:pt>
                <c:pt idx="336">
                  <c:v>4.5225268429976125E-3</c:v>
                </c:pt>
                <c:pt idx="337">
                  <c:v>4.1615669388609857E-3</c:v>
                </c:pt>
                <c:pt idx="338">
                  <c:v>3.814637714468262E-3</c:v>
                </c:pt>
                <c:pt idx="339">
                  <c:v>3.4819090593173731E-3</c:v>
                </c:pt>
                <c:pt idx="340">
                  <c:v>3.1635440897643265E-3</c:v>
                </c:pt>
                <c:pt idx="341">
                  <c:v>2.8596990431149433E-3</c:v>
                </c:pt>
                <c:pt idx="342">
                  <c:v>2.570523176591896E-3</c:v>
                </c:pt>
                <c:pt idx="343">
                  <c:v>2.2961586711919319E-3</c:v>
                </c:pt>
                <c:pt idx="344">
                  <c:v>2.0367405404463092E-3</c:v>
                </c:pt>
                <c:pt idx="345">
                  <c:v>1.7923965440942418E-3</c:v>
                </c:pt>
                <c:pt idx="346">
                  <c:v>1.5632471066777053E-3</c:v>
                </c:pt>
                <c:pt idx="347">
                  <c:v>1.3494052410635501E-3</c:v>
                </c:pt>
                <c:pt idx="348">
                  <c:v>1.1509764768977105E-3</c:v>
                </c:pt>
                <c:pt idx="349">
                  <c:v>9.680587939946368E-4</c:v>
                </c:pt>
                <c:pt idx="350">
                  <c:v>8.0074256066370417E-4</c:v>
                </c:pt>
                <c:pt idx="351">
                  <c:v>6.4911047697422558E-4</c:v>
                </c:pt>
                <c:pt idx="352">
                  <c:v>5.1323752295861483E-4</c:v>
                </c:pt>
                <c:pt idx="353">
                  <c:v>3.9319091175381066E-4</c:v>
                </c:pt>
                <c:pt idx="354">
                  <c:v>2.8903004768012804E-4</c:v>
                </c:pt>
                <c:pt idx="355">
                  <c:v>2.0080648925630985E-4</c:v>
                </c:pt>
                <c:pt idx="356">
                  <c:v>1.2856391714929552E-4</c:v>
                </c:pt>
                <c:pt idx="357">
                  <c:v>7.2338107058146186E-5</c:v>
                </c:pt>
                <c:pt idx="358">
                  <c:v>3.2156907529633164E-5</c:v>
                </c:pt>
                <c:pt idx="359">
                  <c:v>8.040222705615196E-6</c:v>
                </c:pt>
                <c:pt idx="360">
                  <c:v>0</c:v>
                </c:pt>
                <c:pt idx="361">
                  <c:v>8.040222705615196E-6</c:v>
                </c:pt>
                <c:pt idx="362">
                  <c:v>3.2156907529633164E-5</c:v>
                </c:pt>
                <c:pt idx="363">
                  <c:v>7.2338107058146186E-5</c:v>
                </c:pt>
                <c:pt idx="364">
                  <c:v>1.2856391714929552E-4</c:v>
                </c:pt>
                <c:pt idx="365">
                  <c:v>2.0080648925630985E-4</c:v>
                </c:pt>
                <c:pt idx="366">
                  <c:v>2.8903004768012804E-4</c:v>
                </c:pt>
                <c:pt idx="367">
                  <c:v>3.9319091175381066E-4</c:v>
                </c:pt>
                <c:pt idx="368">
                  <c:v>5.1323752295861483E-4</c:v>
                </c:pt>
                <c:pt idx="369">
                  <c:v>6.4911047697422558E-4</c:v>
                </c:pt>
                <c:pt idx="370">
                  <c:v>8.0074256066370417E-4</c:v>
                </c:pt>
                <c:pt idx="371">
                  <c:v>9.680587939946368E-4</c:v>
                </c:pt>
                <c:pt idx="372">
                  <c:v>1.1509764768977105E-3</c:v>
                </c:pt>
                <c:pt idx="373">
                  <c:v>1.3494052410635501E-3</c:v>
                </c:pt>
                <c:pt idx="374">
                  <c:v>1.5632471066777053E-3</c:v>
                </c:pt>
                <c:pt idx="375">
                  <c:v>1.7923965440942418E-3</c:v>
                </c:pt>
                <c:pt idx="376">
                  <c:v>2.0367405404463092E-3</c:v>
                </c:pt>
                <c:pt idx="377">
                  <c:v>2.2961586711919319E-3</c:v>
                </c:pt>
                <c:pt idx="378">
                  <c:v>2.570523176591896E-3</c:v>
                </c:pt>
                <c:pt idx="379">
                  <c:v>2.8596990431149433E-3</c:v>
                </c:pt>
                <c:pt idx="380">
                  <c:v>3.1635440897643265E-3</c:v>
                </c:pt>
                <c:pt idx="381">
                  <c:v>3.4819090593173731E-3</c:v>
                </c:pt>
                <c:pt idx="382">
                  <c:v>3.814637714468262E-3</c:v>
                </c:pt>
                <c:pt idx="383">
                  <c:v>4.1615669388609857E-3</c:v>
                </c:pt>
                <c:pt idx="384">
                  <c:v>4.5225268429976125E-3</c:v>
                </c:pt>
                <c:pt idx="385">
                  <c:v>4.8973408750032461E-3</c:v>
                </c:pt>
                <c:pt idx="386">
                  <c:v>5.2858259362265252E-3</c:v>
                </c:pt>
                <c:pt idx="387">
                  <c:v>5.6877925016502306E-3</c:v>
                </c:pt>
                <c:pt idx="388">
                  <c:v>6.1030447450831464E-3</c:v>
                </c:pt>
                <c:pt idx="389">
                  <c:v>6.5313806690997459E-3</c:v>
                </c:pt>
                <c:pt idx="390">
                  <c:v>6.9725922396898206E-3</c:v>
                </c:pt>
                <c:pt idx="391">
                  <c:v>7.4264655255753265E-3</c:v>
                </c:pt>
                <c:pt idx="392">
                  <c:v>7.8927808421461656E-3</c:v>
                </c:pt>
                <c:pt idx="393">
                  <c:v>8.3713128999610004E-3</c:v>
                </c:pt>
                <c:pt idx="394">
                  <c:v>8.8618309577537507E-3</c:v>
                </c:pt>
                <c:pt idx="395">
                  <c:v>9.3640989798791773E-3</c:v>
                </c:pt>
                <c:pt idx="396">
                  <c:v>9.8778757981248886E-3</c:v>
                </c:pt>
                <c:pt idx="397">
                  <c:v>1.0402915277809864E-2</c:v>
                </c:pt>
                <c:pt idx="398">
                  <c:v>1.0938966488082413E-2</c:v>
                </c:pt>
                <c:pt idx="399">
                  <c:v>1.1485773876321997E-2</c:v>
                </c:pt>
                <c:pt idx="400">
                  <c:v>1.2043077446542818E-2</c:v>
                </c:pt>
                <c:pt idx="401">
                  <c:v>1.2610612941686755E-2</c:v>
                </c:pt>
                <c:pt idx="402">
                  <c:v>1.3188112029686673E-2</c:v>
                </c:pt>
                <c:pt idx="403">
                  <c:v>1.3775302493170351E-2</c:v>
                </c:pt>
                <c:pt idx="404">
                  <c:v>1.4371908422667893E-2</c:v>
                </c:pt>
                <c:pt idx="405">
                  <c:v>1.4977650413174625E-2</c:v>
                </c:pt>
                <c:pt idx="406">
                  <c:v>1.5592245763912951E-2</c:v>
                </c:pt>
                <c:pt idx="407">
                  <c:v>1.6215408681126753E-2</c:v>
                </c:pt>
                <c:pt idx="408">
                  <c:v>1.6846850483731614E-2</c:v>
                </c:pt>
                <c:pt idx="409">
                  <c:v>1.7486279811635148E-2</c:v>
                </c:pt>
                <c:pt idx="410">
                  <c:v>1.8133402836530903E-2</c:v>
                </c:pt>
                <c:pt idx="411">
                  <c:v>1.8787923474959948E-2</c:v>
                </c:pt>
                <c:pt idx="412">
                  <c:v>1.9449543603424459E-2</c:v>
                </c:pt>
                <c:pt idx="413">
                  <c:v>2.011796327532692E-2</c:v>
                </c:pt>
                <c:pt idx="414">
                  <c:v>2.0792880939500703E-2</c:v>
                </c:pt>
                <c:pt idx="415">
                  <c:v>2.1473993660086076E-2</c:v>
                </c:pt>
                <c:pt idx="416">
                  <c:v>2.2160997337498788E-2</c:v>
                </c:pt>
                <c:pt idx="417">
                  <c:v>2.2853586930227782E-2</c:v>
                </c:pt>
                <c:pt idx="418">
                  <c:v>2.3551456677191482E-2</c:v>
                </c:pt>
                <c:pt idx="419">
                  <c:v>2.4254300320372475E-2</c:v>
                </c:pt>
                <c:pt idx="420">
                  <c:v>2.4961811327445085E-2</c:v>
                </c:pt>
                <c:pt idx="421">
                  <c:v>2.5673683114100836E-2</c:v>
                </c:pt>
                <c:pt idx="422">
                  <c:v>2.6389609265772652E-2</c:v>
                </c:pt>
                <c:pt idx="423">
                  <c:v>2.7109283758451262E-2</c:v>
                </c:pt>
                <c:pt idx="424">
                  <c:v>2.7832401178283735E-2</c:v>
                </c:pt>
                <c:pt idx="425">
                  <c:v>2.8558656939638501E-2</c:v>
                </c:pt>
                <c:pt idx="426">
                  <c:v>2.9287747501319142E-2</c:v>
                </c:pt>
                <c:pt idx="427">
                  <c:v>3.0019370580606129E-2</c:v>
                </c:pt>
                <c:pt idx="428">
                  <c:v>3.0753225364803995E-2</c:v>
                </c:pt>
                <c:pt idx="429">
                  <c:v>3.1489012719971794E-2</c:v>
                </c:pt>
                <c:pt idx="430">
                  <c:v>3.2226435396514416E-2</c:v>
                </c:pt>
                <c:pt idx="431">
                  <c:v>3.2965198231313886E-2</c:v>
                </c:pt>
                <c:pt idx="432">
                  <c:v>3.3705008346083705E-2</c:v>
                </c:pt>
                <c:pt idx="433">
                  <c:v>3.444557534163073E-2</c:v>
                </c:pt>
                <c:pt idx="434">
                  <c:v>3.5186611487716749E-2</c:v>
                </c:pt>
                <c:pt idx="435">
                  <c:v>3.5927831908216031E-2</c:v>
                </c:pt>
                <c:pt idx="436">
                  <c:v>3.6668954761272458E-2</c:v>
                </c:pt>
                <c:pt idx="437">
                  <c:v>3.7409701414169792E-2</c:v>
                </c:pt>
                <c:pt idx="438">
                  <c:v>3.8149796612636053E-2</c:v>
                </c:pt>
                <c:pt idx="439">
                  <c:v>3.8888968644314653E-2</c:v>
                </c:pt>
                <c:pt idx="440">
                  <c:v>3.962694949614709E-2</c:v>
                </c:pt>
                <c:pt idx="441">
                  <c:v>4.0363475005422929E-2</c:v>
                </c:pt>
                <c:pt idx="442">
                  <c:v>4.1098285004269056E-2</c:v>
                </c:pt>
                <c:pt idx="443">
                  <c:v>4.1831123457362292E-2</c:v>
                </c:pt>
                <c:pt idx="444">
                  <c:v>4.2561738592666966E-2</c:v>
                </c:pt>
                <c:pt idx="445">
                  <c:v>4.3289883025014783E-2</c:v>
                </c:pt>
                <c:pt idx="446">
                  <c:v>4.4015313872361052E-2</c:v>
                </c:pt>
                <c:pt idx="447">
                  <c:v>4.4737792864570532E-2</c:v>
                </c:pt>
                <c:pt idx="448">
                  <c:v>4.5457086444602904E-2</c:v>
                </c:pt>
                <c:pt idx="449">
                  <c:v>4.6172965861988907E-2</c:v>
                </c:pt>
                <c:pt idx="450">
                  <c:v>4.6885207258506131E-2</c:v>
                </c:pt>
                <c:pt idx="451">
                  <c:v>4.7593591745983772E-2</c:v>
                </c:pt>
                <c:pt idx="452">
                  <c:v>4.8297905476186467E-2</c:v>
                </c:pt>
                <c:pt idx="453">
                  <c:v>4.899793970274615E-2</c:v>
                </c:pt>
                <c:pt idx="454">
                  <c:v>4.9693490835132879E-2</c:v>
                </c:pt>
                <c:pt idx="455">
                  <c:v>5.0384360484674158E-2</c:v>
                </c:pt>
                <c:pt idx="456">
                  <c:v>5.1070355502653979E-2</c:v>
                </c:pt>
                <c:pt idx="457">
                  <c:v>5.1751288010541276E-2</c:v>
                </c:pt>
                <c:pt idx="458">
                  <c:v>5.24269754224184E-2</c:v>
                </c:pt>
                <c:pt idx="459">
                  <c:v>5.3097240459697742E-2</c:v>
                </c:pt>
                <c:pt idx="460">
                  <c:v>5.3761911158235198E-2</c:v>
                </c:pt>
                <c:pt idx="461">
                  <c:v>5.4420820867965403E-2</c:v>
                </c:pt>
                <c:pt idx="462">
                  <c:v>5.5073808245201687E-2</c:v>
                </c:pt>
                <c:pt idx="463">
                  <c:v>5.5720717237760425E-2</c:v>
                </c:pt>
                <c:pt idx="464">
                  <c:v>5.6361397063085419E-2</c:v>
                </c:pt>
                <c:pt idx="465">
                  <c:v>5.6995702179561222E-2</c:v>
                </c:pt>
                <c:pt idx="466">
                  <c:v>5.762349225122048E-2</c:v>
                </c:pt>
                <c:pt idx="467">
                  <c:v>5.8244632106061463E-2</c:v>
                </c:pt>
                <c:pt idx="468">
                  <c:v>5.885899168820443E-2</c:v>
                </c:pt>
                <c:pt idx="469">
                  <c:v>5.9466446004126483E-2</c:v>
                </c:pt>
                <c:pt idx="470">
                  <c:v>6.0066875063223828E-2</c:v>
                </c:pt>
                <c:pt idx="471">
                  <c:v>6.0660163812959252E-2</c:v>
                </c:pt>
                <c:pt idx="472">
                  <c:v>6.124620206885923E-2</c:v>
                </c:pt>
                <c:pt idx="473">
                  <c:v>6.1824884439633021E-2</c:v>
                </c:pt>
                <c:pt idx="474">
                  <c:v>6.2396110247689276E-2</c:v>
                </c:pt>
                <c:pt idx="475">
                  <c:v>6.2959783445331416E-2</c:v>
                </c:pt>
                <c:pt idx="476">
                  <c:v>6.3515812526914656E-2</c:v>
                </c:pt>
                <c:pt idx="477">
                  <c:v>6.4064110437250368E-2</c:v>
                </c:pt>
                <c:pt idx="478">
                  <c:v>6.460459447654418E-2</c:v>
                </c:pt>
                <c:pt idx="479">
                  <c:v>6.5137186202152683E-2</c:v>
                </c:pt>
                <c:pt idx="480">
                  <c:v>6.5661811327445085E-2</c:v>
                </c:pt>
                <c:pt idx="481">
                  <c:v>6.6178399618050873E-2</c:v>
                </c:pt>
                <c:pt idx="482">
                  <c:v>6.6686884785774336E-2</c:v>
                </c:pt>
                <c:pt idx="483">
                  <c:v>6.7187204380450991E-2</c:v>
                </c:pt>
                <c:pt idx="484">
                  <c:v>6.7679299680017554E-2</c:v>
                </c:pt>
                <c:pt idx="485">
                  <c:v>6.8163115579061226E-2</c:v>
                </c:pt>
                <c:pt idx="486">
                  <c:v>6.8638600476108036E-2</c:v>
                </c:pt>
                <c:pt idx="487">
                  <c:v>6.9105706159903663E-2</c:v>
                </c:pt>
                <c:pt idx="488">
                  <c:v>6.9564387694933033E-2</c:v>
                </c:pt>
                <c:pt idx="489">
                  <c:v>7.0014603306416734E-2</c:v>
                </c:pt>
                <c:pt idx="490">
                  <c:v>7.045631426501521E-2</c:v>
                </c:pt>
                <c:pt idx="491">
                  <c:v>7.0889484771462424E-2</c:v>
                </c:pt>
                <c:pt idx="492">
                  <c:v>7.1314081841342677E-2</c:v>
                </c:pt>
                <c:pt idx="493">
                  <c:v>7.1730075190214113E-2</c:v>
                </c:pt>
                <c:pt idx="494">
                  <c:v>7.2137437119275324E-2</c:v>
                </c:pt>
                <c:pt idx="495">
                  <c:v>7.253614240175961E-2</c:v>
                </c:pt>
                <c:pt idx="496">
                  <c:v>7.292616817023409E-2</c:v>
                </c:pt>
                <c:pt idx="497">
                  <c:v>7.3307493804970814E-2</c:v>
                </c:pt>
                <c:pt idx="498">
                  <c:v>7.3680100823546549E-2</c:v>
                </c:pt>
                <c:pt idx="499">
                  <c:v>7.4043972771820413E-2</c:v>
                </c:pt>
                <c:pt idx="500">
                  <c:v>7.4399095116427616E-2</c:v>
                </c:pt>
                <c:pt idx="501">
                  <c:v>7.4745455138919434E-2</c:v>
                </c:pt>
                <c:pt idx="502">
                  <c:v>7.508304183166957E-2</c:v>
                </c:pt>
                <c:pt idx="503">
                  <c:v>7.5411845795659516E-2</c:v>
                </c:pt>
                <c:pt idx="504">
                  <c:v>7.5731859140245605E-2</c:v>
                </c:pt>
                <c:pt idx="505">
                  <c:v>7.6043075385003114E-2</c:v>
                </c:pt>
                <c:pt idx="506">
                  <c:v>7.6345489363734115E-2</c:v>
                </c:pt>
                <c:pt idx="507">
                  <c:v>7.6639097130718495E-2</c:v>
                </c:pt>
                <c:pt idx="508">
                  <c:v>7.6923895869279252E-2</c:v>
                </c:pt>
                <c:pt idx="509">
                  <c:v>7.7199883802727284E-2</c:v>
                </c:pt>
                <c:pt idx="510">
                  <c:v>7.7467060107743124E-2</c:v>
                </c:pt>
                <c:pt idx="511">
                  <c:v>7.7725424830246581E-2</c:v>
                </c:pt>
                <c:pt idx="512">
                  <c:v>7.7974978803799805E-2</c:v>
                </c:pt>
                <c:pt idx="513">
                  <c:v>7.8215723570583387E-2</c:v>
                </c:pt>
                <c:pt idx="514">
                  <c:v>7.8447661304978711E-2</c:v>
                </c:pt>
                <c:pt idx="515">
                  <c:v>7.8670794739786554E-2</c:v>
                </c:pt>
                <c:pt idx="516">
                  <c:v>7.8885127095105298E-2</c:v>
                </c:pt>
                <c:pt idx="517">
                  <c:v>7.9090662009889637E-2</c:v>
                </c:pt>
                <c:pt idx="518">
                  <c:v>7.9287403476204762E-2</c:v>
                </c:pt>
                <c:pt idx="519">
                  <c:v>7.947535577618961E-2</c:v>
                </c:pt>
                <c:pt idx="520">
                  <c:v>7.9654523421737261E-2</c:v>
                </c:pt>
                <c:pt idx="521">
                  <c:v>7.982491109689932E-2</c:v>
                </c:pt>
                <c:pt idx="522">
                  <c:v>7.9986523603017404E-2</c:v>
                </c:pt>
                <c:pt idx="523">
                  <c:v>8.0139365806583027E-2</c:v>
                </c:pt>
                <c:pt idx="524">
                  <c:v>8.0283442589825463E-2</c:v>
                </c:pt>
                <c:pt idx="525">
                  <c:v>8.0418758804024382E-2</c:v>
                </c:pt>
                <c:pt idx="526">
                  <c:v>8.0545319225543824E-2</c:v>
                </c:pt>
                <c:pt idx="527">
                  <c:v>8.0663128514581711E-2</c:v>
                </c:pt>
                <c:pt idx="528">
                  <c:v>8.0772191176629496E-2</c:v>
                </c:pt>
                <c:pt idx="529">
                  <c:v>8.0872511526634466E-2</c:v>
                </c:pt>
                <c:pt idx="530">
                  <c:v>8.0964093655857453E-2</c:v>
                </c:pt>
                <c:pt idx="531">
                  <c:v>8.1046941401418424E-2</c:v>
                </c:pt>
                <c:pt idx="532">
                  <c:v>8.1121058318522427E-2</c:v>
                </c:pt>
                <c:pt idx="533">
                  <c:v>8.1186447655357416E-2</c:v>
                </c:pt>
                <c:pt idx="534">
                  <c:v>8.1243112330657591E-2</c:v>
                </c:pt>
                <c:pt idx="535">
                  <c:v>8.1291054913924382E-2</c:v>
                </c:pt>
                <c:pt idx="536">
                  <c:v>8.1330277608299001E-2</c:v>
                </c:pt>
                <c:pt idx="537">
                  <c:v>8.1360782236080467E-2</c:v>
                </c:pt>
                <c:pt idx="538">
                  <c:v>8.1382570226884041E-2</c:v>
                </c:pt>
                <c:pt idx="539">
                  <c:v>8.1395642608435848E-2</c:v>
                </c:pt>
                <c:pt idx="540">
                  <c:v>8.14E-2</c:v>
                </c:pt>
                <c:pt idx="541">
                  <c:v>8.1395642608435848E-2</c:v>
                </c:pt>
                <c:pt idx="542">
                  <c:v>8.1382570226884041E-2</c:v>
                </c:pt>
                <c:pt idx="543">
                  <c:v>8.1360782236080467E-2</c:v>
                </c:pt>
                <c:pt idx="544">
                  <c:v>8.1330277608299001E-2</c:v>
                </c:pt>
                <c:pt idx="545">
                  <c:v>8.1291054913924382E-2</c:v>
                </c:pt>
                <c:pt idx="546">
                  <c:v>8.1243112330657591E-2</c:v>
                </c:pt>
                <c:pt idx="547">
                  <c:v>8.1186447655357444E-2</c:v>
                </c:pt>
                <c:pt idx="548">
                  <c:v>8.1121058318522427E-2</c:v>
                </c:pt>
                <c:pt idx="549">
                  <c:v>8.1046941401418451E-2</c:v>
                </c:pt>
                <c:pt idx="550">
                  <c:v>8.0964093655857453E-2</c:v>
                </c:pt>
                <c:pt idx="551">
                  <c:v>8.0872511526634466E-2</c:v>
                </c:pt>
                <c:pt idx="552">
                  <c:v>8.0772191176629496E-2</c:v>
                </c:pt>
                <c:pt idx="553">
                  <c:v>8.0663128514581711E-2</c:v>
                </c:pt>
                <c:pt idx="554">
                  <c:v>8.0545319225543824E-2</c:v>
                </c:pt>
                <c:pt idx="555">
                  <c:v>8.0418758804024409E-2</c:v>
                </c:pt>
                <c:pt idx="556">
                  <c:v>8.0283442589825463E-2</c:v>
                </c:pt>
                <c:pt idx="557">
                  <c:v>8.0139365806583027E-2</c:v>
                </c:pt>
                <c:pt idx="558">
                  <c:v>7.9986523603017404E-2</c:v>
                </c:pt>
                <c:pt idx="559">
                  <c:v>7.982491109689932E-2</c:v>
                </c:pt>
                <c:pt idx="560">
                  <c:v>7.9654523421737289E-2</c:v>
                </c:pt>
                <c:pt idx="561">
                  <c:v>7.947535577618961E-2</c:v>
                </c:pt>
                <c:pt idx="562">
                  <c:v>7.9287403476204762E-2</c:v>
                </c:pt>
                <c:pt idx="563">
                  <c:v>7.9090662009889637E-2</c:v>
                </c:pt>
                <c:pt idx="564">
                  <c:v>7.8885127095105326E-2</c:v>
                </c:pt>
                <c:pt idx="565">
                  <c:v>7.8670794739786554E-2</c:v>
                </c:pt>
                <c:pt idx="566">
                  <c:v>7.8447661304978711E-2</c:v>
                </c:pt>
                <c:pt idx="567">
                  <c:v>7.8215723570583387E-2</c:v>
                </c:pt>
                <c:pt idx="568">
                  <c:v>7.7974978803799805E-2</c:v>
                </c:pt>
                <c:pt idx="569">
                  <c:v>7.7725424830246581E-2</c:v>
                </c:pt>
                <c:pt idx="570">
                  <c:v>7.7467060107743124E-2</c:v>
                </c:pt>
                <c:pt idx="571">
                  <c:v>7.7199883802727284E-2</c:v>
                </c:pt>
                <c:pt idx="572">
                  <c:v>7.6923895869279252E-2</c:v>
                </c:pt>
                <c:pt idx="573">
                  <c:v>7.6639097130718536E-2</c:v>
                </c:pt>
                <c:pt idx="574">
                  <c:v>7.6345489363734156E-2</c:v>
                </c:pt>
                <c:pt idx="575">
                  <c:v>7.6043075385003114E-2</c:v>
                </c:pt>
                <c:pt idx="576">
                  <c:v>7.5731859140245605E-2</c:v>
                </c:pt>
                <c:pt idx="577">
                  <c:v>7.5411845795659488E-2</c:v>
                </c:pt>
                <c:pt idx="578">
                  <c:v>7.508304183166957E-2</c:v>
                </c:pt>
                <c:pt idx="579">
                  <c:v>7.4745455138919434E-2</c:v>
                </c:pt>
                <c:pt idx="580">
                  <c:v>7.4399095116427616E-2</c:v>
                </c:pt>
                <c:pt idx="581">
                  <c:v>7.4043972771820413E-2</c:v>
                </c:pt>
                <c:pt idx="582">
                  <c:v>7.3680100823546549E-2</c:v>
                </c:pt>
                <c:pt idx="583">
                  <c:v>7.3307493804970814E-2</c:v>
                </c:pt>
                <c:pt idx="584">
                  <c:v>7.292616817023409E-2</c:v>
                </c:pt>
                <c:pt idx="585">
                  <c:v>7.253614240175961E-2</c:v>
                </c:pt>
                <c:pt idx="586">
                  <c:v>7.2137437119275324E-2</c:v>
                </c:pt>
                <c:pt idx="587">
                  <c:v>7.1730075190214154E-2</c:v>
                </c:pt>
                <c:pt idx="588">
                  <c:v>7.1314081841342677E-2</c:v>
                </c:pt>
                <c:pt idx="589">
                  <c:v>7.0889484771462424E-2</c:v>
                </c:pt>
                <c:pt idx="590">
                  <c:v>7.045631426501521E-2</c:v>
                </c:pt>
                <c:pt idx="591">
                  <c:v>7.0014603306416734E-2</c:v>
                </c:pt>
                <c:pt idx="592">
                  <c:v>6.9564387694933033E-2</c:v>
                </c:pt>
                <c:pt idx="593">
                  <c:v>6.9105706159903663E-2</c:v>
                </c:pt>
                <c:pt idx="594">
                  <c:v>6.8638600476108036E-2</c:v>
                </c:pt>
                <c:pt idx="595">
                  <c:v>6.8163115579061226E-2</c:v>
                </c:pt>
                <c:pt idx="596">
                  <c:v>6.7679299680017554E-2</c:v>
                </c:pt>
                <c:pt idx="597">
                  <c:v>6.7187204380450991E-2</c:v>
                </c:pt>
                <c:pt idx="598">
                  <c:v>6.6686884785774336E-2</c:v>
                </c:pt>
                <c:pt idx="599">
                  <c:v>6.6178399618050915E-2</c:v>
                </c:pt>
                <c:pt idx="600">
                  <c:v>6.5661811327445085E-2</c:v>
                </c:pt>
                <c:pt idx="601">
                  <c:v>6.5137186202152683E-2</c:v>
                </c:pt>
                <c:pt idx="602">
                  <c:v>6.460459447654418E-2</c:v>
                </c:pt>
                <c:pt idx="603">
                  <c:v>6.4064110437250368E-2</c:v>
                </c:pt>
                <c:pt idx="604">
                  <c:v>6.3515812526914656E-2</c:v>
                </c:pt>
                <c:pt idx="605">
                  <c:v>6.2959783445331416E-2</c:v>
                </c:pt>
                <c:pt idx="606">
                  <c:v>6.2396110247689276E-2</c:v>
                </c:pt>
                <c:pt idx="607">
                  <c:v>6.1824884439633021E-2</c:v>
                </c:pt>
                <c:pt idx="608">
                  <c:v>6.124620206885923E-2</c:v>
                </c:pt>
                <c:pt idx="609">
                  <c:v>6.0660163812959252E-2</c:v>
                </c:pt>
                <c:pt idx="610">
                  <c:v>6.0066875063223828E-2</c:v>
                </c:pt>
                <c:pt idx="611">
                  <c:v>5.9466446004126483E-2</c:v>
                </c:pt>
                <c:pt idx="612">
                  <c:v>5.885899168820443E-2</c:v>
                </c:pt>
                <c:pt idx="613">
                  <c:v>5.8244632106061497E-2</c:v>
                </c:pt>
                <c:pt idx="614">
                  <c:v>5.762349225122048E-2</c:v>
                </c:pt>
                <c:pt idx="615">
                  <c:v>5.6995702179561222E-2</c:v>
                </c:pt>
                <c:pt idx="616">
                  <c:v>5.6361397063085419E-2</c:v>
                </c:pt>
                <c:pt idx="617">
                  <c:v>5.5720717237760425E-2</c:v>
                </c:pt>
                <c:pt idx="618">
                  <c:v>5.5073808245201687E-2</c:v>
                </c:pt>
                <c:pt idx="619">
                  <c:v>5.4420820867965403E-2</c:v>
                </c:pt>
                <c:pt idx="620">
                  <c:v>5.3761911158235198E-2</c:v>
                </c:pt>
                <c:pt idx="621">
                  <c:v>5.3097240459697742E-2</c:v>
                </c:pt>
                <c:pt idx="622">
                  <c:v>5.24269754224184E-2</c:v>
                </c:pt>
                <c:pt idx="623">
                  <c:v>5.1751288010541276E-2</c:v>
                </c:pt>
                <c:pt idx="624">
                  <c:v>5.1070355502653979E-2</c:v>
                </c:pt>
                <c:pt idx="625">
                  <c:v>5.0384360484674158E-2</c:v>
                </c:pt>
                <c:pt idx="626">
                  <c:v>4.9693490835132879E-2</c:v>
                </c:pt>
                <c:pt idx="627">
                  <c:v>4.8997939702746185E-2</c:v>
                </c:pt>
                <c:pt idx="628">
                  <c:v>4.8297905476186467E-2</c:v>
                </c:pt>
                <c:pt idx="629">
                  <c:v>4.7593591745983772E-2</c:v>
                </c:pt>
                <c:pt idx="630">
                  <c:v>4.6885207258506131E-2</c:v>
                </c:pt>
                <c:pt idx="631">
                  <c:v>4.6172965861988907E-2</c:v>
                </c:pt>
                <c:pt idx="632">
                  <c:v>4.5457086444602869E-2</c:v>
                </c:pt>
                <c:pt idx="633">
                  <c:v>4.4737792864570532E-2</c:v>
                </c:pt>
                <c:pt idx="634">
                  <c:v>4.4015313872361052E-2</c:v>
                </c:pt>
                <c:pt idx="635">
                  <c:v>4.3289883025014783E-2</c:v>
                </c:pt>
                <c:pt idx="636">
                  <c:v>4.2561738592667001E-2</c:v>
                </c:pt>
                <c:pt idx="637">
                  <c:v>4.1831123457362257E-2</c:v>
                </c:pt>
                <c:pt idx="638">
                  <c:v>4.1098285004269056E-2</c:v>
                </c:pt>
                <c:pt idx="639">
                  <c:v>4.0363475005422964E-2</c:v>
                </c:pt>
                <c:pt idx="640">
                  <c:v>3.962694949614709E-2</c:v>
                </c:pt>
                <c:pt idx="641">
                  <c:v>3.8888968644314653E-2</c:v>
                </c:pt>
                <c:pt idx="642">
                  <c:v>3.8149796612636053E-2</c:v>
                </c:pt>
                <c:pt idx="643">
                  <c:v>3.7409701414169792E-2</c:v>
                </c:pt>
                <c:pt idx="644">
                  <c:v>3.6668954761272458E-2</c:v>
                </c:pt>
                <c:pt idx="645">
                  <c:v>3.5927831908216072E-2</c:v>
                </c:pt>
                <c:pt idx="646">
                  <c:v>3.5186611487716749E-2</c:v>
                </c:pt>
                <c:pt idx="647">
                  <c:v>3.444557534163073E-2</c:v>
                </c:pt>
                <c:pt idx="648">
                  <c:v>3.3705008346083705E-2</c:v>
                </c:pt>
                <c:pt idx="649">
                  <c:v>3.2965198231313941E-2</c:v>
                </c:pt>
                <c:pt idx="650">
                  <c:v>3.2226435396514382E-2</c:v>
                </c:pt>
                <c:pt idx="651">
                  <c:v>3.1489012719971794E-2</c:v>
                </c:pt>
                <c:pt idx="652">
                  <c:v>3.0753225364803995E-2</c:v>
                </c:pt>
                <c:pt idx="653">
                  <c:v>3.0019370580606129E-2</c:v>
                </c:pt>
                <c:pt idx="654">
                  <c:v>2.9287747501319163E-2</c:v>
                </c:pt>
                <c:pt idx="655">
                  <c:v>2.855865693963848E-2</c:v>
                </c:pt>
                <c:pt idx="656">
                  <c:v>2.7832401178283735E-2</c:v>
                </c:pt>
                <c:pt idx="657">
                  <c:v>2.7109283758451262E-2</c:v>
                </c:pt>
                <c:pt idx="658">
                  <c:v>2.6389609265772669E-2</c:v>
                </c:pt>
                <c:pt idx="659">
                  <c:v>2.5673683114100836E-2</c:v>
                </c:pt>
                <c:pt idx="660">
                  <c:v>2.4961811327445085E-2</c:v>
                </c:pt>
                <c:pt idx="661">
                  <c:v>2.4254300320372475E-2</c:v>
                </c:pt>
                <c:pt idx="662">
                  <c:v>2.3551456677191482E-2</c:v>
                </c:pt>
                <c:pt idx="663">
                  <c:v>2.28535869302278E-2</c:v>
                </c:pt>
                <c:pt idx="664">
                  <c:v>2.216099733749877E-2</c:v>
                </c:pt>
                <c:pt idx="665">
                  <c:v>2.1473993660086076E-2</c:v>
                </c:pt>
                <c:pt idx="666">
                  <c:v>2.079288093950072E-2</c:v>
                </c:pt>
                <c:pt idx="667">
                  <c:v>2.0117963275326941E-2</c:v>
                </c:pt>
                <c:pt idx="668">
                  <c:v>1.9449543603424439E-2</c:v>
                </c:pt>
                <c:pt idx="669">
                  <c:v>1.8787923474959948E-2</c:v>
                </c:pt>
                <c:pt idx="670">
                  <c:v>1.8133402836530903E-2</c:v>
                </c:pt>
                <c:pt idx="671">
                  <c:v>1.7486279811635169E-2</c:v>
                </c:pt>
                <c:pt idx="672">
                  <c:v>1.6846850483731631E-2</c:v>
                </c:pt>
                <c:pt idx="673">
                  <c:v>1.6215408681126753E-2</c:v>
                </c:pt>
                <c:pt idx="674">
                  <c:v>1.5592245763912951E-2</c:v>
                </c:pt>
                <c:pt idx="675">
                  <c:v>1.4977650413174625E-2</c:v>
                </c:pt>
                <c:pt idx="676">
                  <c:v>1.4371908422667893E-2</c:v>
                </c:pt>
                <c:pt idx="677">
                  <c:v>1.3775302493170334E-2</c:v>
                </c:pt>
                <c:pt idx="678">
                  <c:v>1.3188112029686673E-2</c:v>
                </c:pt>
                <c:pt idx="679">
                  <c:v>1.2610612941686755E-2</c:v>
                </c:pt>
                <c:pt idx="680">
                  <c:v>1.2043077446542818E-2</c:v>
                </c:pt>
                <c:pt idx="681">
                  <c:v>1.1485773876322014E-2</c:v>
                </c:pt>
                <c:pt idx="682">
                  <c:v>1.0938966488082413E-2</c:v>
                </c:pt>
                <c:pt idx="683">
                  <c:v>1.0402915277809864E-2</c:v>
                </c:pt>
                <c:pt idx="684">
                  <c:v>9.8778757981248886E-3</c:v>
                </c:pt>
                <c:pt idx="685">
                  <c:v>9.3640989798791947E-3</c:v>
                </c:pt>
                <c:pt idx="686">
                  <c:v>8.8618309577537316E-3</c:v>
                </c:pt>
                <c:pt idx="687">
                  <c:v>8.3713128999610004E-3</c:v>
                </c:pt>
                <c:pt idx="688">
                  <c:v>7.8927808421461656E-3</c:v>
                </c:pt>
                <c:pt idx="689">
                  <c:v>7.4264655255753438E-3</c:v>
                </c:pt>
                <c:pt idx="690">
                  <c:v>6.9725922396898388E-3</c:v>
                </c:pt>
                <c:pt idx="691">
                  <c:v>6.5313806690997459E-3</c:v>
                </c:pt>
                <c:pt idx="692">
                  <c:v>6.1030447450831464E-3</c:v>
                </c:pt>
                <c:pt idx="693">
                  <c:v>5.6877925016502306E-3</c:v>
                </c:pt>
                <c:pt idx="694">
                  <c:v>5.2858259362265252E-3</c:v>
                </c:pt>
                <c:pt idx="695">
                  <c:v>4.8973408750032461E-3</c:v>
                </c:pt>
                <c:pt idx="696">
                  <c:v>4.5225268429975943E-3</c:v>
                </c:pt>
                <c:pt idx="697">
                  <c:v>4.1615669388609857E-3</c:v>
                </c:pt>
                <c:pt idx="698">
                  <c:v>3.814637714468262E-3</c:v>
                </c:pt>
                <c:pt idx="699">
                  <c:v>3.4819090593173731E-3</c:v>
                </c:pt>
                <c:pt idx="700">
                  <c:v>3.1635440897643265E-3</c:v>
                </c:pt>
                <c:pt idx="701">
                  <c:v>2.8596990431149433E-3</c:v>
                </c:pt>
                <c:pt idx="702">
                  <c:v>2.570523176591896E-3</c:v>
                </c:pt>
                <c:pt idx="703">
                  <c:v>2.2961586711919319E-3</c:v>
                </c:pt>
                <c:pt idx="704">
                  <c:v>2.0367405404463092E-3</c:v>
                </c:pt>
                <c:pt idx="705">
                  <c:v>1.7923965440942418E-3</c:v>
                </c:pt>
                <c:pt idx="706">
                  <c:v>1.5632471066777053E-3</c:v>
                </c:pt>
                <c:pt idx="707">
                  <c:v>1.3494052410635501E-3</c:v>
                </c:pt>
                <c:pt idx="708">
                  <c:v>1.1509764768977105E-3</c:v>
                </c:pt>
                <c:pt idx="709">
                  <c:v>9.680587939946368E-4</c:v>
                </c:pt>
                <c:pt idx="710">
                  <c:v>8.0074256066370417E-4</c:v>
                </c:pt>
                <c:pt idx="711">
                  <c:v>6.4911047697422558E-4</c:v>
                </c:pt>
                <c:pt idx="712">
                  <c:v>5.1323752295861483E-4</c:v>
                </c:pt>
                <c:pt idx="713">
                  <c:v>3.9319091175381066E-4</c:v>
                </c:pt>
                <c:pt idx="714">
                  <c:v>2.8903004768012804E-4</c:v>
                </c:pt>
                <c:pt idx="715">
                  <c:v>2.0080648925630985E-4</c:v>
                </c:pt>
                <c:pt idx="716">
                  <c:v>1.2856391714929552E-4</c:v>
                </c:pt>
                <c:pt idx="717">
                  <c:v>7.2338107058146186E-5</c:v>
                </c:pt>
                <c:pt idx="718">
                  <c:v>3.2156907529633164E-5</c:v>
                </c:pt>
                <c:pt idx="719">
                  <c:v>8.040222705615196E-6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FC-461C-81F4-B8FCB2F52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9956832"/>
        <c:axId val="559954536"/>
      </c:lineChart>
      <c:lineChart>
        <c:grouping val="standard"/>
        <c:varyColors val="0"/>
        <c:ser>
          <c:idx val="1"/>
          <c:order val="1"/>
          <c:tx>
            <c:v>Piston velocity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3DFC-461C-81F4-B8FCB2F52624}"/>
              </c:ext>
            </c:extLst>
          </c:dPt>
          <c:cat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'6000RPM'!$J$7:$J$726</c:f>
              <c:numCache>
                <c:formatCode>General</c:formatCode>
                <c:ptCount val="720"/>
                <c:pt idx="0">
                  <c:v>0.28944801740214704</c:v>
                </c:pt>
                <c:pt idx="1">
                  <c:v>0.86820065366464672</c:v>
                </c:pt>
                <c:pt idx="2">
                  <c:v>1.4465231830264687</c:v>
                </c:pt>
                <c:pt idx="3">
                  <c:v>2.0241291632813763</c:v>
                </c:pt>
                <c:pt idx="4">
                  <c:v>2.6007325958525156</c:v>
                </c:pt>
                <c:pt idx="5">
                  <c:v>3.1760481032574543</c:v>
                </c:pt>
                <c:pt idx="6">
                  <c:v>3.749791106652574</c:v>
                </c:pt>
                <c:pt idx="7">
                  <c:v>4.3216780033729503</c:v>
                </c:pt>
                <c:pt idx="8">
                  <c:v>4.891426344561987</c:v>
                </c:pt>
                <c:pt idx="9">
                  <c:v>5.4587550128212294</c:v>
                </c:pt>
                <c:pt idx="10">
                  <c:v>6.0233843999135743</c:v>
                </c:pt>
                <c:pt idx="11">
                  <c:v>6.5850365845106538</c:v>
                </c:pt>
                <c:pt idx="12">
                  <c:v>7.1434355099702254</c:v>
                </c:pt>
                <c:pt idx="13">
                  <c:v>7.6983071621095869</c:v>
                </c:pt>
                <c:pt idx="14">
                  <c:v>8.249379746995313</c:v>
                </c:pt>
                <c:pt idx="15">
                  <c:v>8.7963838686744271</c:v>
                </c:pt>
                <c:pt idx="16">
                  <c:v>9.3390527068424145</c:v>
                </c:pt>
                <c:pt idx="17">
                  <c:v>9.8771221943987069</c:v>
                </c:pt>
                <c:pt idx="18">
                  <c:v>10.410331194829704</c:v>
                </c:pt>
                <c:pt idx="19">
                  <c:v>10.938421679377795</c:v>
                </c:pt>
                <c:pt idx="20">
                  <c:v>11.461138903909676</c:v>
                </c:pt>
                <c:pt idx="21">
                  <c:v>11.978231585431999</c:v>
                </c:pt>
                <c:pt idx="22">
                  <c:v>12.489452078138054</c:v>
                </c:pt>
                <c:pt idx="23">
                  <c:v>12.994556548917908</c:v>
                </c:pt>
                <c:pt idx="24">
                  <c:v>13.493305152203465</c:v>
                </c:pt>
                <c:pt idx="25">
                  <c:v>13.985462204038047</c:v>
                </c:pt>
                <c:pt idx="26">
                  <c:v>14.470796355253393</c:v>
                </c:pt>
                <c:pt idx="27">
                  <c:v>14.949080763584968</c:v>
                </c:pt>
                <c:pt idx="28">
                  <c:v>15.420093264597583</c:v>
                </c:pt>
                <c:pt idx="29">
                  <c:v>15.883616541243343</c:v>
                </c:pt>
                <c:pt idx="30">
                  <c:v>16.339438291878178</c:v>
                </c:pt>
                <c:pt idx="31">
                  <c:v>16.787351396549582</c:v>
                </c:pt>
                <c:pt idx="32">
                  <c:v>17.227154081334053</c:v>
                </c:pt>
                <c:pt idx="33">
                  <c:v>17.658650080538322</c:v>
                </c:pt>
                <c:pt idx="34">
                  <c:v>18.081648796516671</c:v>
                </c:pt>
                <c:pt idx="35">
                  <c:v>18.495965456844981</c:v>
                </c:pt>
                <c:pt idx="36">
                  <c:v>18.901421268659117</c:v>
                </c:pt>
                <c:pt idx="37">
                  <c:v>19.297843569811747</c:v>
                </c:pt>
                <c:pt idx="38">
                  <c:v>19.685065976625662</c:v>
                </c:pt>
                <c:pt idx="39">
                  <c:v>20.062928527948912</c:v>
                </c:pt>
                <c:pt idx="40">
                  <c:v>20.431277825181738</c:v>
                </c:pt>
                <c:pt idx="41">
                  <c:v>20.789967167997066</c:v>
                </c:pt>
                <c:pt idx="42">
                  <c:v>21.138856685411785</c:v>
                </c:pt>
                <c:pt idx="43">
                  <c:v>21.477813461912117</c:v>
                </c:pt>
                <c:pt idx="44">
                  <c:v>21.806711658242357</c:v>
                </c:pt>
                <c:pt idx="45">
                  <c:v>22.125432626579745</c:v>
                </c:pt>
                <c:pt idx="46">
                  <c:v>22.433865019696853</c:v>
                </c:pt>
                <c:pt idx="47">
                  <c:v>22.731904893775621</c:v>
                </c:pt>
                <c:pt idx="48">
                  <c:v>23.019455804527368</c:v>
                </c:pt>
                <c:pt idx="49">
                  <c:v>23.296428896246432</c:v>
                </c:pt>
                <c:pt idx="50">
                  <c:v>23.562742983445599</c:v>
                </c:pt>
                <c:pt idx="51">
                  <c:v>23.818324624721665</c:v>
                </c:pt>
                <c:pt idx="52">
                  <c:v>24.063108188490084</c:v>
                </c:pt>
                <c:pt idx="53">
                  <c:v>24.297035910256046</c:v>
                </c:pt>
                <c:pt idx="54">
                  <c:v>24.520057941072828</c:v>
                </c:pt>
                <c:pt idx="55">
                  <c:v>24.732132386856978</c:v>
                </c:pt>
                <c:pt idx="56">
                  <c:v>24.933225338245059</c:v>
                </c:pt>
                <c:pt idx="57">
                  <c:v>25.123310890692554</c:v>
                </c:pt>
                <c:pt idx="58">
                  <c:v>25.302371154515736</c:v>
                </c:pt>
                <c:pt idx="59">
                  <c:v>25.470396254613988</c:v>
                </c:pt>
                <c:pt idx="60">
                  <c:v>25.62738431960701</c:v>
                </c:pt>
                <c:pt idx="61">
                  <c:v>25.773341460186003</c:v>
                </c:pt>
                <c:pt idx="62">
                  <c:v>25.908281736429323</c:v>
                </c:pt>
                <c:pt idx="63">
                  <c:v>26.032227113969032</c:v>
                </c:pt>
                <c:pt idx="64">
                  <c:v>26.145207408770826</c:v>
                </c:pt>
                <c:pt idx="65">
                  <c:v>26.247260220504579</c:v>
                </c:pt>
                <c:pt idx="66">
                  <c:v>26.338430854330795</c:v>
                </c:pt>
                <c:pt idx="67">
                  <c:v>26.418772231123153</c:v>
                </c:pt>
                <c:pt idx="68">
                  <c:v>26.488344786040784</c:v>
                </c:pt>
                <c:pt idx="69">
                  <c:v>26.547216355533141</c:v>
                </c:pt>
                <c:pt idx="70">
                  <c:v>26.59546205278415</c:v>
                </c:pt>
                <c:pt idx="71">
                  <c:v>26.633164131711489</c:v>
                </c:pt>
                <c:pt idx="72">
                  <c:v>26.660411839692891</c:v>
                </c:pt>
                <c:pt idx="73">
                  <c:v>26.677301259096673</c:v>
                </c:pt>
                <c:pt idx="74">
                  <c:v>26.683935137975649</c:v>
                </c:pt>
                <c:pt idx="75">
                  <c:v>26.680422710029905</c:v>
                </c:pt>
                <c:pt idx="76">
                  <c:v>26.666879504304017</c:v>
                </c:pt>
                <c:pt idx="77">
                  <c:v>26.643427144785374</c:v>
                </c:pt>
                <c:pt idx="78">
                  <c:v>26.610193140429615</c:v>
                </c:pt>
                <c:pt idx="79">
                  <c:v>26.567310665967735</c:v>
                </c:pt>
                <c:pt idx="80">
                  <c:v>26.514918333931437</c:v>
                </c:pt>
                <c:pt idx="81">
                  <c:v>26.453159958459313</c:v>
                </c:pt>
                <c:pt idx="82">
                  <c:v>26.38218431135525</c:v>
                </c:pt>
                <c:pt idx="83">
                  <c:v>26.302144870970768</c:v>
                </c:pt>
                <c:pt idx="84">
                  <c:v>26.213199564520171</c:v>
                </c:pt>
                <c:pt idx="85">
                  <c:v>26.115510504465671</c:v>
                </c:pt>
                <c:pt idx="86">
                  <c:v>26.009243719541274</c:v>
                </c:pt>
                <c:pt idx="87">
                  <c:v>25.894568881164147</c:v>
                </c:pt>
                <c:pt idx="88">
                  <c:v>25.771659025897367</c:v>
                </c:pt>
                <c:pt idx="89">
                  <c:v>25.64069027462007</c:v>
                </c:pt>
                <c:pt idx="90">
                  <c:v>25.501841549195074</c:v>
                </c:pt>
                <c:pt idx="91">
                  <c:v>25.355294287297017</c:v>
                </c:pt>
                <c:pt idx="92">
                  <c:v>25.201232156149832</c:v>
                </c:pt>
                <c:pt idx="93">
                  <c:v>25.039840765920999</c:v>
                </c:pt>
                <c:pt idx="94">
                  <c:v>24.87130738348603</c:v>
                </c:pt>
                <c:pt idx="95">
                  <c:v>24.695820647273546</c:v>
                </c:pt>
                <c:pt idx="96">
                  <c:v>24.513570283942688</c:v>
                </c:pt>
                <c:pt idx="97">
                  <c:v>24.324746827576458</c:v>
                </c:pt>
                <c:pt idx="98">
                  <c:v>24.129541342056331</c:v>
                </c:pt>
                <c:pt idx="99">
                  <c:v>23.92814514734842</c:v>
                </c:pt>
                <c:pt idx="100">
                  <c:v>23.720749550287355</c:v>
                </c:pt>
                <c:pt idx="101">
                  <c:v>23.507545580506243</c:v>
                </c:pt>
                <c:pt idx="102">
                  <c:v>23.288723732114573</c:v>
                </c:pt>
                <c:pt idx="103">
                  <c:v>23.064473711699783</c:v>
                </c:pt>
                <c:pt idx="104">
                  <c:v>22.834984193128903</c:v>
                </c:pt>
                <c:pt idx="105">
                  <c:v>22.600442579733286</c:v>
                </c:pt>
                <c:pt idx="106">
                  <c:v>22.361034774276614</c:v>
                </c:pt>
                <c:pt idx="107">
                  <c:v>22.116944957145584</c:v>
                </c:pt>
                <c:pt idx="108">
                  <c:v>21.868355373193896</c:v>
                </c:pt>
                <c:pt idx="109">
                  <c:v>21.615446127504406</c:v>
                </c:pt>
                <c:pt idx="110">
                  <c:v>21.358394990475258</c:v>
                </c:pt>
                <c:pt idx="111">
                  <c:v>21.097377212399238</c:v>
                </c:pt>
                <c:pt idx="112">
                  <c:v>20.832565347856463</c:v>
                </c:pt>
                <c:pt idx="113">
                  <c:v>20.564129090025194</c:v>
                </c:pt>
                <c:pt idx="114">
                  <c:v>20.292235115117016</c:v>
                </c:pt>
                <c:pt idx="115">
                  <c:v>20.017046936996628</c:v>
                </c:pt>
                <c:pt idx="116">
                  <c:v>19.738724772085657</c:v>
                </c:pt>
                <c:pt idx="117">
                  <c:v>19.457425414577234</c:v>
                </c:pt>
                <c:pt idx="118">
                  <c:v>19.173302121906097</c:v>
                </c:pt>
                <c:pt idx="119">
                  <c:v>18.886504510526478</c:v>
                </c:pt>
                <c:pt idx="120">
                  <c:v>18.597178461809857</c:v>
                </c:pt>
                <c:pt idx="121">
                  <c:v>18.305466038043171</c:v>
                </c:pt>
                <c:pt idx="122">
                  <c:v>18.01150540835955</c:v>
                </c:pt>
                <c:pt idx="123">
                  <c:v>17.7154307843963</c:v>
                </c:pt>
                <c:pt idx="124">
                  <c:v>17.41737236557217</c:v>
                </c:pt>
                <c:pt idx="125">
                  <c:v>17.117456293685162</c:v>
                </c:pt>
                <c:pt idx="126">
                  <c:v>16.815804616642559</c:v>
                </c:pt>
                <c:pt idx="127">
                  <c:v>16.512535261057337</c:v>
                </c:pt>
                <c:pt idx="128">
                  <c:v>16.20776201341323</c:v>
                </c:pt>
                <c:pt idx="129">
                  <c:v>15.901594509545147</c:v>
                </c:pt>
                <c:pt idx="130">
                  <c:v>15.594138232099708</c:v>
                </c:pt>
                <c:pt idx="131">
                  <c:v>15.285494515689113</c:v>
                </c:pt>
                <c:pt idx="132">
                  <c:v>14.975760559373162</c:v>
                </c:pt>
                <c:pt idx="133">
                  <c:v>14.665029446202126</c:v>
                </c:pt>
                <c:pt idx="134">
                  <c:v>14.353390169434265</c:v>
                </c:pt>
                <c:pt idx="135">
                  <c:v>14.040927665081304</c:v>
                </c:pt>
                <c:pt idx="136">
                  <c:v>13.727722850522039</c:v>
                </c:pt>
                <c:pt idx="137">
                  <c:v>13.413852668726467</c:v>
                </c:pt>
                <c:pt idx="138">
                  <c:v>13.099390137859102</c:v>
                </c:pt>
                <c:pt idx="139">
                  <c:v>12.784404405859316</c:v>
                </c:pt>
                <c:pt idx="140">
                  <c:v>12.468960809705441</c:v>
                </c:pt>
                <c:pt idx="141">
                  <c:v>12.153120939004891</c:v>
                </c:pt>
                <c:pt idx="142">
                  <c:v>11.836942703637053</c:v>
                </c:pt>
                <c:pt idx="143">
                  <c:v>11.52048040510023</c:v>
                </c:pt>
                <c:pt idx="144">
                  <c:v>11.203784811270323</c:v>
                </c:pt>
                <c:pt idx="145">
                  <c:v>10.886903234317513</c:v>
                </c:pt>
                <c:pt idx="146">
                  <c:v>10.569879611437681</c:v>
                </c:pt>
                <c:pt idx="147">
                  <c:v>10.252754588185752</c:v>
                </c:pt>
                <c:pt idx="148">
                  <c:v>9.9355656041291702</c:v>
                </c:pt>
                <c:pt idx="149">
                  <c:v>9.6183469805702355</c:v>
                </c:pt>
                <c:pt idx="150">
                  <c:v>9.3011300101244476</c:v>
                </c:pt>
                <c:pt idx="151">
                  <c:v>8.9839430479160534</c:v>
                </c:pt>
                <c:pt idx="152">
                  <c:v>8.6668116042089576</c:v>
                </c:pt>
                <c:pt idx="153">
                  <c:v>8.3497584382316585</c:v>
                </c:pt>
                <c:pt idx="154">
                  <c:v>8.0328036530823432</c:v>
                </c:pt>
                <c:pt idx="155">
                  <c:v>7.7159647914757929</c:v>
                </c:pt>
                <c:pt idx="156">
                  <c:v>7.3992569322351986</c:v>
                </c:pt>
                <c:pt idx="157">
                  <c:v>7.0826927873445245</c:v>
                </c:pt>
                <c:pt idx="158">
                  <c:v>6.7662827994545145</c:v>
                </c:pt>
                <c:pt idx="159">
                  <c:v>6.450035239716434</c:v>
                </c:pt>
                <c:pt idx="160">
                  <c:v>6.1339563058331326</c:v>
                </c:pt>
                <c:pt idx="161">
                  <c:v>5.8180502202510027</c:v>
                </c:pt>
                <c:pt idx="162">
                  <c:v>5.5023193283624261</c:v>
                </c:pt>
                <c:pt idx="163">
                  <c:v>5.1867641967277001</c:v>
                </c:pt>
                <c:pt idx="164">
                  <c:v>4.8713837111620801</c:v>
                </c:pt>
                <c:pt idx="165">
                  <c:v>4.5561751746989172</c:v>
                </c:pt>
                <c:pt idx="166">
                  <c:v>4.2411344053639439</c:v>
                </c:pt>
                <c:pt idx="167">
                  <c:v>3.9262558337202491</c:v>
                </c:pt>
                <c:pt idx="168">
                  <c:v>3.611532600178935</c:v>
                </c:pt>
                <c:pt idx="169">
                  <c:v>3.2969566520275051</c:v>
                </c:pt>
                <c:pt idx="170">
                  <c:v>2.9825188401959579</c:v>
                </c:pt>
                <c:pt idx="171">
                  <c:v>2.668209015743106</c:v>
                </c:pt>
                <c:pt idx="172">
                  <c:v>2.3540161260606207</c:v>
                </c:pt>
                <c:pt idx="173">
                  <c:v>2.0399283108052946</c:v>
                </c:pt>
                <c:pt idx="174">
                  <c:v>1.7259329976044846</c:v>
                </c:pt>
                <c:pt idx="175">
                  <c:v>1.4120169974862762</c:v>
                </c:pt>
                <c:pt idx="176">
                  <c:v>1.0981666001327883</c:v>
                </c:pt>
                <c:pt idx="177">
                  <c:v>0.78436766892864274</c:v>
                </c:pt>
                <c:pt idx="178">
                  <c:v>0.47060573586504839</c:v>
                </c:pt>
                <c:pt idx="179">
                  <c:v>0.15686609630949366</c:v>
                </c:pt>
                <c:pt idx="180">
                  <c:v>-0.15686609630949366</c:v>
                </c:pt>
                <c:pt idx="181">
                  <c:v>-0.47060573586504839</c:v>
                </c:pt>
                <c:pt idx="182">
                  <c:v>-0.78436766892864274</c:v>
                </c:pt>
                <c:pt idx="183">
                  <c:v>-1.0981666001327883</c:v>
                </c:pt>
                <c:pt idx="184">
                  <c:v>-1.4120169974862762</c:v>
                </c:pt>
                <c:pt idx="185">
                  <c:v>-1.7259329976044846</c:v>
                </c:pt>
                <c:pt idx="186">
                  <c:v>-2.0399283108062938</c:v>
                </c:pt>
                <c:pt idx="187">
                  <c:v>-2.3540161260596215</c:v>
                </c:pt>
                <c:pt idx="188">
                  <c:v>-2.6682090157441052</c:v>
                </c:pt>
                <c:pt idx="189">
                  <c:v>-2.9825188401949587</c:v>
                </c:pt>
                <c:pt idx="190">
                  <c:v>-3.2969566520275051</c:v>
                </c:pt>
                <c:pt idx="191">
                  <c:v>-3.611532600178935</c:v>
                </c:pt>
                <c:pt idx="192">
                  <c:v>-3.9262558337202491</c:v>
                </c:pt>
                <c:pt idx="193">
                  <c:v>-4.2411344053639439</c:v>
                </c:pt>
                <c:pt idx="194">
                  <c:v>-4.5561751746999164</c:v>
                </c:pt>
                <c:pt idx="195">
                  <c:v>-4.8713837111610809</c:v>
                </c:pt>
                <c:pt idx="196">
                  <c:v>-5.1867641967277001</c:v>
                </c:pt>
                <c:pt idx="197">
                  <c:v>-5.5023193283624261</c:v>
                </c:pt>
                <c:pt idx="198">
                  <c:v>-5.8180502202510027</c:v>
                </c:pt>
                <c:pt idx="199">
                  <c:v>-6.1339563058341318</c:v>
                </c:pt>
                <c:pt idx="200">
                  <c:v>-6.4500352397154348</c:v>
                </c:pt>
                <c:pt idx="201">
                  <c:v>-6.7662827994545145</c:v>
                </c:pt>
                <c:pt idx="202">
                  <c:v>-7.0826927873445245</c:v>
                </c:pt>
                <c:pt idx="203">
                  <c:v>-7.3992569322361978</c:v>
                </c:pt>
                <c:pt idx="204">
                  <c:v>-7.7159647914747937</c:v>
                </c:pt>
                <c:pt idx="205">
                  <c:v>-8.0328036530823432</c:v>
                </c:pt>
                <c:pt idx="206">
                  <c:v>-8.3497584382316585</c:v>
                </c:pt>
                <c:pt idx="207">
                  <c:v>-8.6668116042089576</c:v>
                </c:pt>
                <c:pt idx="208">
                  <c:v>-8.9839430479160534</c:v>
                </c:pt>
                <c:pt idx="209">
                  <c:v>-9.3011300101244476</c:v>
                </c:pt>
                <c:pt idx="210">
                  <c:v>-9.6183469805702355</c:v>
                </c:pt>
                <c:pt idx="211">
                  <c:v>-9.9355656041291702</c:v>
                </c:pt>
                <c:pt idx="212">
                  <c:v>-10.252754588187251</c:v>
                </c:pt>
                <c:pt idx="213">
                  <c:v>-10.569879611437681</c:v>
                </c:pt>
                <c:pt idx="214">
                  <c:v>-10.886903234316014</c:v>
                </c:pt>
                <c:pt idx="215">
                  <c:v>-11.203784811270323</c:v>
                </c:pt>
                <c:pt idx="216">
                  <c:v>-11.520480405099232</c:v>
                </c:pt>
                <c:pt idx="217">
                  <c:v>-11.836942703638053</c:v>
                </c:pt>
                <c:pt idx="218">
                  <c:v>-12.153120939004891</c:v>
                </c:pt>
                <c:pt idx="219">
                  <c:v>-12.468960809705441</c:v>
                </c:pt>
                <c:pt idx="220">
                  <c:v>-12.784404405859316</c:v>
                </c:pt>
                <c:pt idx="221">
                  <c:v>-13.099390137859102</c:v>
                </c:pt>
                <c:pt idx="222">
                  <c:v>-13.413852668726467</c:v>
                </c:pt>
                <c:pt idx="223">
                  <c:v>-13.727722850522039</c:v>
                </c:pt>
                <c:pt idx="224">
                  <c:v>-14.040927665081304</c:v>
                </c:pt>
                <c:pt idx="225">
                  <c:v>-14.353390169434265</c:v>
                </c:pt>
                <c:pt idx="226">
                  <c:v>-14.665029446203626</c:v>
                </c:pt>
                <c:pt idx="227">
                  <c:v>-14.975760559371665</c:v>
                </c:pt>
                <c:pt idx="228">
                  <c:v>-15.285494515689113</c:v>
                </c:pt>
                <c:pt idx="229">
                  <c:v>-15.594138232099708</c:v>
                </c:pt>
                <c:pt idx="230">
                  <c:v>-15.901594509545147</c:v>
                </c:pt>
                <c:pt idx="231">
                  <c:v>-16.20776201341323</c:v>
                </c:pt>
                <c:pt idx="232">
                  <c:v>-16.512535261057337</c:v>
                </c:pt>
                <c:pt idx="233">
                  <c:v>-16.815804616642559</c:v>
                </c:pt>
                <c:pt idx="234">
                  <c:v>-17.117456293685162</c:v>
                </c:pt>
                <c:pt idx="235">
                  <c:v>-17.41737236557217</c:v>
                </c:pt>
                <c:pt idx="236">
                  <c:v>-17.7154307843963</c:v>
                </c:pt>
                <c:pt idx="237">
                  <c:v>-18.01150540835955</c:v>
                </c:pt>
                <c:pt idx="238">
                  <c:v>-18.305466038044671</c:v>
                </c:pt>
                <c:pt idx="239">
                  <c:v>-18.597178461808362</c:v>
                </c:pt>
                <c:pt idx="240">
                  <c:v>-18.886504510526478</c:v>
                </c:pt>
                <c:pt idx="241">
                  <c:v>-19.173302121906097</c:v>
                </c:pt>
                <c:pt idx="242">
                  <c:v>-19.457425414577234</c:v>
                </c:pt>
                <c:pt idx="243">
                  <c:v>-19.738724772085657</c:v>
                </c:pt>
                <c:pt idx="244">
                  <c:v>-20.017046936996628</c:v>
                </c:pt>
                <c:pt idx="245">
                  <c:v>-20.292235115117016</c:v>
                </c:pt>
                <c:pt idx="246">
                  <c:v>-20.564129090025194</c:v>
                </c:pt>
                <c:pt idx="247">
                  <c:v>-20.832565347856463</c:v>
                </c:pt>
                <c:pt idx="248">
                  <c:v>-21.097377212399238</c:v>
                </c:pt>
                <c:pt idx="249">
                  <c:v>-21.358394990475258</c:v>
                </c:pt>
                <c:pt idx="250">
                  <c:v>-21.615446127504406</c:v>
                </c:pt>
                <c:pt idx="251">
                  <c:v>-21.868355373193896</c:v>
                </c:pt>
                <c:pt idx="252">
                  <c:v>-22.116944957146831</c:v>
                </c:pt>
                <c:pt idx="253">
                  <c:v>-22.361034774275367</c:v>
                </c:pt>
                <c:pt idx="254">
                  <c:v>-22.600442579733286</c:v>
                </c:pt>
                <c:pt idx="255">
                  <c:v>-22.834984193128903</c:v>
                </c:pt>
                <c:pt idx="256">
                  <c:v>-23.064473711699783</c:v>
                </c:pt>
                <c:pt idx="257">
                  <c:v>-23.288723732114573</c:v>
                </c:pt>
                <c:pt idx="258">
                  <c:v>-23.507545580506243</c:v>
                </c:pt>
                <c:pt idx="259">
                  <c:v>-23.720749550287355</c:v>
                </c:pt>
                <c:pt idx="260">
                  <c:v>-23.92814514734842</c:v>
                </c:pt>
                <c:pt idx="261">
                  <c:v>-24.129541342056331</c:v>
                </c:pt>
                <c:pt idx="262">
                  <c:v>-24.324746827576458</c:v>
                </c:pt>
                <c:pt idx="263">
                  <c:v>-24.513570283942688</c:v>
                </c:pt>
                <c:pt idx="264">
                  <c:v>-24.695820647273546</c:v>
                </c:pt>
                <c:pt idx="265">
                  <c:v>-24.87130738348603</c:v>
                </c:pt>
                <c:pt idx="266">
                  <c:v>-25.03984076592225</c:v>
                </c:pt>
                <c:pt idx="267">
                  <c:v>-25.201232156148581</c:v>
                </c:pt>
                <c:pt idx="268">
                  <c:v>-25.355294287297017</c:v>
                </c:pt>
                <c:pt idx="269">
                  <c:v>-25.501841549195074</c:v>
                </c:pt>
                <c:pt idx="270">
                  <c:v>-25.64069027462007</c:v>
                </c:pt>
                <c:pt idx="271">
                  <c:v>-25.77165902589612</c:v>
                </c:pt>
                <c:pt idx="272">
                  <c:v>-25.894568881165394</c:v>
                </c:pt>
                <c:pt idx="273">
                  <c:v>-26.009243719541274</c:v>
                </c:pt>
                <c:pt idx="274">
                  <c:v>-26.115510504465671</c:v>
                </c:pt>
                <c:pt idx="275">
                  <c:v>-26.213199564521421</c:v>
                </c:pt>
                <c:pt idx="276">
                  <c:v>-26.302144870968267</c:v>
                </c:pt>
                <c:pt idx="277">
                  <c:v>-26.382184311356497</c:v>
                </c:pt>
                <c:pt idx="278">
                  <c:v>-26.453159958460564</c:v>
                </c:pt>
                <c:pt idx="279">
                  <c:v>-26.514918333930186</c:v>
                </c:pt>
                <c:pt idx="280">
                  <c:v>-26.567310665967735</c:v>
                </c:pt>
                <c:pt idx="281">
                  <c:v>-26.610193140429615</c:v>
                </c:pt>
                <c:pt idx="282">
                  <c:v>-26.643427144785374</c:v>
                </c:pt>
                <c:pt idx="283">
                  <c:v>-26.666879504304017</c:v>
                </c:pt>
                <c:pt idx="284">
                  <c:v>-26.680422710031404</c:v>
                </c:pt>
                <c:pt idx="285">
                  <c:v>-26.683935137974149</c:v>
                </c:pt>
                <c:pt idx="286">
                  <c:v>-26.677301259096673</c:v>
                </c:pt>
                <c:pt idx="287">
                  <c:v>-26.660411839692891</c:v>
                </c:pt>
                <c:pt idx="288">
                  <c:v>-26.633164131713485</c:v>
                </c:pt>
                <c:pt idx="289">
                  <c:v>-26.595462052780903</c:v>
                </c:pt>
                <c:pt idx="290">
                  <c:v>-26.547216355534392</c:v>
                </c:pt>
                <c:pt idx="291">
                  <c:v>-26.488344786040784</c:v>
                </c:pt>
                <c:pt idx="292">
                  <c:v>-26.418772231123153</c:v>
                </c:pt>
                <c:pt idx="293">
                  <c:v>-26.338430854331545</c:v>
                </c:pt>
                <c:pt idx="294">
                  <c:v>-26.24726022050308</c:v>
                </c:pt>
                <c:pt idx="295">
                  <c:v>-26.145207408771576</c:v>
                </c:pt>
                <c:pt idx="296">
                  <c:v>-26.032227113969032</c:v>
                </c:pt>
                <c:pt idx="297">
                  <c:v>-25.908281736429949</c:v>
                </c:pt>
                <c:pt idx="298">
                  <c:v>-25.773341460185378</c:v>
                </c:pt>
                <c:pt idx="299">
                  <c:v>-25.62738431960701</c:v>
                </c:pt>
                <c:pt idx="300">
                  <c:v>-25.470396254613988</c:v>
                </c:pt>
                <c:pt idx="301">
                  <c:v>-25.302371154515736</c:v>
                </c:pt>
                <c:pt idx="302">
                  <c:v>-25.12331089069318</c:v>
                </c:pt>
                <c:pt idx="303">
                  <c:v>-24.933225338243812</c:v>
                </c:pt>
                <c:pt idx="304">
                  <c:v>-24.732132386857604</c:v>
                </c:pt>
                <c:pt idx="305">
                  <c:v>-24.520057941073453</c:v>
                </c:pt>
                <c:pt idx="306">
                  <c:v>-24.29703591025617</c:v>
                </c:pt>
                <c:pt idx="307">
                  <c:v>-24.063108188488584</c:v>
                </c:pt>
                <c:pt idx="308">
                  <c:v>-23.818324624722415</c:v>
                </c:pt>
                <c:pt idx="309">
                  <c:v>-23.562742983445599</c:v>
                </c:pt>
                <c:pt idx="310">
                  <c:v>-23.296428896247182</c:v>
                </c:pt>
                <c:pt idx="311">
                  <c:v>-23.019455804527244</c:v>
                </c:pt>
                <c:pt idx="312">
                  <c:v>-22.731904893774995</c:v>
                </c:pt>
                <c:pt idx="313">
                  <c:v>-22.433865019696853</c:v>
                </c:pt>
                <c:pt idx="314">
                  <c:v>-22.125432626579745</c:v>
                </c:pt>
                <c:pt idx="315">
                  <c:v>-21.806711658242357</c:v>
                </c:pt>
                <c:pt idx="316">
                  <c:v>-21.477813461911492</c:v>
                </c:pt>
                <c:pt idx="317">
                  <c:v>-21.13885668541241</c:v>
                </c:pt>
                <c:pt idx="318">
                  <c:v>-20.789967167997066</c:v>
                </c:pt>
                <c:pt idx="319">
                  <c:v>-20.431277825181738</c:v>
                </c:pt>
                <c:pt idx="320">
                  <c:v>-20.062928527949538</c:v>
                </c:pt>
                <c:pt idx="321">
                  <c:v>-19.68506597662504</c:v>
                </c:pt>
                <c:pt idx="322">
                  <c:v>-19.297843569811747</c:v>
                </c:pt>
                <c:pt idx="323">
                  <c:v>-18.901421268659117</c:v>
                </c:pt>
                <c:pt idx="324">
                  <c:v>-18.495965456845607</c:v>
                </c:pt>
                <c:pt idx="325">
                  <c:v>-18.08164879651536</c:v>
                </c:pt>
                <c:pt idx="326">
                  <c:v>-17.658650080539012</c:v>
                </c:pt>
                <c:pt idx="327">
                  <c:v>-17.227154081334053</c:v>
                </c:pt>
                <c:pt idx="328">
                  <c:v>-16.787351396550207</c:v>
                </c:pt>
                <c:pt idx="329">
                  <c:v>-16.33943829187821</c:v>
                </c:pt>
                <c:pt idx="330">
                  <c:v>-15.883616541242688</c:v>
                </c:pt>
                <c:pt idx="331">
                  <c:v>-15.420093264597583</c:v>
                </c:pt>
                <c:pt idx="332">
                  <c:v>-14.949080763584968</c:v>
                </c:pt>
                <c:pt idx="333">
                  <c:v>-14.470796355253393</c:v>
                </c:pt>
                <c:pt idx="334">
                  <c:v>-13.985462204038047</c:v>
                </c:pt>
                <c:pt idx="335">
                  <c:v>-13.49330515220281</c:v>
                </c:pt>
                <c:pt idx="336">
                  <c:v>-12.994556548918563</c:v>
                </c:pt>
                <c:pt idx="337">
                  <c:v>-12.489452078138054</c:v>
                </c:pt>
                <c:pt idx="338">
                  <c:v>-11.978231585431999</c:v>
                </c:pt>
                <c:pt idx="339">
                  <c:v>-11.461138903909676</c:v>
                </c:pt>
                <c:pt idx="340">
                  <c:v>-10.938421679377795</c:v>
                </c:pt>
                <c:pt idx="341">
                  <c:v>-10.410331194829704</c:v>
                </c:pt>
                <c:pt idx="342">
                  <c:v>-9.8771221943987069</c:v>
                </c:pt>
                <c:pt idx="343">
                  <c:v>-9.3390527068424145</c:v>
                </c:pt>
                <c:pt idx="344">
                  <c:v>-8.7963838686744271</c:v>
                </c:pt>
                <c:pt idx="345">
                  <c:v>-8.249379746995313</c:v>
                </c:pt>
                <c:pt idx="346">
                  <c:v>-7.6983071621095869</c:v>
                </c:pt>
                <c:pt idx="347">
                  <c:v>-7.1434355099702254</c:v>
                </c:pt>
                <c:pt idx="348">
                  <c:v>-6.5850365845106538</c:v>
                </c:pt>
                <c:pt idx="349">
                  <c:v>-6.0233843999135743</c:v>
                </c:pt>
                <c:pt idx="350">
                  <c:v>-5.4587550128212294</c:v>
                </c:pt>
                <c:pt idx="351">
                  <c:v>-4.891426344561987</c:v>
                </c:pt>
                <c:pt idx="352">
                  <c:v>-4.3216780033729503</c:v>
                </c:pt>
                <c:pt idx="353">
                  <c:v>-3.749791106652574</c:v>
                </c:pt>
                <c:pt idx="354">
                  <c:v>-3.1760481032574543</c:v>
                </c:pt>
                <c:pt idx="355">
                  <c:v>-2.6007325958525156</c:v>
                </c:pt>
                <c:pt idx="356">
                  <c:v>-2.0241291632813763</c:v>
                </c:pt>
                <c:pt idx="357">
                  <c:v>-1.4465231830264687</c:v>
                </c:pt>
                <c:pt idx="358">
                  <c:v>-0.86820065366464672</c:v>
                </c:pt>
                <c:pt idx="359">
                  <c:v>-0.28944801740214704</c:v>
                </c:pt>
                <c:pt idx="360">
                  <c:v>0.28944801740214704</c:v>
                </c:pt>
                <c:pt idx="361">
                  <c:v>0.86820065366464672</c:v>
                </c:pt>
                <c:pt idx="362">
                  <c:v>1.4465231830264687</c:v>
                </c:pt>
                <c:pt idx="363">
                  <c:v>2.0241291632813763</c:v>
                </c:pt>
                <c:pt idx="364">
                  <c:v>2.6007325958525156</c:v>
                </c:pt>
                <c:pt idx="365">
                  <c:v>3.1760481032574543</c:v>
                </c:pt>
                <c:pt idx="366">
                  <c:v>3.749791106652574</c:v>
                </c:pt>
                <c:pt idx="367">
                  <c:v>4.3216780033729503</c:v>
                </c:pt>
                <c:pt idx="368">
                  <c:v>4.891426344561987</c:v>
                </c:pt>
                <c:pt idx="369">
                  <c:v>5.4587550128212294</c:v>
                </c:pt>
                <c:pt idx="370">
                  <c:v>6.0233843999135743</c:v>
                </c:pt>
                <c:pt idx="371">
                  <c:v>6.5850365845106538</c:v>
                </c:pt>
                <c:pt idx="372">
                  <c:v>7.1434355099702254</c:v>
                </c:pt>
                <c:pt idx="373">
                  <c:v>7.6983071621095869</c:v>
                </c:pt>
                <c:pt idx="374">
                  <c:v>8.249379746995313</c:v>
                </c:pt>
                <c:pt idx="375">
                  <c:v>8.7963838686744271</c:v>
                </c:pt>
                <c:pt idx="376">
                  <c:v>9.3390527068424145</c:v>
                </c:pt>
                <c:pt idx="377">
                  <c:v>9.8771221943987069</c:v>
                </c:pt>
                <c:pt idx="378">
                  <c:v>10.410331194829704</c:v>
                </c:pt>
                <c:pt idx="379">
                  <c:v>10.938421679377795</c:v>
                </c:pt>
                <c:pt idx="380">
                  <c:v>11.461138903909676</c:v>
                </c:pt>
                <c:pt idx="381">
                  <c:v>11.978231585431999</c:v>
                </c:pt>
                <c:pt idx="382">
                  <c:v>12.489452078138054</c:v>
                </c:pt>
                <c:pt idx="383">
                  <c:v>12.994556548918563</c:v>
                </c:pt>
                <c:pt idx="384">
                  <c:v>13.49330515220281</c:v>
                </c:pt>
                <c:pt idx="385">
                  <c:v>13.985462204038047</c:v>
                </c:pt>
                <c:pt idx="386">
                  <c:v>14.470796355253393</c:v>
                </c:pt>
                <c:pt idx="387">
                  <c:v>14.949080763584968</c:v>
                </c:pt>
                <c:pt idx="388">
                  <c:v>15.420093264597583</c:v>
                </c:pt>
                <c:pt idx="389">
                  <c:v>15.883616541242688</c:v>
                </c:pt>
                <c:pt idx="390">
                  <c:v>16.33943829187821</c:v>
                </c:pt>
                <c:pt idx="391">
                  <c:v>16.787351396550207</c:v>
                </c:pt>
                <c:pt idx="392">
                  <c:v>17.227154081334053</c:v>
                </c:pt>
                <c:pt idx="393">
                  <c:v>17.658650080539012</c:v>
                </c:pt>
                <c:pt idx="394">
                  <c:v>18.08164879651536</c:v>
                </c:pt>
                <c:pt idx="395">
                  <c:v>18.495965456845607</c:v>
                </c:pt>
                <c:pt idx="396">
                  <c:v>18.901421268659117</c:v>
                </c:pt>
                <c:pt idx="397">
                  <c:v>19.297843569811747</c:v>
                </c:pt>
                <c:pt idx="398">
                  <c:v>19.68506597662504</c:v>
                </c:pt>
                <c:pt idx="399">
                  <c:v>20.062928527949538</c:v>
                </c:pt>
                <c:pt idx="400">
                  <c:v>20.431277825181738</c:v>
                </c:pt>
                <c:pt idx="401">
                  <c:v>20.789967167997066</c:v>
                </c:pt>
                <c:pt idx="402">
                  <c:v>21.13885668541241</c:v>
                </c:pt>
                <c:pt idx="403">
                  <c:v>21.477813461911492</c:v>
                </c:pt>
                <c:pt idx="404">
                  <c:v>21.806711658242357</c:v>
                </c:pt>
                <c:pt idx="405">
                  <c:v>22.125432626579745</c:v>
                </c:pt>
                <c:pt idx="406">
                  <c:v>22.433865019696853</c:v>
                </c:pt>
                <c:pt idx="407">
                  <c:v>22.731904893774995</c:v>
                </c:pt>
                <c:pt idx="408">
                  <c:v>23.019455804527244</c:v>
                </c:pt>
                <c:pt idx="409">
                  <c:v>23.296428896247182</c:v>
                </c:pt>
                <c:pt idx="410">
                  <c:v>23.562742983445599</c:v>
                </c:pt>
                <c:pt idx="411">
                  <c:v>23.818324624722415</c:v>
                </c:pt>
                <c:pt idx="412">
                  <c:v>24.063108188488584</c:v>
                </c:pt>
                <c:pt idx="413">
                  <c:v>24.29703591025617</c:v>
                </c:pt>
                <c:pt idx="414">
                  <c:v>24.520057941073453</c:v>
                </c:pt>
                <c:pt idx="415">
                  <c:v>24.732132386857604</c:v>
                </c:pt>
                <c:pt idx="416">
                  <c:v>24.933225338243812</c:v>
                </c:pt>
                <c:pt idx="417">
                  <c:v>25.12331089069318</c:v>
                </c:pt>
                <c:pt idx="418">
                  <c:v>25.302371154515736</c:v>
                </c:pt>
                <c:pt idx="419">
                  <c:v>25.470396254613988</c:v>
                </c:pt>
                <c:pt idx="420">
                  <c:v>25.62738431960701</c:v>
                </c:pt>
                <c:pt idx="421">
                  <c:v>25.773341460185378</c:v>
                </c:pt>
                <c:pt idx="422">
                  <c:v>25.908281736429949</c:v>
                </c:pt>
                <c:pt idx="423">
                  <c:v>26.032227113969032</c:v>
                </c:pt>
                <c:pt idx="424">
                  <c:v>26.145207408771576</c:v>
                </c:pt>
                <c:pt idx="425">
                  <c:v>26.24726022050308</c:v>
                </c:pt>
                <c:pt idx="426">
                  <c:v>26.338430854331545</c:v>
                </c:pt>
                <c:pt idx="427">
                  <c:v>26.418772231123153</c:v>
                </c:pt>
                <c:pt idx="428">
                  <c:v>26.488344786040784</c:v>
                </c:pt>
                <c:pt idx="429">
                  <c:v>26.547216355534392</c:v>
                </c:pt>
                <c:pt idx="430">
                  <c:v>26.595462052780903</c:v>
                </c:pt>
                <c:pt idx="431">
                  <c:v>26.633164131713485</c:v>
                </c:pt>
                <c:pt idx="432">
                  <c:v>26.660411839692891</c:v>
                </c:pt>
                <c:pt idx="433">
                  <c:v>26.677301259096673</c:v>
                </c:pt>
                <c:pt idx="434">
                  <c:v>26.683935137974149</c:v>
                </c:pt>
                <c:pt idx="435">
                  <c:v>26.680422710031404</c:v>
                </c:pt>
                <c:pt idx="436">
                  <c:v>26.666879504304017</c:v>
                </c:pt>
                <c:pt idx="437">
                  <c:v>26.643427144785374</c:v>
                </c:pt>
                <c:pt idx="438">
                  <c:v>26.610193140429615</c:v>
                </c:pt>
                <c:pt idx="439">
                  <c:v>26.567310665967735</c:v>
                </c:pt>
                <c:pt idx="440">
                  <c:v>26.514918333930186</c:v>
                </c:pt>
                <c:pt idx="441">
                  <c:v>26.453159958460564</c:v>
                </c:pt>
                <c:pt idx="442">
                  <c:v>26.382184311356497</c:v>
                </c:pt>
                <c:pt idx="443">
                  <c:v>26.302144870968267</c:v>
                </c:pt>
                <c:pt idx="444">
                  <c:v>26.213199564521421</c:v>
                </c:pt>
                <c:pt idx="445">
                  <c:v>26.115510504465671</c:v>
                </c:pt>
                <c:pt idx="446">
                  <c:v>26.009243719541274</c:v>
                </c:pt>
                <c:pt idx="447">
                  <c:v>25.894568881165394</c:v>
                </c:pt>
                <c:pt idx="448">
                  <c:v>25.77165902589612</c:v>
                </c:pt>
                <c:pt idx="449">
                  <c:v>25.64069027462007</c:v>
                </c:pt>
                <c:pt idx="450">
                  <c:v>25.501841549195074</c:v>
                </c:pt>
                <c:pt idx="451">
                  <c:v>25.355294287297017</c:v>
                </c:pt>
                <c:pt idx="452">
                  <c:v>25.201232156148581</c:v>
                </c:pt>
                <c:pt idx="453">
                  <c:v>25.03984076592225</c:v>
                </c:pt>
                <c:pt idx="454">
                  <c:v>24.87130738348603</c:v>
                </c:pt>
                <c:pt idx="455">
                  <c:v>24.695820647273546</c:v>
                </c:pt>
                <c:pt idx="456">
                  <c:v>24.513570283942688</c:v>
                </c:pt>
                <c:pt idx="457">
                  <c:v>24.324746827576458</c:v>
                </c:pt>
                <c:pt idx="458">
                  <c:v>24.129541342056331</c:v>
                </c:pt>
                <c:pt idx="459">
                  <c:v>23.92814514734842</c:v>
                </c:pt>
                <c:pt idx="460">
                  <c:v>23.720749550287355</c:v>
                </c:pt>
                <c:pt idx="461">
                  <c:v>23.507545580506243</c:v>
                </c:pt>
                <c:pt idx="462">
                  <c:v>23.288723732114573</c:v>
                </c:pt>
                <c:pt idx="463">
                  <c:v>23.064473711699783</c:v>
                </c:pt>
                <c:pt idx="464">
                  <c:v>22.834984193128903</c:v>
                </c:pt>
                <c:pt idx="465">
                  <c:v>22.600442579733286</c:v>
                </c:pt>
                <c:pt idx="466">
                  <c:v>22.361034774275367</c:v>
                </c:pt>
                <c:pt idx="467">
                  <c:v>22.116944957146831</c:v>
                </c:pt>
                <c:pt idx="468">
                  <c:v>21.868355373193896</c:v>
                </c:pt>
                <c:pt idx="469">
                  <c:v>21.615446127504406</c:v>
                </c:pt>
                <c:pt idx="470">
                  <c:v>21.358394990475258</c:v>
                </c:pt>
                <c:pt idx="471">
                  <c:v>21.097377212399238</c:v>
                </c:pt>
                <c:pt idx="472">
                  <c:v>20.832565347856463</c:v>
                </c:pt>
                <c:pt idx="473">
                  <c:v>20.564129090025194</c:v>
                </c:pt>
                <c:pt idx="474">
                  <c:v>20.292235115117016</c:v>
                </c:pt>
                <c:pt idx="475">
                  <c:v>20.017046936996628</c:v>
                </c:pt>
                <c:pt idx="476">
                  <c:v>19.738724772085657</c:v>
                </c:pt>
                <c:pt idx="477">
                  <c:v>19.457425414577234</c:v>
                </c:pt>
                <c:pt idx="478">
                  <c:v>19.173302121906097</c:v>
                </c:pt>
                <c:pt idx="479">
                  <c:v>18.886504510526478</c:v>
                </c:pt>
                <c:pt idx="480">
                  <c:v>18.597178461808362</c:v>
                </c:pt>
                <c:pt idx="481">
                  <c:v>18.305466038044671</c:v>
                </c:pt>
                <c:pt idx="482">
                  <c:v>18.01150540835955</c:v>
                </c:pt>
                <c:pt idx="483">
                  <c:v>17.7154307843963</c:v>
                </c:pt>
                <c:pt idx="484">
                  <c:v>17.41737236557217</c:v>
                </c:pt>
                <c:pt idx="485">
                  <c:v>17.117456293685162</c:v>
                </c:pt>
                <c:pt idx="486">
                  <c:v>16.815804616642559</c:v>
                </c:pt>
                <c:pt idx="487">
                  <c:v>16.512535261057337</c:v>
                </c:pt>
                <c:pt idx="488">
                  <c:v>16.20776201341323</c:v>
                </c:pt>
                <c:pt idx="489">
                  <c:v>15.901594509545147</c:v>
                </c:pt>
                <c:pt idx="490">
                  <c:v>15.594138232099708</c:v>
                </c:pt>
                <c:pt idx="491">
                  <c:v>15.285494515689113</c:v>
                </c:pt>
                <c:pt idx="492">
                  <c:v>14.975760559371665</c:v>
                </c:pt>
                <c:pt idx="493">
                  <c:v>14.665029446203626</c:v>
                </c:pt>
                <c:pt idx="494">
                  <c:v>14.353390169434265</c:v>
                </c:pt>
                <c:pt idx="495">
                  <c:v>14.040927665081304</c:v>
                </c:pt>
                <c:pt idx="496">
                  <c:v>13.727722850522039</c:v>
                </c:pt>
                <c:pt idx="497">
                  <c:v>13.413852668726467</c:v>
                </c:pt>
                <c:pt idx="498">
                  <c:v>13.099390137859102</c:v>
                </c:pt>
                <c:pt idx="499">
                  <c:v>12.784404405859316</c:v>
                </c:pt>
                <c:pt idx="500">
                  <c:v>12.468960809705441</c:v>
                </c:pt>
                <c:pt idx="501">
                  <c:v>12.153120939004891</c:v>
                </c:pt>
                <c:pt idx="502">
                  <c:v>11.836942703638053</c:v>
                </c:pt>
                <c:pt idx="503">
                  <c:v>11.520480405099232</c:v>
                </c:pt>
                <c:pt idx="504">
                  <c:v>11.203784811270323</c:v>
                </c:pt>
                <c:pt idx="505">
                  <c:v>10.886903234316014</c:v>
                </c:pt>
                <c:pt idx="506">
                  <c:v>10.569879611437681</c:v>
                </c:pt>
                <c:pt idx="507">
                  <c:v>10.252754588187251</c:v>
                </c:pt>
                <c:pt idx="508">
                  <c:v>9.9355656041291702</c:v>
                </c:pt>
                <c:pt idx="509">
                  <c:v>9.6183469805702355</c:v>
                </c:pt>
                <c:pt idx="510">
                  <c:v>9.3011300101244476</c:v>
                </c:pt>
                <c:pt idx="511">
                  <c:v>8.9839430479160534</c:v>
                </c:pt>
                <c:pt idx="512">
                  <c:v>8.6668116042089576</c:v>
                </c:pt>
                <c:pt idx="513">
                  <c:v>8.3497584382316585</c:v>
                </c:pt>
                <c:pt idx="514">
                  <c:v>8.0328036530823432</c:v>
                </c:pt>
                <c:pt idx="515">
                  <c:v>7.7159647914747937</c:v>
                </c:pt>
                <c:pt idx="516">
                  <c:v>7.3992569322361978</c:v>
                </c:pt>
                <c:pt idx="517">
                  <c:v>7.0826927873445245</c:v>
                </c:pt>
                <c:pt idx="518">
                  <c:v>6.7662827994545145</c:v>
                </c:pt>
                <c:pt idx="519">
                  <c:v>6.4500352397154348</c:v>
                </c:pt>
                <c:pt idx="520">
                  <c:v>6.1339563058341318</c:v>
                </c:pt>
                <c:pt idx="521">
                  <c:v>5.8180502202510027</c:v>
                </c:pt>
                <c:pt idx="522">
                  <c:v>5.5023193283624261</c:v>
                </c:pt>
                <c:pt idx="523">
                  <c:v>5.1867641967277001</c:v>
                </c:pt>
                <c:pt idx="524">
                  <c:v>4.8713837111610809</c:v>
                </c:pt>
                <c:pt idx="525">
                  <c:v>4.5561751746999164</c:v>
                </c:pt>
                <c:pt idx="526">
                  <c:v>4.2411344053639439</c:v>
                </c:pt>
                <c:pt idx="527">
                  <c:v>3.9262558337202491</c:v>
                </c:pt>
                <c:pt idx="528">
                  <c:v>3.611532600178935</c:v>
                </c:pt>
                <c:pt idx="529">
                  <c:v>3.2969566520275051</c:v>
                </c:pt>
                <c:pt idx="530">
                  <c:v>2.9825188401949587</c:v>
                </c:pt>
                <c:pt idx="531">
                  <c:v>2.6682090157441052</c:v>
                </c:pt>
                <c:pt idx="532">
                  <c:v>2.3540161260596215</c:v>
                </c:pt>
                <c:pt idx="533">
                  <c:v>2.0399283108062938</c:v>
                </c:pt>
                <c:pt idx="534">
                  <c:v>1.7259329976044846</c:v>
                </c:pt>
                <c:pt idx="535">
                  <c:v>1.4120169974862762</c:v>
                </c:pt>
                <c:pt idx="536">
                  <c:v>1.0981666001327883</c:v>
                </c:pt>
                <c:pt idx="537">
                  <c:v>0.78436766892864274</c:v>
                </c:pt>
                <c:pt idx="538">
                  <c:v>0.47060573586504839</c:v>
                </c:pt>
                <c:pt idx="539">
                  <c:v>0.15686609630949366</c:v>
                </c:pt>
                <c:pt idx="540">
                  <c:v>-0.15686609630949366</c:v>
                </c:pt>
                <c:pt idx="541">
                  <c:v>-0.47060573586504839</c:v>
                </c:pt>
                <c:pt idx="542">
                  <c:v>-0.78436766892864274</c:v>
                </c:pt>
                <c:pt idx="543">
                  <c:v>-1.0981666001327883</c:v>
                </c:pt>
                <c:pt idx="544">
                  <c:v>-1.4120169974862762</c:v>
                </c:pt>
                <c:pt idx="545">
                  <c:v>-1.7259329976044846</c:v>
                </c:pt>
                <c:pt idx="546">
                  <c:v>-2.0399283108052946</c:v>
                </c:pt>
                <c:pt idx="547">
                  <c:v>-2.3540161260606207</c:v>
                </c:pt>
                <c:pt idx="548">
                  <c:v>-2.668209015743106</c:v>
                </c:pt>
                <c:pt idx="549">
                  <c:v>-2.9825188401959579</c:v>
                </c:pt>
                <c:pt idx="550">
                  <c:v>-3.2969566520275051</c:v>
                </c:pt>
                <c:pt idx="551">
                  <c:v>-3.611532600178935</c:v>
                </c:pt>
                <c:pt idx="552">
                  <c:v>-3.9262558337202491</c:v>
                </c:pt>
                <c:pt idx="553">
                  <c:v>-4.2411344053639439</c:v>
                </c:pt>
                <c:pt idx="554">
                  <c:v>-4.5561751746989172</c:v>
                </c:pt>
                <c:pt idx="555">
                  <c:v>-4.8713837111620801</c:v>
                </c:pt>
                <c:pt idx="556">
                  <c:v>-5.1867641967277001</c:v>
                </c:pt>
                <c:pt idx="557">
                  <c:v>-5.5023193283624261</c:v>
                </c:pt>
                <c:pt idx="558">
                  <c:v>-5.8180502202510027</c:v>
                </c:pt>
                <c:pt idx="559">
                  <c:v>-6.1339563058331326</c:v>
                </c:pt>
                <c:pt idx="560">
                  <c:v>-6.450035239716434</c:v>
                </c:pt>
                <c:pt idx="561">
                  <c:v>-6.7662827994545145</c:v>
                </c:pt>
                <c:pt idx="562">
                  <c:v>-7.0826927873445245</c:v>
                </c:pt>
                <c:pt idx="563">
                  <c:v>-7.3992569322351986</c:v>
                </c:pt>
                <c:pt idx="564">
                  <c:v>-7.7159647914757929</c:v>
                </c:pt>
                <c:pt idx="565">
                  <c:v>-8.0328036530823432</c:v>
                </c:pt>
                <c:pt idx="566">
                  <c:v>-8.3497584382316585</c:v>
                </c:pt>
                <c:pt idx="567">
                  <c:v>-8.6668116042089576</c:v>
                </c:pt>
                <c:pt idx="568">
                  <c:v>-8.9839430479160534</c:v>
                </c:pt>
                <c:pt idx="569">
                  <c:v>-9.3011300101244476</c:v>
                </c:pt>
                <c:pt idx="570">
                  <c:v>-9.6183469805702355</c:v>
                </c:pt>
                <c:pt idx="571">
                  <c:v>-9.9355656041291702</c:v>
                </c:pt>
                <c:pt idx="572">
                  <c:v>-10.252754588185752</c:v>
                </c:pt>
                <c:pt idx="573">
                  <c:v>-10.569879611437681</c:v>
                </c:pt>
                <c:pt idx="574">
                  <c:v>-10.886903234317513</c:v>
                </c:pt>
                <c:pt idx="575">
                  <c:v>-11.203784811270323</c:v>
                </c:pt>
                <c:pt idx="576">
                  <c:v>-11.52048040510023</c:v>
                </c:pt>
                <c:pt idx="577">
                  <c:v>-11.836942703637053</c:v>
                </c:pt>
                <c:pt idx="578">
                  <c:v>-12.153120939004891</c:v>
                </c:pt>
                <c:pt idx="579">
                  <c:v>-12.468960809705441</c:v>
                </c:pt>
                <c:pt idx="580">
                  <c:v>-12.784404405859316</c:v>
                </c:pt>
                <c:pt idx="581">
                  <c:v>-13.099390137859102</c:v>
                </c:pt>
                <c:pt idx="582">
                  <c:v>-13.413852668726467</c:v>
                </c:pt>
                <c:pt idx="583">
                  <c:v>-13.727722850522039</c:v>
                </c:pt>
                <c:pt idx="584">
                  <c:v>-14.040927665081304</c:v>
                </c:pt>
                <c:pt idx="585">
                  <c:v>-14.353390169434265</c:v>
                </c:pt>
                <c:pt idx="586">
                  <c:v>-14.665029446202126</c:v>
                </c:pt>
                <c:pt idx="587">
                  <c:v>-14.975760559373162</c:v>
                </c:pt>
                <c:pt idx="588">
                  <c:v>-15.285494515689113</c:v>
                </c:pt>
                <c:pt idx="589">
                  <c:v>-15.594138232099708</c:v>
                </c:pt>
                <c:pt idx="590">
                  <c:v>-15.901594509545147</c:v>
                </c:pt>
                <c:pt idx="591">
                  <c:v>-16.20776201341323</c:v>
                </c:pt>
                <c:pt idx="592">
                  <c:v>-16.512535261057337</c:v>
                </c:pt>
                <c:pt idx="593">
                  <c:v>-16.815804616642559</c:v>
                </c:pt>
                <c:pt idx="594">
                  <c:v>-17.117456293685162</c:v>
                </c:pt>
                <c:pt idx="595">
                  <c:v>-17.41737236557217</c:v>
                </c:pt>
                <c:pt idx="596">
                  <c:v>-17.7154307843963</c:v>
                </c:pt>
                <c:pt idx="597">
                  <c:v>-18.01150540835955</c:v>
                </c:pt>
                <c:pt idx="598">
                  <c:v>-18.305466038043171</c:v>
                </c:pt>
                <c:pt idx="599">
                  <c:v>-18.597178461809857</c:v>
                </c:pt>
                <c:pt idx="600">
                  <c:v>-18.886504510526478</c:v>
                </c:pt>
                <c:pt idx="601">
                  <c:v>-19.173302121906097</c:v>
                </c:pt>
                <c:pt idx="602">
                  <c:v>-19.457425414577234</c:v>
                </c:pt>
                <c:pt idx="603">
                  <c:v>-19.738724772085657</c:v>
                </c:pt>
                <c:pt idx="604">
                  <c:v>-20.017046936996628</c:v>
                </c:pt>
                <c:pt idx="605">
                  <c:v>-20.292235115117016</c:v>
                </c:pt>
                <c:pt idx="606">
                  <c:v>-20.564129090025194</c:v>
                </c:pt>
                <c:pt idx="607">
                  <c:v>-20.832565347856463</c:v>
                </c:pt>
                <c:pt idx="608">
                  <c:v>-21.097377212399238</c:v>
                </c:pt>
                <c:pt idx="609">
                  <c:v>-21.358394990475258</c:v>
                </c:pt>
                <c:pt idx="610">
                  <c:v>-21.615446127504406</c:v>
                </c:pt>
                <c:pt idx="611">
                  <c:v>-21.868355373193896</c:v>
                </c:pt>
                <c:pt idx="612">
                  <c:v>-22.116944957145584</c:v>
                </c:pt>
                <c:pt idx="613">
                  <c:v>-22.361034774276614</c:v>
                </c:pt>
                <c:pt idx="614">
                  <c:v>-22.600442579733286</c:v>
                </c:pt>
                <c:pt idx="615">
                  <c:v>-22.834984193128903</c:v>
                </c:pt>
                <c:pt idx="616">
                  <c:v>-23.064473711699783</c:v>
                </c:pt>
                <c:pt idx="617">
                  <c:v>-23.288723732114573</c:v>
                </c:pt>
                <c:pt idx="618">
                  <c:v>-23.507545580506243</c:v>
                </c:pt>
                <c:pt idx="619">
                  <c:v>-23.720749550287355</c:v>
                </c:pt>
                <c:pt idx="620">
                  <c:v>-23.92814514734842</c:v>
                </c:pt>
                <c:pt idx="621">
                  <c:v>-24.129541342056331</c:v>
                </c:pt>
                <c:pt idx="622">
                  <c:v>-24.324746827576458</c:v>
                </c:pt>
                <c:pt idx="623">
                  <c:v>-24.513570283942688</c:v>
                </c:pt>
                <c:pt idx="624">
                  <c:v>-24.695820647273546</c:v>
                </c:pt>
                <c:pt idx="625">
                  <c:v>-24.87130738348603</c:v>
                </c:pt>
                <c:pt idx="626">
                  <c:v>-25.039840765920999</c:v>
                </c:pt>
                <c:pt idx="627">
                  <c:v>-25.201232156149832</c:v>
                </c:pt>
                <c:pt idx="628">
                  <c:v>-25.355294287297017</c:v>
                </c:pt>
                <c:pt idx="629">
                  <c:v>-25.501841549195074</c:v>
                </c:pt>
                <c:pt idx="630">
                  <c:v>-25.64069027462007</c:v>
                </c:pt>
                <c:pt idx="631">
                  <c:v>-25.771659025897367</c:v>
                </c:pt>
                <c:pt idx="632">
                  <c:v>-25.894568881164147</c:v>
                </c:pt>
                <c:pt idx="633">
                  <c:v>-26.009243719541274</c:v>
                </c:pt>
                <c:pt idx="634">
                  <c:v>-26.115510504465671</c:v>
                </c:pt>
                <c:pt idx="635">
                  <c:v>-26.213199564520171</c:v>
                </c:pt>
                <c:pt idx="636">
                  <c:v>-26.302144870970768</c:v>
                </c:pt>
                <c:pt idx="637">
                  <c:v>-26.38218431135525</c:v>
                </c:pt>
                <c:pt idx="638">
                  <c:v>-26.453159958459313</c:v>
                </c:pt>
                <c:pt idx="639">
                  <c:v>-26.514918333931437</c:v>
                </c:pt>
                <c:pt idx="640">
                  <c:v>-26.567310665967735</c:v>
                </c:pt>
                <c:pt idx="641">
                  <c:v>-26.610193140429615</c:v>
                </c:pt>
                <c:pt idx="642">
                  <c:v>-26.643427144785374</c:v>
                </c:pt>
                <c:pt idx="643">
                  <c:v>-26.666879504304017</c:v>
                </c:pt>
                <c:pt idx="644">
                  <c:v>-26.680422710029905</c:v>
                </c:pt>
                <c:pt idx="645">
                  <c:v>-26.683935137975649</c:v>
                </c:pt>
                <c:pt idx="646">
                  <c:v>-26.677301259096673</c:v>
                </c:pt>
                <c:pt idx="647">
                  <c:v>-26.660411839692891</c:v>
                </c:pt>
                <c:pt idx="648">
                  <c:v>-26.633164131711489</c:v>
                </c:pt>
                <c:pt idx="649">
                  <c:v>-26.59546205278415</c:v>
                </c:pt>
                <c:pt idx="650">
                  <c:v>-26.547216355533141</c:v>
                </c:pt>
                <c:pt idx="651">
                  <c:v>-26.488344786040784</c:v>
                </c:pt>
                <c:pt idx="652">
                  <c:v>-26.418772231123153</c:v>
                </c:pt>
                <c:pt idx="653">
                  <c:v>-26.338430854330795</c:v>
                </c:pt>
                <c:pt idx="654">
                  <c:v>-26.247260220504579</c:v>
                </c:pt>
                <c:pt idx="655">
                  <c:v>-26.145207408770826</c:v>
                </c:pt>
                <c:pt idx="656">
                  <c:v>-26.032227113969032</c:v>
                </c:pt>
                <c:pt idx="657">
                  <c:v>-25.908281736429323</c:v>
                </c:pt>
                <c:pt idx="658">
                  <c:v>-25.773341460186003</c:v>
                </c:pt>
                <c:pt idx="659">
                  <c:v>-25.62738431960701</c:v>
                </c:pt>
                <c:pt idx="660">
                  <c:v>-25.470396254613988</c:v>
                </c:pt>
                <c:pt idx="661">
                  <c:v>-25.302371154515736</c:v>
                </c:pt>
                <c:pt idx="662">
                  <c:v>-25.123310890692554</c:v>
                </c:pt>
                <c:pt idx="663">
                  <c:v>-24.933225338245059</c:v>
                </c:pt>
                <c:pt idx="664">
                  <c:v>-24.732132386856978</c:v>
                </c:pt>
                <c:pt idx="665">
                  <c:v>-24.520057941072828</c:v>
                </c:pt>
                <c:pt idx="666">
                  <c:v>-24.297035910256046</c:v>
                </c:pt>
                <c:pt idx="667">
                  <c:v>-24.063108188490084</c:v>
                </c:pt>
                <c:pt idx="668">
                  <c:v>-23.818324624721665</c:v>
                </c:pt>
                <c:pt idx="669">
                  <c:v>-23.562742983445599</c:v>
                </c:pt>
                <c:pt idx="670">
                  <c:v>-23.296428896246432</c:v>
                </c:pt>
                <c:pt idx="671">
                  <c:v>-23.019455804527368</c:v>
                </c:pt>
                <c:pt idx="672">
                  <c:v>-22.731904893775621</c:v>
                </c:pt>
                <c:pt idx="673">
                  <c:v>-22.433865019696853</c:v>
                </c:pt>
                <c:pt idx="674">
                  <c:v>-22.125432626579745</c:v>
                </c:pt>
                <c:pt idx="675">
                  <c:v>-21.806711658242357</c:v>
                </c:pt>
                <c:pt idx="676">
                  <c:v>-21.477813461912117</c:v>
                </c:pt>
                <c:pt idx="677">
                  <c:v>-21.138856685411785</c:v>
                </c:pt>
                <c:pt idx="678">
                  <c:v>-20.789967167997066</c:v>
                </c:pt>
                <c:pt idx="679">
                  <c:v>-20.431277825181738</c:v>
                </c:pt>
                <c:pt idx="680">
                  <c:v>-20.062928527948912</c:v>
                </c:pt>
                <c:pt idx="681">
                  <c:v>-19.685065976625662</c:v>
                </c:pt>
                <c:pt idx="682">
                  <c:v>-19.297843569811747</c:v>
                </c:pt>
                <c:pt idx="683">
                  <c:v>-18.901421268659117</c:v>
                </c:pt>
                <c:pt idx="684">
                  <c:v>-18.495965456844981</c:v>
                </c:pt>
                <c:pt idx="685">
                  <c:v>-18.081648796516671</c:v>
                </c:pt>
                <c:pt idx="686">
                  <c:v>-17.658650080538322</c:v>
                </c:pt>
                <c:pt idx="687">
                  <c:v>-17.227154081334053</c:v>
                </c:pt>
                <c:pt idx="688">
                  <c:v>-16.787351396549582</c:v>
                </c:pt>
                <c:pt idx="689">
                  <c:v>-16.339438291878178</c:v>
                </c:pt>
                <c:pt idx="690">
                  <c:v>-15.883616541243343</c:v>
                </c:pt>
                <c:pt idx="691">
                  <c:v>-15.420093264597583</c:v>
                </c:pt>
                <c:pt idx="692">
                  <c:v>-14.949080763584968</c:v>
                </c:pt>
                <c:pt idx="693">
                  <c:v>-14.470796355253393</c:v>
                </c:pt>
                <c:pt idx="694">
                  <c:v>-13.985462204038047</c:v>
                </c:pt>
                <c:pt idx="695">
                  <c:v>-13.493305152203465</c:v>
                </c:pt>
                <c:pt idx="696">
                  <c:v>-12.994556548917908</c:v>
                </c:pt>
                <c:pt idx="697">
                  <c:v>-12.489452078138054</c:v>
                </c:pt>
                <c:pt idx="698">
                  <c:v>-11.978231585431999</c:v>
                </c:pt>
                <c:pt idx="699">
                  <c:v>-11.461138903909676</c:v>
                </c:pt>
                <c:pt idx="700">
                  <c:v>-10.938421679377795</c:v>
                </c:pt>
                <c:pt idx="701">
                  <c:v>-10.410331194829704</c:v>
                </c:pt>
                <c:pt idx="702">
                  <c:v>-9.8771221943987069</c:v>
                </c:pt>
                <c:pt idx="703">
                  <c:v>-9.3390527068424145</c:v>
                </c:pt>
                <c:pt idx="704">
                  <c:v>-8.7963838686744271</c:v>
                </c:pt>
                <c:pt idx="705">
                  <c:v>-8.249379746995313</c:v>
                </c:pt>
                <c:pt idx="706">
                  <c:v>-7.6983071621095869</c:v>
                </c:pt>
                <c:pt idx="707">
                  <c:v>-7.1434355099702254</c:v>
                </c:pt>
                <c:pt idx="708">
                  <c:v>-6.5850365845106538</c:v>
                </c:pt>
                <c:pt idx="709">
                  <c:v>-6.0233843999135743</c:v>
                </c:pt>
                <c:pt idx="710">
                  <c:v>-5.4587550128212294</c:v>
                </c:pt>
                <c:pt idx="711">
                  <c:v>-4.891426344561987</c:v>
                </c:pt>
                <c:pt idx="712">
                  <c:v>-4.3216780033729503</c:v>
                </c:pt>
                <c:pt idx="713">
                  <c:v>-3.749791106652574</c:v>
                </c:pt>
                <c:pt idx="714">
                  <c:v>-3.1760481032574543</c:v>
                </c:pt>
                <c:pt idx="715">
                  <c:v>-2.6007325958525156</c:v>
                </c:pt>
                <c:pt idx="716">
                  <c:v>-2.0241291632813763</c:v>
                </c:pt>
                <c:pt idx="717">
                  <c:v>-1.4465231830264687</c:v>
                </c:pt>
                <c:pt idx="718">
                  <c:v>-0.86820065366464672</c:v>
                </c:pt>
                <c:pt idx="719">
                  <c:v>-0.28944801740214704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FC-461C-81F4-B8FCB2F52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843344"/>
        <c:axId val="679843016"/>
      </c:lineChart>
      <c:catAx>
        <c:axId val="55995683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54536"/>
        <c:crosses val="autoZero"/>
        <c:auto val="1"/>
        <c:lblAlgn val="ctr"/>
        <c:lblOffset val="100"/>
        <c:noMultiLvlLbl val="1"/>
      </c:catAx>
      <c:valAx>
        <c:axId val="55995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displacement</a:t>
                </a:r>
                <a:r>
                  <a:rPr lang="en-GB" baseline="0"/>
                  <a:t> from TDC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56832"/>
        <c:crosses val="autoZero"/>
        <c:crossBetween val="between"/>
      </c:valAx>
      <c:valAx>
        <c:axId val="6798430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843344"/>
        <c:crosses val="max"/>
        <c:crossBetween val="between"/>
      </c:valAx>
      <c:catAx>
        <c:axId val="67984334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79843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463823129600656"/>
          <c:y val="0.62506235369227492"/>
          <c:w val="0.27604534720293933"/>
          <c:h val="0.217744746677552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velocities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6000rpm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'6000RPM'!$J$7:$J$726</c:f>
              <c:numCache>
                <c:formatCode>General</c:formatCode>
                <c:ptCount val="720"/>
                <c:pt idx="0">
                  <c:v>0.28944801740214704</c:v>
                </c:pt>
                <c:pt idx="1">
                  <c:v>0.86820065366464672</c:v>
                </c:pt>
                <c:pt idx="2">
                  <c:v>1.4465231830264687</c:v>
                </c:pt>
                <c:pt idx="3">
                  <c:v>2.0241291632813763</c:v>
                </c:pt>
                <c:pt idx="4">
                  <c:v>2.6007325958525156</c:v>
                </c:pt>
                <c:pt idx="5">
                  <c:v>3.1760481032574543</c:v>
                </c:pt>
                <c:pt idx="6">
                  <c:v>3.749791106652574</c:v>
                </c:pt>
                <c:pt idx="7">
                  <c:v>4.3216780033729503</c:v>
                </c:pt>
                <c:pt idx="8">
                  <c:v>4.891426344561987</c:v>
                </c:pt>
                <c:pt idx="9">
                  <c:v>5.4587550128212294</c:v>
                </c:pt>
                <c:pt idx="10">
                  <c:v>6.0233843999135743</c:v>
                </c:pt>
                <c:pt idx="11">
                  <c:v>6.5850365845106538</c:v>
                </c:pt>
                <c:pt idx="12">
                  <c:v>7.1434355099702254</c:v>
                </c:pt>
                <c:pt idx="13">
                  <c:v>7.6983071621095869</c:v>
                </c:pt>
                <c:pt idx="14">
                  <c:v>8.249379746995313</c:v>
                </c:pt>
                <c:pt idx="15">
                  <c:v>8.7963838686744271</c:v>
                </c:pt>
                <c:pt idx="16">
                  <c:v>9.3390527068424145</c:v>
                </c:pt>
                <c:pt idx="17">
                  <c:v>9.8771221943987069</c:v>
                </c:pt>
                <c:pt idx="18">
                  <c:v>10.410331194829704</c:v>
                </c:pt>
                <c:pt idx="19">
                  <c:v>10.938421679377795</c:v>
                </c:pt>
                <c:pt idx="20">
                  <c:v>11.461138903909676</c:v>
                </c:pt>
                <c:pt idx="21">
                  <c:v>11.978231585431999</c:v>
                </c:pt>
                <c:pt idx="22">
                  <c:v>12.489452078138054</c:v>
                </c:pt>
                <c:pt idx="23">
                  <c:v>12.994556548917908</c:v>
                </c:pt>
                <c:pt idx="24">
                  <c:v>13.493305152203465</c:v>
                </c:pt>
                <c:pt idx="25">
                  <c:v>13.985462204038047</c:v>
                </c:pt>
                <c:pt idx="26">
                  <c:v>14.470796355253393</c:v>
                </c:pt>
                <c:pt idx="27">
                  <c:v>14.949080763584968</c:v>
                </c:pt>
                <c:pt idx="28">
                  <c:v>15.420093264597583</c:v>
                </c:pt>
                <c:pt idx="29">
                  <c:v>15.883616541243343</c:v>
                </c:pt>
                <c:pt idx="30">
                  <c:v>16.339438291878178</c:v>
                </c:pt>
                <c:pt idx="31">
                  <c:v>16.787351396549582</c:v>
                </c:pt>
                <c:pt idx="32">
                  <c:v>17.227154081334053</c:v>
                </c:pt>
                <c:pt idx="33">
                  <c:v>17.658650080538322</c:v>
                </c:pt>
                <c:pt idx="34">
                  <c:v>18.081648796516671</c:v>
                </c:pt>
                <c:pt idx="35">
                  <c:v>18.495965456844981</c:v>
                </c:pt>
                <c:pt idx="36">
                  <c:v>18.901421268659117</c:v>
                </c:pt>
                <c:pt idx="37">
                  <c:v>19.297843569811747</c:v>
                </c:pt>
                <c:pt idx="38">
                  <c:v>19.685065976625662</c:v>
                </c:pt>
                <c:pt idx="39">
                  <c:v>20.062928527948912</c:v>
                </c:pt>
                <c:pt idx="40">
                  <c:v>20.431277825181738</c:v>
                </c:pt>
                <c:pt idx="41">
                  <c:v>20.789967167997066</c:v>
                </c:pt>
                <c:pt idx="42">
                  <c:v>21.138856685411785</c:v>
                </c:pt>
                <c:pt idx="43">
                  <c:v>21.477813461912117</c:v>
                </c:pt>
                <c:pt idx="44">
                  <c:v>21.806711658242357</c:v>
                </c:pt>
                <c:pt idx="45">
                  <c:v>22.125432626579745</c:v>
                </c:pt>
                <c:pt idx="46">
                  <c:v>22.433865019696853</c:v>
                </c:pt>
                <c:pt idx="47">
                  <c:v>22.731904893775621</c:v>
                </c:pt>
                <c:pt idx="48">
                  <c:v>23.019455804527368</c:v>
                </c:pt>
                <c:pt idx="49">
                  <c:v>23.296428896246432</c:v>
                </c:pt>
                <c:pt idx="50">
                  <c:v>23.562742983445599</c:v>
                </c:pt>
                <c:pt idx="51">
                  <c:v>23.818324624721665</c:v>
                </c:pt>
                <c:pt idx="52">
                  <c:v>24.063108188490084</c:v>
                </c:pt>
                <c:pt idx="53">
                  <c:v>24.297035910256046</c:v>
                </c:pt>
                <c:pt idx="54">
                  <c:v>24.520057941072828</c:v>
                </c:pt>
                <c:pt idx="55">
                  <c:v>24.732132386856978</c:v>
                </c:pt>
                <c:pt idx="56">
                  <c:v>24.933225338245059</c:v>
                </c:pt>
                <c:pt idx="57">
                  <c:v>25.123310890692554</c:v>
                </c:pt>
                <c:pt idx="58">
                  <c:v>25.302371154515736</c:v>
                </c:pt>
                <c:pt idx="59">
                  <c:v>25.470396254613988</c:v>
                </c:pt>
                <c:pt idx="60">
                  <c:v>25.62738431960701</c:v>
                </c:pt>
                <c:pt idx="61">
                  <c:v>25.773341460186003</c:v>
                </c:pt>
                <c:pt idx="62">
                  <c:v>25.908281736429323</c:v>
                </c:pt>
                <c:pt idx="63">
                  <c:v>26.032227113969032</c:v>
                </c:pt>
                <c:pt idx="64">
                  <c:v>26.145207408770826</c:v>
                </c:pt>
                <c:pt idx="65">
                  <c:v>26.247260220504579</c:v>
                </c:pt>
                <c:pt idx="66">
                  <c:v>26.338430854330795</c:v>
                </c:pt>
                <c:pt idx="67">
                  <c:v>26.418772231123153</c:v>
                </c:pt>
                <c:pt idx="68">
                  <c:v>26.488344786040784</c:v>
                </c:pt>
                <c:pt idx="69">
                  <c:v>26.547216355533141</c:v>
                </c:pt>
                <c:pt idx="70">
                  <c:v>26.59546205278415</c:v>
                </c:pt>
                <c:pt idx="71">
                  <c:v>26.633164131711489</c:v>
                </c:pt>
                <c:pt idx="72">
                  <c:v>26.660411839692891</c:v>
                </c:pt>
                <c:pt idx="73">
                  <c:v>26.677301259096673</c:v>
                </c:pt>
                <c:pt idx="74">
                  <c:v>26.683935137975649</c:v>
                </c:pt>
                <c:pt idx="75">
                  <c:v>26.680422710029905</c:v>
                </c:pt>
                <c:pt idx="76">
                  <c:v>26.666879504304017</c:v>
                </c:pt>
                <c:pt idx="77">
                  <c:v>26.643427144785374</c:v>
                </c:pt>
                <c:pt idx="78">
                  <c:v>26.610193140429615</c:v>
                </c:pt>
                <c:pt idx="79">
                  <c:v>26.567310665967735</c:v>
                </c:pt>
                <c:pt idx="80">
                  <c:v>26.514918333931437</c:v>
                </c:pt>
                <c:pt idx="81">
                  <c:v>26.453159958459313</c:v>
                </c:pt>
                <c:pt idx="82">
                  <c:v>26.38218431135525</c:v>
                </c:pt>
                <c:pt idx="83">
                  <c:v>26.302144870970768</c:v>
                </c:pt>
                <c:pt idx="84">
                  <c:v>26.213199564520171</c:v>
                </c:pt>
                <c:pt idx="85">
                  <c:v>26.115510504465671</c:v>
                </c:pt>
                <c:pt idx="86">
                  <c:v>26.009243719541274</c:v>
                </c:pt>
                <c:pt idx="87">
                  <c:v>25.894568881164147</c:v>
                </c:pt>
                <c:pt idx="88">
                  <c:v>25.771659025897367</c:v>
                </c:pt>
                <c:pt idx="89">
                  <c:v>25.64069027462007</c:v>
                </c:pt>
                <c:pt idx="90">
                  <c:v>25.501841549195074</c:v>
                </c:pt>
                <c:pt idx="91">
                  <c:v>25.355294287297017</c:v>
                </c:pt>
                <c:pt idx="92">
                  <c:v>25.201232156149832</c:v>
                </c:pt>
                <c:pt idx="93">
                  <c:v>25.039840765920999</c:v>
                </c:pt>
                <c:pt idx="94">
                  <c:v>24.87130738348603</c:v>
                </c:pt>
                <c:pt idx="95">
                  <c:v>24.695820647273546</c:v>
                </c:pt>
                <c:pt idx="96">
                  <c:v>24.513570283942688</c:v>
                </c:pt>
                <c:pt idx="97">
                  <c:v>24.324746827576458</c:v>
                </c:pt>
                <c:pt idx="98">
                  <c:v>24.129541342056331</c:v>
                </c:pt>
                <c:pt idx="99">
                  <c:v>23.92814514734842</c:v>
                </c:pt>
                <c:pt idx="100">
                  <c:v>23.720749550287355</c:v>
                </c:pt>
                <c:pt idx="101">
                  <c:v>23.507545580506243</c:v>
                </c:pt>
                <c:pt idx="102">
                  <c:v>23.288723732114573</c:v>
                </c:pt>
                <c:pt idx="103">
                  <c:v>23.064473711699783</c:v>
                </c:pt>
                <c:pt idx="104">
                  <c:v>22.834984193128903</c:v>
                </c:pt>
                <c:pt idx="105">
                  <c:v>22.600442579733286</c:v>
                </c:pt>
                <c:pt idx="106">
                  <c:v>22.361034774276614</c:v>
                </c:pt>
                <c:pt idx="107">
                  <c:v>22.116944957145584</c:v>
                </c:pt>
                <c:pt idx="108">
                  <c:v>21.868355373193896</c:v>
                </c:pt>
                <c:pt idx="109">
                  <c:v>21.615446127504406</c:v>
                </c:pt>
                <c:pt idx="110">
                  <c:v>21.358394990475258</c:v>
                </c:pt>
                <c:pt idx="111">
                  <c:v>21.097377212399238</c:v>
                </c:pt>
                <c:pt idx="112">
                  <c:v>20.832565347856463</c:v>
                </c:pt>
                <c:pt idx="113">
                  <c:v>20.564129090025194</c:v>
                </c:pt>
                <c:pt idx="114">
                  <c:v>20.292235115117016</c:v>
                </c:pt>
                <c:pt idx="115">
                  <c:v>20.017046936996628</c:v>
                </c:pt>
                <c:pt idx="116">
                  <c:v>19.738724772085657</c:v>
                </c:pt>
                <c:pt idx="117">
                  <c:v>19.457425414577234</c:v>
                </c:pt>
                <c:pt idx="118">
                  <c:v>19.173302121906097</c:v>
                </c:pt>
                <c:pt idx="119">
                  <c:v>18.886504510526478</c:v>
                </c:pt>
                <c:pt idx="120">
                  <c:v>18.597178461809857</c:v>
                </c:pt>
                <c:pt idx="121">
                  <c:v>18.305466038043171</c:v>
                </c:pt>
                <c:pt idx="122">
                  <c:v>18.01150540835955</c:v>
                </c:pt>
                <c:pt idx="123">
                  <c:v>17.7154307843963</c:v>
                </c:pt>
                <c:pt idx="124">
                  <c:v>17.41737236557217</c:v>
                </c:pt>
                <c:pt idx="125">
                  <c:v>17.117456293685162</c:v>
                </c:pt>
                <c:pt idx="126">
                  <c:v>16.815804616642559</c:v>
                </c:pt>
                <c:pt idx="127">
                  <c:v>16.512535261057337</c:v>
                </c:pt>
                <c:pt idx="128">
                  <c:v>16.20776201341323</c:v>
                </c:pt>
                <c:pt idx="129">
                  <c:v>15.901594509545147</c:v>
                </c:pt>
                <c:pt idx="130">
                  <c:v>15.594138232099708</c:v>
                </c:pt>
                <c:pt idx="131">
                  <c:v>15.285494515689113</c:v>
                </c:pt>
                <c:pt idx="132">
                  <c:v>14.975760559373162</c:v>
                </c:pt>
                <c:pt idx="133">
                  <c:v>14.665029446202126</c:v>
                </c:pt>
                <c:pt idx="134">
                  <c:v>14.353390169434265</c:v>
                </c:pt>
                <c:pt idx="135">
                  <c:v>14.040927665081304</c:v>
                </c:pt>
                <c:pt idx="136">
                  <c:v>13.727722850522039</c:v>
                </c:pt>
                <c:pt idx="137">
                  <c:v>13.413852668726467</c:v>
                </c:pt>
                <c:pt idx="138">
                  <c:v>13.099390137859102</c:v>
                </c:pt>
                <c:pt idx="139">
                  <c:v>12.784404405859316</c:v>
                </c:pt>
                <c:pt idx="140">
                  <c:v>12.468960809705441</c:v>
                </c:pt>
                <c:pt idx="141">
                  <c:v>12.153120939004891</c:v>
                </c:pt>
                <c:pt idx="142">
                  <c:v>11.836942703637053</c:v>
                </c:pt>
                <c:pt idx="143">
                  <c:v>11.52048040510023</c:v>
                </c:pt>
                <c:pt idx="144">
                  <c:v>11.203784811270323</c:v>
                </c:pt>
                <c:pt idx="145">
                  <c:v>10.886903234317513</c:v>
                </c:pt>
                <c:pt idx="146">
                  <c:v>10.569879611437681</c:v>
                </c:pt>
                <c:pt idx="147">
                  <c:v>10.252754588185752</c:v>
                </c:pt>
                <c:pt idx="148">
                  <c:v>9.9355656041291702</c:v>
                </c:pt>
                <c:pt idx="149">
                  <c:v>9.6183469805702355</c:v>
                </c:pt>
                <c:pt idx="150">
                  <c:v>9.3011300101244476</c:v>
                </c:pt>
                <c:pt idx="151">
                  <c:v>8.9839430479160534</c:v>
                </c:pt>
                <c:pt idx="152">
                  <c:v>8.6668116042089576</c:v>
                </c:pt>
                <c:pt idx="153">
                  <c:v>8.3497584382316585</c:v>
                </c:pt>
                <c:pt idx="154">
                  <c:v>8.0328036530823432</c:v>
                </c:pt>
                <c:pt idx="155">
                  <c:v>7.7159647914757929</c:v>
                </c:pt>
                <c:pt idx="156">
                  <c:v>7.3992569322351986</c:v>
                </c:pt>
                <c:pt idx="157">
                  <c:v>7.0826927873445245</c:v>
                </c:pt>
                <c:pt idx="158">
                  <c:v>6.7662827994545145</c:v>
                </c:pt>
                <c:pt idx="159">
                  <c:v>6.450035239716434</c:v>
                </c:pt>
                <c:pt idx="160">
                  <c:v>6.1339563058331326</c:v>
                </c:pt>
                <c:pt idx="161">
                  <c:v>5.8180502202510027</c:v>
                </c:pt>
                <c:pt idx="162">
                  <c:v>5.5023193283624261</c:v>
                </c:pt>
                <c:pt idx="163">
                  <c:v>5.1867641967277001</c:v>
                </c:pt>
                <c:pt idx="164">
                  <c:v>4.8713837111620801</c:v>
                </c:pt>
                <c:pt idx="165">
                  <c:v>4.5561751746989172</c:v>
                </c:pt>
                <c:pt idx="166">
                  <c:v>4.2411344053639439</c:v>
                </c:pt>
                <c:pt idx="167">
                  <c:v>3.9262558337202491</c:v>
                </c:pt>
                <c:pt idx="168">
                  <c:v>3.611532600178935</c:v>
                </c:pt>
                <c:pt idx="169">
                  <c:v>3.2969566520275051</c:v>
                </c:pt>
                <c:pt idx="170">
                  <c:v>2.9825188401959579</c:v>
                </c:pt>
                <c:pt idx="171">
                  <c:v>2.668209015743106</c:v>
                </c:pt>
                <c:pt idx="172">
                  <c:v>2.3540161260606207</c:v>
                </c:pt>
                <c:pt idx="173">
                  <c:v>2.0399283108052946</c:v>
                </c:pt>
                <c:pt idx="174">
                  <c:v>1.7259329976044846</c:v>
                </c:pt>
                <c:pt idx="175">
                  <c:v>1.4120169974862762</c:v>
                </c:pt>
                <c:pt idx="176">
                  <c:v>1.0981666001327883</c:v>
                </c:pt>
                <c:pt idx="177">
                  <c:v>0.78436766892864274</c:v>
                </c:pt>
                <c:pt idx="178">
                  <c:v>0.47060573586504839</c:v>
                </c:pt>
                <c:pt idx="179">
                  <c:v>0.15686609630949366</c:v>
                </c:pt>
                <c:pt idx="180">
                  <c:v>-0.15686609630949366</c:v>
                </c:pt>
                <c:pt idx="181">
                  <c:v>-0.47060573586504839</c:v>
                </c:pt>
                <c:pt idx="182">
                  <c:v>-0.78436766892864274</c:v>
                </c:pt>
                <c:pt idx="183">
                  <c:v>-1.0981666001327883</c:v>
                </c:pt>
                <c:pt idx="184">
                  <c:v>-1.4120169974862762</c:v>
                </c:pt>
                <c:pt idx="185">
                  <c:v>-1.7259329976044846</c:v>
                </c:pt>
                <c:pt idx="186">
                  <c:v>-2.0399283108062938</c:v>
                </c:pt>
                <c:pt idx="187">
                  <c:v>-2.3540161260596215</c:v>
                </c:pt>
                <c:pt idx="188">
                  <c:v>-2.6682090157441052</c:v>
                </c:pt>
                <c:pt idx="189">
                  <c:v>-2.9825188401949587</c:v>
                </c:pt>
                <c:pt idx="190">
                  <c:v>-3.2969566520275051</c:v>
                </c:pt>
                <c:pt idx="191">
                  <c:v>-3.611532600178935</c:v>
                </c:pt>
                <c:pt idx="192">
                  <c:v>-3.9262558337202491</c:v>
                </c:pt>
                <c:pt idx="193">
                  <c:v>-4.2411344053639439</c:v>
                </c:pt>
                <c:pt idx="194">
                  <c:v>-4.5561751746999164</c:v>
                </c:pt>
                <c:pt idx="195">
                  <c:v>-4.8713837111610809</c:v>
                </c:pt>
                <c:pt idx="196">
                  <c:v>-5.1867641967277001</c:v>
                </c:pt>
                <c:pt idx="197">
                  <c:v>-5.5023193283624261</c:v>
                </c:pt>
                <c:pt idx="198">
                  <c:v>-5.8180502202510027</c:v>
                </c:pt>
                <c:pt idx="199">
                  <c:v>-6.1339563058341318</c:v>
                </c:pt>
                <c:pt idx="200">
                  <c:v>-6.4500352397154348</c:v>
                </c:pt>
                <c:pt idx="201">
                  <c:v>-6.7662827994545145</c:v>
                </c:pt>
                <c:pt idx="202">
                  <c:v>-7.0826927873445245</c:v>
                </c:pt>
                <c:pt idx="203">
                  <c:v>-7.3992569322361978</c:v>
                </c:pt>
                <c:pt idx="204">
                  <c:v>-7.7159647914747937</c:v>
                </c:pt>
                <c:pt idx="205">
                  <c:v>-8.0328036530823432</c:v>
                </c:pt>
                <c:pt idx="206">
                  <c:v>-8.3497584382316585</c:v>
                </c:pt>
                <c:pt idx="207">
                  <c:v>-8.6668116042089576</c:v>
                </c:pt>
                <c:pt idx="208">
                  <c:v>-8.9839430479160534</c:v>
                </c:pt>
                <c:pt idx="209">
                  <c:v>-9.3011300101244476</c:v>
                </c:pt>
                <c:pt idx="210">
                  <c:v>-9.6183469805702355</c:v>
                </c:pt>
                <c:pt idx="211">
                  <c:v>-9.9355656041291702</c:v>
                </c:pt>
                <c:pt idx="212">
                  <c:v>-10.252754588187251</c:v>
                </c:pt>
                <c:pt idx="213">
                  <c:v>-10.569879611437681</c:v>
                </c:pt>
                <c:pt idx="214">
                  <c:v>-10.886903234316014</c:v>
                </c:pt>
                <c:pt idx="215">
                  <c:v>-11.203784811270323</c:v>
                </c:pt>
                <c:pt idx="216">
                  <c:v>-11.520480405099232</c:v>
                </c:pt>
                <c:pt idx="217">
                  <c:v>-11.836942703638053</c:v>
                </c:pt>
                <c:pt idx="218">
                  <c:v>-12.153120939004891</c:v>
                </c:pt>
                <c:pt idx="219">
                  <c:v>-12.468960809705441</c:v>
                </c:pt>
                <c:pt idx="220">
                  <c:v>-12.784404405859316</c:v>
                </c:pt>
                <c:pt idx="221">
                  <c:v>-13.099390137859102</c:v>
                </c:pt>
                <c:pt idx="222">
                  <c:v>-13.413852668726467</c:v>
                </c:pt>
                <c:pt idx="223">
                  <c:v>-13.727722850522039</c:v>
                </c:pt>
                <c:pt idx="224">
                  <c:v>-14.040927665081304</c:v>
                </c:pt>
                <c:pt idx="225">
                  <c:v>-14.353390169434265</c:v>
                </c:pt>
                <c:pt idx="226">
                  <c:v>-14.665029446203626</c:v>
                </c:pt>
                <c:pt idx="227">
                  <c:v>-14.975760559371665</c:v>
                </c:pt>
                <c:pt idx="228">
                  <c:v>-15.285494515689113</c:v>
                </c:pt>
                <c:pt idx="229">
                  <c:v>-15.594138232099708</c:v>
                </c:pt>
                <c:pt idx="230">
                  <c:v>-15.901594509545147</c:v>
                </c:pt>
                <c:pt idx="231">
                  <c:v>-16.20776201341323</c:v>
                </c:pt>
                <c:pt idx="232">
                  <c:v>-16.512535261057337</c:v>
                </c:pt>
                <c:pt idx="233">
                  <c:v>-16.815804616642559</c:v>
                </c:pt>
                <c:pt idx="234">
                  <c:v>-17.117456293685162</c:v>
                </c:pt>
                <c:pt idx="235">
                  <c:v>-17.41737236557217</c:v>
                </c:pt>
                <c:pt idx="236">
                  <c:v>-17.7154307843963</c:v>
                </c:pt>
                <c:pt idx="237">
                  <c:v>-18.01150540835955</c:v>
                </c:pt>
                <c:pt idx="238">
                  <c:v>-18.305466038044671</c:v>
                </c:pt>
                <c:pt idx="239">
                  <c:v>-18.597178461808362</c:v>
                </c:pt>
                <c:pt idx="240">
                  <c:v>-18.886504510526478</c:v>
                </c:pt>
                <c:pt idx="241">
                  <c:v>-19.173302121906097</c:v>
                </c:pt>
                <c:pt idx="242">
                  <c:v>-19.457425414577234</c:v>
                </c:pt>
                <c:pt idx="243">
                  <c:v>-19.738724772085657</c:v>
                </c:pt>
                <c:pt idx="244">
                  <c:v>-20.017046936996628</c:v>
                </c:pt>
                <c:pt idx="245">
                  <c:v>-20.292235115117016</c:v>
                </c:pt>
                <c:pt idx="246">
                  <c:v>-20.564129090025194</c:v>
                </c:pt>
                <c:pt idx="247">
                  <c:v>-20.832565347856463</c:v>
                </c:pt>
                <c:pt idx="248">
                  <c:v>-21.097377212399238</c:v>
                </c:pt>
                <c:pt idx="249">
                  <c:v>-21.358394990475258</c:v>
                </c:pt>
                <c:pt idx="250">
                  <c:v>-21.615446127504406</c:v>
                </c:pt>
                <c:pt idx="251">
                  <c:v>-21.868355373193896</c:v>
                </c:pt>
                <c:pt idx="252">
                  <c:v>-22.116944957146831</c:v>
                </c:pt>
                <c:pt idx="253">
                  <c:v>-22.361034774275367</c:v>
                </c:pt>
                <c:pt idx="254">
                  <c:v>-22.600442579733286</c:v>
                </c:pt>
                <c:pt idx="255">
                  <c:v>-22.834984193128903</c:v>
                </c:pt>
                <c:pt idx="256">
                  <c:v>-23.064473711699783</c:v>
                </c:pt>
                <c:pt idx="257">
                  <c:v>-23.288723732114573</c:v>
                </c:pt>
                <c:pt idx="258">
                  <c:v>-23.507545580506243</c:v>
                </c:pt>
                <c:pt idx="259">
                  <c:v>-23.720749550287355</c:v>
                </c:pt>
                <c:pt idx="260">
                  <c:v>-23.92814514734842</c:v>
                </c:pt>
                <c:pt idx="261">
                  <c:v>-24.129541342056331</c:v>
                </c:pt>
                <c:pt idx="262">
                  <c:v>-24.324746827576458</c:v>
                </c:pt>
                <c:pt idx="263">
                  <c:v>-24.513570283942688</c:v>
                </c:pt>
                <c:pt idx="264">
                  <c:v>-24.695820647273546</c:v>
                </c:pt>
                <c:pt idx="265">
                  <c:v>-24.87130738348603</c:v>
                </c:pt>
                <c:pt idx="266">
                  <c:v>-25.03984076592225</c:v>
                </c:pt>
                <c:pt idx="267">
                  <c:v>-25.201232156148581</c:v>
                </c:pt>
                <c:pt idx="268">
                  <c:v>-25.355294287297017</c:v>
                </c:pt>
                <c:pt idx="269">
                  <c:v>-25.501841549195074</c:v>
                </c:pt>
                <c:pt idx="270">
                  <c:v>-25.64069027462007</c:v>
                </c:pt>
                <c:pt idx="271">
                  <c:v>-25.77165902589612</c:v>
                </c:pt>
                <c:pt idx="272">
                  <c:v>-25.894568881165394</c:v>
                </c:pt>
                <c:pt idx="273">
                  <c:v>-26.009243719541274</c:v>
                </c:pt>
                <c:pt idx="274">
                  <c:v>-26.115510504465671</c:v>
                </c:pt>
                <c:pt idx="275">
                  <c:v>-26.213199564521421</c:v>
                </c:pt>
                <c:pt idx="276">
                  <c:v>-26.302144870968267</c:v>
                </c:pt>
                <c:pt idx="277">
                  <c:v>-26.382184311356497</c:v>
                </c:pt>
                <c:pt idx="278">
                  <c:v>-26.453159958460564</c:v>
                </c:pt>
                <c:pt idx="279">
                  <c:v>-26.514918333930186</c:v>
                </c:pt>
                <c:pt idx="280">
                  <c:v>-26.567310665967735</c:v>
                </c:pt>
                <c:pt idx="281">
                  <c:v>-26.610193140429615</c:v>
                </c:pt>
                <c:pt idx="282">
                  <c:v>-26.643427144785374</c:v>
                </c:pt>
                <c:pt idx="283">
                  <c:v>-26.666879504304017</c:v>
                </c:pt>
                <c:pt idx="284">
                  <c:v>-26.680422710031404</c:v>
                </c:pt>
                <c:pt idx="285">
                  <c:v>-26.683935137974149</c:v>
                </c:pt>
                <c:pt idx="286">
                  <c:v>-26.677301259096673</c:v>
                </c:pt>
                <c:pt idx="287">
                  <c:v>-26.660411839692891</c:v>
                </c:pt>
                <c:pt idx="288">
                  <c:v>-26.633164131713485</c:v>
                </c:pt>
                <c:pt idx="289">
                  <c:v>-26.595462052780903</c:v>
                </c:pt>
                <c:pt idx="290">
                  <c:v>-26.547216355534392</c:v>
                </c:pt>
                <c:pt idx="291">
                  <c:v>-26.488344786040784</c:v>
                </c:pt>
                <c:pt idx="292">
                  <c:v>-26.418772231123153</c:v>
                </c:pt>
                <c:pt idx="293">
                  <c:v>-26.338430854331545</c:v>
                </c:pt>
                <c:pt idx="294">
                  <c:v>-26.24726022050308</c:v>
                </c:pt>
                <c:pt idx="295">
                  <c:v>-26.145207408771576</c:v>
                </c:pt>
                <c:pt idx="296">
                  <c:v>-26.032227113969032</c:v>
                </c:pt>
                <c:pt idx="297">
                  <c:v>-25.908281736429949</c:v>
                </c:pt>
                <c:pt idx="298">
                  <c:v>-25.773341460185378</c:v>
                </c:pt>
                <c:pt idx="299">
                  <c:v>-25.62738431960701</c:v>
                </c:pt>
                <c:pt idx="300">
                  <c:v>-25.470396254613988</c:v>
                </c:pt>
                <c:pt idx="301">
                  <c:v>-25.302371154515736</c:v>
                </c:pt>
                <c:pt idx="302">
                  <c:v>-25.12331089069318</c:v>
                </c:pt>
                <c:pt idx="303">
                  <c:v>-24.933225338243812</c:v>
                </c:pt>
                <c:pt idx="304">
                  <c:v>-24.732132386857604</c:v>
                </c:pt>
                <c:pt idx="305">
                  <c:v>-24.520057941073453</c:v>
                </c:pt>
                <c:pt idx="306">
                  <c:v>-24.29703591025617</c:v>
                </c:pt>
                <c:pt idx="307">
                  <c:v>-24.063108188488584</c:v>
                </c:pt>
                <c:pt idx="308">
                  <c:v>-23.818324624722415</c:v>
                </c:pt>
                <c:pt idx="309">
                  <c:v>-23.562742983445599</c:v>
                </c:pt>
                <c:pt idx="310">
                  <c:v>-23.296428896247182</c:v>
                </c:pt>
                <c:pt idx="311">
                  <c:v>-23.019455804527244</c:v>
                </c:pt>
                <c:pt idx="312">
                  <c:v>-22.731904893774995</c:v>
                </c:pt>
                <c:pt idx="313">
                  <c:v>-22.433865019696853</c:v>
                </c:pt>
                <c:pt idx="314">
                  <c:v>-22.125432626579745</c:v>
                </c:pt>
                <c:pt idx="315">
                  <c:v>-21.806711658242357</c:v>
                </c:pt>
                <c:pt idx="316">
                  <c:v>-21.477813461911492</c:v>
                </c:pt>
                <c:pt idx="317">
                  <c:v>-21.13885668541241</c:v>
                </c:pt>
                <c:pt idx="318">
                  <c:v>-20.789967167997066</c:v>
                </c:pt>
                <c:pt idx="319">
                  <c:v>-20.431277825181738</c:v>
                </c:pt>
                <c:pt idx="320">
                  <c:v>-20.062928527949538</c:v>
                </c:pt>
                <c:pt idx="321">
                  <c:v>-19.68506597662504</c:v>
                </c:pt>
                <c:pt idx="322">
                  <c:v>-19.297843569811747</c:v>
                </c:pt>
                <c:pt idx="323">
                  <c:v>-18.901421268659117</c:v>
                </c:pt>
                <c:pt idx="324">
                  <c:v>-18.495965456845607</c:v>
                </c:pt>
                <c:pt idx="325">
                  <c:v>-18.08164879651536</c:v>
                </c:pt>
                <c:pt idx="326">
                  <c:v>-17.658650080539012</c:v>
                </c:pt>
                <c:pt idx="327">
                  <c:v>-17.227154081334053</c:v>
                </c:pt>
                <c:pt idx="328">
                  <c:v>-16.787351396550207</c:v>
                </c:pt>
                <c:pt idx="329">
                  <c:v>-16.33943829187821</c:v>
                </c:pt>
                <c:pt idx="330">
                  <c:v>-15.883616541242688</c:v>
                </c:pt>
                <c:pt idx="331">
                  <c:v>-15.420093264597583</c:v>
                </c:pt>
                <c:pt idx="332">
                  <c:v>-14.949080763584968</c:v>
                </c:pt>
                <c:pt idx="333">
                  <c:v>-14.470796355253393</c:v>
                </c:pt>
                <c:pt idx="334">
                  <c:v>-13.985462204038047</c:v>
                </c:pt>
                <c:pt idx="335">
                  <c:v>-13.49330515220281</c:v>
                </c:pt>
                <c:pt idx="336">
                  <c:v>-12.994556548918563</c:v>
                </c:pt>
                <c:pt idx="337">
                  <c:v>-12.489452078138054</c:v>
                </c:pt>
                <c:pt idx="338">
                  <c:v>-11.978231585431999</c:v>
                </c:pt>
                <c:pt idx="339">
                  <c:v>-11.461138903909676</c:v>
                </c:pt>
                <c:pt idx="340">
                  <c:v>-10.938421679377795</c:v>
                </c:pt>
                <c:pt idx="341">
                  <c:v>-10.410331194829704</c:v>
                </c:pt>
                <c:pt idx="342">
                  <c:v>-9.8771221943987069</c:v>
                </c:pt>
                <c:pt idx="343">
                  <c:v>-9.3390527068424145</c:v>
                </c:pt>
                <c:pt idx="344">
                  <c:v>-8.7963838686744271</c:v>
                </c:pt>
                <c:pt idx="345">
                  <c:v>-8.249379746995313</c:v>
                </c:pt>
                <c:pt idx="346">
                  <c:v>-7.6983071621095869</c:v>
                </c:pt>
                <c:pt idx="347">
                  <c:v>-7.1434355099702254</c:v>
                </c:pt>
                <c:pt idx="348">
                  <c:v>-6.5850365845106538</c:v>
                </c:pt>
                <c:pt idx="349">
                  <c:v>-6.0233843999135743</c:v>
                </c:pt>
                <c:pt idx="350">
                  <c:v>-5.4587550128212294</c:v>
                </c:pt>
                <c:pt idx="351">
                  <c:v>-4.891426344561987</c:v>
                </c:pt>
                <c:pt idx="352">
                  <c:v>-4.3216780033729503</c:v>
                </c:pt>
                <c:pt idx="353">
                  <c:v>-3.749791106652574</c:v>
                </c:pt>
                <c:pt idx="354">
                  <c:v>-3.1760481032574543</c:v>
                </c:pt>
                <c:pt idx="355">
                  <c:v>-2.6007325958525156</c:v>
                </c:pt>
                <c:pt idx="356">
                  <c:v>-2.0241291632813763</c:v>
                </c:pt>
                <c:pt idx="357">
                  <c:v>-1.4465231830264687</c:v>
                </c:pt>
                <c:pt idx="358">
                  <c:v>-0.86820065366464672</c:v>
                </c:pt>
                <c:pt idx="359">
                  <c:v>-0.28944801740214704</c:v>
                </c:pt>
                <c:pt idx="360">
                  <c:v>0.28944801740214704</c:v>
                </c:pt>
                <c:pt idx="361">
                  <c:v>0.86820065366464672</c:v>
                </c:pt>
                <c:pt idx="362">
                  <c:v>1.4465231830264687</c:v>
                </c:pt>
                <c:pt idx="363">
                  <c:v>2.0241291632813763</c:v>
                </c:pt>
                <c:pt idx="364">
                  <c:v>2.6007325958525156</c:v>
                </c:pt>
                <c:pt idx="365">
                  <c:v>3.1760481032574543</c:v>
                </c:pt>
                <c:pt idx="366">
                  <c:v>3.749791106652574</c:v>
                </c:pt>
                <c:pt idx="367">
                  <c:v>4.3216780033729503</c:v>
                </c:pt>
                <c:pt idx="368">
                  <c:v>4.891426344561987</c:v>
                </c:pt>
                <c:pt idx="369">
                  <c:v>5.4587550128212294</c:v>
                </c:pt>
                <c:pt idx="370">
                  <c:v>6.0233843999135743</c:v>
                </c:pt>
                <c:pt idx="371">
                  <c:v>6.5850365845106538</c:v>
                </c:pt>
                <c:pt idx="372">
                  <c:v>7.1434355099702254</c:v>
                </c:pt>
                <c:pt idx="373">
                  <c:v>7.6983071621095869</c:v>
                </c:pt>
                <c:pt idx="374">
                  <c:v>8.249379746995313</c:v>
                </c:pt>
                <c:pt idx="375">
                  <c:v>8.7963838686744271</c:v>
                </c:pt>
                <c:pt idx="376">
                  <c:v>9.3390527068424145</c:v>
                </c:pt>
                <c:pt idx="377">
                  <c:v>9.8771221943987069</c:v>
                </c:pt>
                <c:pt idx="378">
                  <c:v>10.410331194829704</c:v>
                </c:pt>
                <c:pt idx="379">
                  <c:v>10.938421679377795</c:v>
                </c:pt>
                <c:pt idx="380">
                  <c:v>11.461138903909676</c:v>
                </c:pt>
                <c:pt idx="381">
                  <c:v>11.978231585431999</c:v>
                </c:pt>
                <c:pt idx="382">
                  <c:v>12.489452078138054</c:v>
                </c:pt>
                <c:pt idx="383">
                  <c:v>12.994556548918563</c:v>
                </c:pt>
                <c:pt idx="384">
                  <c:v>13.49330515220281</c:v>
                </c:pt>
                <c:pt idx="385">
                  <c:v>13.985462204038047</c:v>
                </c:pt>
                <c:pt idx="386">
                  <c:v>14.470796355253393</c:v>
                </c:pt>
                <c:pt idx="387">
                  <c:v>14.949080763584968</c:v>
                </c:pt>
                <c:pt idx="388">
                  <c:v>15.420093264597583</c:v>
                </c:pt>
                <c:pt idx="389">
                  <c:v>15.883616541242688</c:v>
                </c:pt>
                <c:pt idx="390">
                  <c:v>16.33943829187821</c:v>
                </c:pt>
                <c:pt idx="391">
                  <c:v>16.787351396550207</c:v>
                </c:pt>
                <c:pt idx="392">
                  <c:v>17.227154081334053</c:v>
                </c:pt>
                <c:pt idx="393">
                  <c:v>17.658650080539012</c:v>
                </c:pt>
                <c:pt idx="394">
                  <c:v>18.08164879651536</c:v>
                </c:pt>
                <c:pt idx="395">
                  <c:v>18.495965456845607</c:v>
                </c:pt>
                <c:pt idx="396">
                  <c:v>18.901421268659117</c:v>
                </c:pt>
                <c:pt idx="397">
                  <c:v>19.297843569811747</c:v>
                </c:pt>
                <c:pt idx="398">
                  <c:v>19.68506597662504</c:v>
                </c:pt>
                <c:pt idx="399">
                  <c:v>20.062928527949538</c:v>
                </c:pt>
                <c:pt idx="400">
                  <c:v>20.431277825181738</c:v>
                </c:pt>
                <c:pt idx="401">
                  <c:v>20.789967167997066</c:v>
                </c:pt>
                <c:pt idx="402">
                  <c:v>21.13885668541241</c:v>
                </c:pt>
                <c:pt idx="403">
                  <c:v>21.477813461911492</c:v>
                </c:pt>
                <c:pt idx="404">
                  <c:v>21.806711658242357</c:v>
                </c:pt>
                <c:pt idx="405">
                  <c:v>22.125432626579745</c:v>
                </c:pt>
                <c:pt idx="406">
                  <c:v>22.433865019696853</c:v>
                </c:pt>
                <c:pt idx="407">
                  <c:v>22.731904893774995</c:v>
                </c:pt>
                <c:pt idx="408">
                  <c:v>23.019455804527244</c:v>
                </c:pt>
                <c:pt idx="409">
                  <c:v>23.296428896247182</c:v>
                </c:pt>
                <c:pt idx="410">
                  <c:v>23.562742983445599</c:v>
                </c:pt>
                <c:pt idx="411">
                  <c:v>23.818324624722415</c:v>
                </c:pt>
                <c:pt idx="412">
                  <c:v>24.063108188488584</c:v>
                </c:pt>
                <c:pt idx="413">
                  <c:v>24.29703591025617</c:v>
                </c:pt>
                <c:pt idx="414">
                  <c:v>24.520057941073453</c:v>
                </c:pt>
                <c:pt idx="415">
                  <c:v>24.732132386857604</c:v>
                </c:pt>
                <c:pt idx="416">
                  <c:v>24.933225338243812</c:v>
                </c:pt>
                <c:pt idx="417">
                  <c:v>25.12331089069318</c:v>
                </c:pt>
                <c:pt idx="418">
                  <c:v>25.302371154515736</c:v>
                </c:pt>
                <c:pt idx="419">
                  <c:v>25.470396254613988</c:v>
                </c:pt>
                <c:pt idx="420">
                  <c:v>25.62738431960701</c:v>
                </c:pt>
                <c:pt idx="421">
                  <c:v>25.773341460185378</c:v>
                </c:pt>
                <c:pt idx="422">
                  <c:v>25.908281736429949</c:v>
                </c:pt>
                <c:pt idx="423">
                  <c:v>26.032227113969032</c:v>
                </c:pt>
                <c:pt idx="424">
                  <c:v>26.145207408771576</c:v>
                </c:pt>
                <c:pt idx="425">
                  <c:v>26.24726022050308</c:v>
                </c:pt>
                <c:pt idx="426">
                  <c:v>26.338430854331545</c:v>
                </c:pt>
                <c:pt idx="427">
                  <c:v>26.418772231123153</c:v>
                </c:pt>
                <c:pt idx="428">
                  <c:v>26.488344786040784</c:v>
                </c:pt>
                <c:pt idx="429">
                  <c:v>26.547216355534392</c:v>
                </c:pt>
                <c:pt idx="430">
                  <c:v>26.595462052780903</c:v>
                </c:pt>
                <c:pt idx="431">
                  <c:v>26.633164131713485</c:v>
                </c:pt>
                <c:pt idx="432">
                  <c:v>26.660411839692891</c:v>
                </c:pt>
                <c:pt idx="433">
                  <c:v>26.677301259096673</c:v>
                </c:pt>
                <c:pt idx="434">
                  <c:v>26.683935137974149</c:v>
                </c:pt>
                <c:pt idx="435">
                  <c:v>26.680422710031404</c:v>
                </c:pt>
                <c:pt idx="436">
                  <c:v>26.666879504304017</c:v>
                </c:pt>
                <c:pt idx="437">
                  <c:v>26.643427144785374</c:v>
                </c:pt>
                <c:pt idx="438">
                  <c:v>26.610193140429615</c:v>
                </c:pt>
                <c:pt idx="439">
                  <c:v>26.567310665967735</c:v>
                </c:pt>
                <c:pt idx="440">
                  <c:v>26.514918333930186</c:v>
                </c:pt>
                <c:pt idx="441">
                  <c:v>26.453159958460564</c:v>
                </c:pt>
                <c:pt idx="442">
                  <c:v>26.382184311356497</c:v>
                </c:pt>
                <c:pt idx="443">
                  <c:v>26.302144870968267</c:v>
                </c:pt>
                <c:pt idx="444">
                  <c:v>26.213199564521421</c:v>
                </c:pt>
                <c:pt idx="445">
                  <c:v>26.115510504465671</c:v>
                </c:pt>
                <c:pt idx="446">
                  <c:v>26.009243719541274</c:v>
                </c:pt>
                <c:pt idx="447">
                  <c:v>25.894568881165394</c:v>
                </c:pt>
                <c:pt idx="448">
                  <c:v>25.77165902589612</c:v>
                </c:pt>
                <c:pt idx="449">
                  <c:v>25.64069027462007</c:v>
                </c:pt>
                <c:pt idx="450">
                  <c:v>25.501841549195074</c:v>
                </c:pt>
                <c:pt idx="451">
                  <c:v>25.355294287297017</c:v>
                </c:pt>
                <c:pt idx="452">
                  <c:v>25.201232156148581</c:v>
                </c:pt>
                <c:pt idx="453">
                  <c:v>25.03984076592225</c:v>
                </c:pt>
                <c:pt idx="454">
                  <c:v>24.87130738348603</c:v>
                </c:pt>
                <c:pt idx="455">
                  <c:v>24.695820647273546</c:v>
                </c:pt>
                <c:pt idx="456">
                  <c:v>24.513570283942688</c:v>
                </c:pt>
                <c:pt idx="457">
                  <c:v>24.324746827576458</c:v>
                </c:pt>
                <c:pt idx="458">
                  <c:v>24.129541342056331</c:v>
                </c:pt>
                <c:pt idx="459">
                  <c:v>23.92814514734842</c:v>
                </c:pt>
                <c:pt idx="460">
                  <c:v>23.720749550287355</c:v>
                </c:pt>
                <c:pt idx="461">
                  <c:v>23.507545580506243</c:v>
                </c:pt>
                <c:pt idx="462">
                  <c:v>23.288723732114573</c:v>
                </c:pt>
                <c:pt idx="463">
                  <c:v>23.064473711699783</c:v>
                </c:pt>
                <c:pt idx="464">
                  <c:v>22.834984193128903</c:v>
                </c:pt>
                <c:pt idx="465">
                  <c:v>22.600442579733286</c:v>
                </c:pt>
                <c:pt idx="466">
                  <c:v>22.361034774275367</c:v>
                </c:pt>
                <c:pt idx="467">
                  <c:v>22.116944957146831</c:v>
                </c:pt>
                <c:pt idx="468">
                  <c:v>21.868355373193896</c:v>
                </c:pt>
                <c:pt idx="469">
                  <c:v>21.615446127504406</c:v>
                </c:pt>
                <c:pt idx="470">
                  <c:v>21.358394990475258</c:v>
                </c:pt>
                <c:pt idx="471">
                  <c:v>21.097377212399238</c:v>
                </c:pt>
                <c:pt idx="472">
                  <c:v>20.832565347856463</c:v>
                </c:pt>
                <c:pt idx="473">
                  <c:v>20.564129090025194</c:v>
                </c:pt>
                <c:pt idx="474">
                  <c:v>20.292235115117016</c:v>
                </c:pt>
                <c:pt idx="475">
                  <c:v>20.017046936996628</c:v>
                </c:pt>
                <c:pt idx="476">
                  <c:v>19.738724772085657</c:v>
                </c:pt>
                <c:pt idx="477">
                  <c:v>19.457425414577234</c:v>
                </c:pt>
                <c:pt idx="478">
                  <c:v>19.173302121906097</c:v>
                </c:pt>
                <c:pt idx="479">
                  <c:v>18.886504510526478</c:v>
                </c:pt>
                <c:pt idx="480">
                  <c:v>18.597178461808362</c:v>
                </c:pt>
                <c:pt idx="481">
                  <c:v>18.305466038044671</c:v>
                </c:pt>
                <c:pt idx="482">
                  <c:v>18.01150540835955</c:v>
                </c:pt>
                <c:pt idx="483">
                  <c:v>17.7154307843963</c:v>
                </c:pt>
                <c:pt idx="484">
                  <c:v>17.41737236557217</c:v>
                </c:pt>
                <c:pt idx="485">
                  <c:v>17.117456293685162</c:v>
                </c:pt>
                <c:pt idx="486">
                  <c:v>16.815804616642559</c:v>
                </c:pt>
                <c:pt idx="487">
                  <c:v>16.512535261057337</c:v>
                </c:pt>
                <c:pt idx="488">
                  <c:v>16.20776201341323</c:v>
                </c:pt>
                <c:pt idx="489">
                  <c:v>15.901594509545147</c:v>
                </c:pt>
                <c:pt idx="490">
                  <c:v>15.594138232099708</c:v>
                </c:pt>
                <c:pt idx="491">
                  <c:v>15.285494515689113</c:v>
                </c:pt>
                <c:pt idx="492">
                  <c:v>14.975760559371665</c:v>
                </c:pt>
                <c:pt idx="493">
                  <c:v>14.665029446203626</c:v>
                </c:pt>
                <c:pt idx="494">
                  <c:v>14.353390169434265</c:v>
                </c:pt>
                <c:pt idx="495">
                  <c:v>14.040927665081304</c:v>
                </c:pt>
                <c:pt idx="496">
                  <c:v>13.727722850522039</c:v>
                </c:pt>
                <c:pt idx="497">
                  <c:v>13.413852668726467</c:v>
                </c:pt>
                <c:pt idx="498">
                  <c:v>13.099390137859102</c:v>
                </c:pt>
                <c:pt idx="499">
                  <c:v>12.784404405859316</c:v>
                </c:pt>
                <c:pt idx="500">
                  <c:v>12.468960809705441</c:v>
                </c:pt>
                <c:pt idx="501">
                  <c:v>12.153120939004891</c:v>
                </c:pt>
                <c:pt idx="502">
                  <c:v>11.836942703638053</c:v>
                </c:pt>
                <c:pt idx="503">
                  <c:v>11.520480405099232</c:v>
                </c:pt>
                <c:pt idx="504">
                  <c:v>11.203784811270323</c:v>
                </c:pt>
                <c:pt idx="505">
                  <c:v>10.886903234316014</c:v>
                </c:pt>
                <c:pt idx="506">
                  <c:v>10.569879611437681</c:v>
                </c:pt>
                <c:pt idx="507">
                  <c:v>10.252754588187251</c:v>
                </c:pt>
                <c:pt idx="508">
                  <c:v>9.9355656041291702</c:v>
                </c:pt>
                <c:pt idx="509">
                  <c:v>9.6183469805702355</c:v>
                </c:pt>
                <c:pt idx="510">
                  <c:v>9.3011300101244476</c:v>
                </c:pt>
                <c:pt idx="511">
                  <c:v>8.9839430479160534</c:v>
                </c:pt>
                <c:pt idx="512">
                  <c:v>8.6668116042089576</c:v>
                </c:pt>
                <c:pt idx="513">
                  <c:v>8.3497584382316585</c:v>
                </c:pt>
                <c:pt idx="514">
                  <c:v>8.0328036530823432</c:v>
                </c:pt>
                <c:pt idx="515">
                  <c:v>7.7159647914747937</c:v>
                </c:pt>
                <c:pt idx="516">
                  <c:v>7.3992569322361978</c:v>
                </c:pt>
                <c:pt idx="517">
                  <c:v>7.0826927873445245</c:v>
                </c:pt>
                <c:pt idx="518">
                  <c:v>6.7662827994545145</c:v>
                </c:pt>
                <c:pt idx="519">
                  <c:v>6.4500352397154348</c:v>
                </c:pt>
                <c:pt idx="520">
                  <c:v>6.1339563058341318</c:v>
                </c:pt>
                <c:pt idx="521">
                  <c:v>5.8180502202510027</c:v>
                </c:pt>
                <c:pt idx="522">
                  <c:v>5.5023193283624261</c:v>
                </c:pt>
                <c:pt idx="523">
                  <c:v>5.1867641967277001</c:v>
                </c:pt>
                <c:pt idx="524">
                  <c:v>4.8713837111610809</c:v>
                </c:pt>
                <c:pt idx="525">
                  <c:v>4.5561751746999164</c:v>
                </c:pt>
                <c:pt idx="526">
                  <c:v>4.2411344053639439</c:v>
                </c:pt>
                <c:pt idx="527">
                  <c:v>3.9262558337202491</c:v>
                </c:pt>
                <c:pt idx="528">
                  <c:v>3.611532600178935</c:v>
                </c:pt>
                <c:pt idx="529">
                  <c:v>3.2969566520275051</c:v>
                </c:pt>
                <c:pt idx="530">
                  <c:v>2.9825188401949587</c:v>
                </c:pt>
                <c:pt idx="531">
                  <c:v>2.6682090157441052</c:v>
                </c:pt>
                <c:pt idx="532">
                  <c:v>2.3540161260596215</c:v>
                </c:pt>
                <c:pt idx="533">
                  <c:v>2.0399283108062938</c:v>
                </c:pt>
                <c:pt idx="534">
                  <c:v>1.7259329976044846</c:v>
                </c:pt>
                <c:pt idx="535">
                  <c:v>1.4120169974862762</c:v>
                </c:pt>
                <c:pt idx="536">
                  <c:v>1.0981666001327883</c:v>
                </c:pt>
                <c:pt idx="537">
                  <c:v>0.78436766892864274</c:v>
                </c:pt>
                <c:pt idx="538">
                  <c:v>0.47060573586504839</c:v>
                </c:pt>
                <c:pt idx="539">
                  <c:v>0.15686609630949366</c:v>
                </c:pt>
                <c:pt idx="540">
                  <c:v>-0.15686609630949366</c:v>
                </c:pt>
                <c:pt idx="541">
                  <c:v>-0.47060573586504839</c:v>
                </c:pt>
                <c:pt idx="542">
                  <c:v>-0.78436766892864274</c:v>
                </c:pt>
                <c:pt idx="543">
                  <c:v>-1.0981666001327883</c:v>
                </c:pt>
                <c:pt idx="544">
                  <c:v>-1.4120169974862762</c:v>
                </c:pt>
                <c:pt idx="545">
                  <c:v>-1.7259329976044846</c:v>
                </c:pt>
                <c:pt idx="546">
                  <c:v>-2.0399283108052946</c:v>
                </c:pt>
                <c:pt idx="547">
                  <c:v>-2.3540161260606207</c:v>
                </c:pt>
                <c:pt idx="548">
                  <c:v>-2.668209015743106</c:v>
                </c:pt>
                <c:pt idx="549">
                  <c:v>-2.9825188401959579</c:v>
                </c:pt>
                <c:pt idx="550">
                  <c:v>-3.2969566520275051</c:v>
                </c:pt>
                <c:pt idx="551">
                  <c:v>-3.611532600178935</c:v>
                </c:pt>
                <c:pt idx="552">
                  <c:v>-3.9262558337202491</c:v>
                </c:pt>
                <c:pt idx="553">
                  <c:v>-4.2411344053639439</c:v>
                </c:pt>
                <c:pt idx="554">
                  <c:v>-4.5561751746989172</c:v>
                </c:pt>
                <c:pt idx="555">
                  <c:v>-4.8713837111620801</c:v>
                </c:pt>
                <c:pt idx="556">
                  <c:v>-5.1867641967277001</c:v>
                </c:pt>
                <c:pt idx="557">
                  <c:v>-5.5023193283624261</c:v>
                </c:pt>
                <c:pt idx="558">
                  <c:v>-5.8180502202510027</c:v>
                </c:pt>
                <c:pt idx="559">
                  <c:v>-6.1339563058331326</c:v>
                </c:pt>
                <c:pt idx="560">
                  <c:v>-6.450035239716434</c:v>
                </c:pt>
                <c:pt idx="561">
                  <c:v>-6.7662827994545145</c:v>
                </c:pt>
                <c:pt idx="562">
                  <c:v>-7.0826927873445245</c:v>
                </c:pt>
                <c:pt idx="563">
                  <c:v>-7.3992569322351986</c:v>
                </c:pt>
                <c:pt idx="564">
                  <c:v>-7.7159647914757929</c:v>
                </c:pt>
                <c:pt idx="565">
                  <c:v>-8.0328036530823432</c:v>
                </c:pt>
                <c:pt idx="566">
                  <c:v>-8.3497584382316585</c:v>
                </c:pt>
                <c:pt idx="567">
                  <c:v>-8.6668116042089576</c:v>
                </c:pt>
                <c:pt idx="568">
                  <c:v>-8.9839430479160534</c:v>
                </c:pt>
                <c:pt idx="569">
                  <c:v>-9.3011300101244476</c:v>
                </c:pt>
                <c:pt idx="570">
                  <c:v>-9.6183469805702355</c:v>
                </c:pt>
                <c:pt idx="571">
                  <c:v>-9.9355656041291702</c:v>
                </c:pt>
                <c:pt idx="572">
                  <c:v>-10.252754588185752</c:v>
                </c:pt>
                <c:pt idx="573">
                  <c:v>-10.569879611437681</c:v>
                </c:pt>
                <c:pt idx="574">
                  <c:v>-10.886903234317513</c:v>
                </c:pt>
                <c:pt idx="575">
                  <c:v>-11.203784811270323</c:v>
                </c:pt>
                <c:pt idx="576">
                  <c:v>-11.52048040510023</c:v>
                </c:pt>
                <c:pt idx="577">
                  <c:v>-11.836942703637053</c:v>
                </c:pt>
                <c:pt idx="578">
                  <c:v>-12.153120939004891</c:v>
                </c:pt>
                <c:pt idx="579">
                  <c:v>-12.468960809705441</c:v>
                </c:pt>
                <c:pt idx="580">
                  <c:v>-12.784404405859316</c:v>
                </c:pt>
                <c:pt idx="581">
                  <c:v>-13.099390137859102</c:v>
                </c:pt>
                <c:pt idx="582">
                  <c:v>-13.413852668726467</c:v>
                </c:pt>
                <c:pt idx="583">
                  <c:v>-13.727722850522039</c:v>
                </c:pt>
                <c:pt idx="584">
                  <c:v>-14.040927665081304</c:v>
                </c:pt>
                <c:pt idx="585">
                  <c:v>-14.353390169434265</c:v>
                </c:pt>
                <c:pt idx="586">
                  <c:v>-14.665029446202126</c:v>
                </c:pt>
                <c:pt idx="587">
                  <c:v>-14.975760559373162</c:v>
                </c:pt>
                <c:pt idx="588">
                  <c:v>-15.285494515689113</c:v>
                </c:pt>
                <c:pt idx="589">
                  <c:v>-15.594138232099708</c:v>
                </c:pt>
                <c:pt idx="590">
                  <c:v>-15.901594509545147</c:v>
                </c:pt>
                <c:pt idx="591">
                  <c:v>-16.20776201341323</c:v>
                </c:pt>
                <c:pt idx="592">
                  <c:v>-16.512535261057337</c:v>
                </c:pt>
                <c:pt idx="593">
                  <c:v>-16.815804616642559</c:v>
                </c:pt>
                <c:pt idx="594">
                  <c:v>-17.117456293685162</c:v>
                </c:pt>
                <c:pt idx="595">
                  <c:v>-17.41737236557217</c:v>
                </c:pt>
                <c:pt idx="596">
                  <c:v>-17.7154307843963</c:v>
                </c:pt>
                <c:pt idx="597">
                  <c:v>-18.01150540835955</c:v>
                </c:pt>
                <c:pt idx="598">
                  <c:v>-18.305466038043171</c:v>
                </c:pt>
                <c:pt idx="599">
                  <c:v>-18.597178461809857</c:v>
                </c:pt>
                <c:pt idx="600">
                  <c:v>-18.886504510526478</c:v>
                </c:pt>
                <c:pt idx="601">
                  <c:v>-19.173302121906097</c:v>
                </c:pt>
                <c:pt idx="602">
                  <c:v>-19.457425414577234</c:v>
                </c:pt>
                <c:pt idx="603">
                  <c:v>-19.738724772085657</c:v>
                </c:pt>
                <c:pt idx="604">
                  <c:v>-20.017046936996628</c:v>
                </c:pt>
                <c:pt idx="605">
                  <c:v>-20.292235115117016</c:v>
                </c:pt>
                <c:pt idx="606">
                  <c:v>-20.564129090025194</c:v>
                </c:pt>
                <c:pt idx="607">
                  <c:v>-20.832565347856463</c:v>
                </c:pt>
                <c:pt idx="608">
                  <c:v>-21.097377212399238</c:v>
                </c:pt>
                <c:pt idx="609">
                  <c:v>-21.358394990475258</c:v>
                </c:pt>
                <c:pt idx="610">
                  <c:v>-21.615446127504406</c:v>
                </c:pt>
                <c:pt idx="611">
                  <c:v>-21.868355373193896</c:v>
                </c:pt>
                <c:pt idx="612">
                  <c:v>-22.116944957145584</c:v>
                </c:pt>
                <c:pt idx="613">
                  <c:v>-22.361034774276614</c:v>
                </c:pt>
                <c:pt idx="614">
                  <c:v>-22.600442579733286</c:v>
                </c:pt>
                <c:pt idx="615">
                  <c:v>-22.834984193128903</c:v>
                </c:pt>
                <c:pt idx="616">
                  <c:v>-23.064473711699783</c:v>
                </c:pt>
                <c:pt idx="617">
                  <c:v>-23.288723732114573</c:v>
                </c:pt>
                <c:pt idx="618">
                  <c:v>-23.507545580506243</c:v>
                </c:pt>
                <c:pt idx="619">
                  <c:v>-23.720749550287355</c:v>
                </c:pt>
                <c:pt idx="620">
                  <c:v>-23.92814514734842</c:v>
                </c:pt>
                <c:pt idx="621">
                  <c:v>-24.129541342056331</c:v>
                </c:pt>
                <c:pt idx="622">
                  <c:v>-24.324746827576458</c:v>
                </c:pt>
                <c:pt idx="623">
                  <c:v>-24.513570283942688</c:v>
                </c:pt>
                <c:pt idx="624">
                  <c:v>-24.695820647273546</c:v>
                </c:pt>
                <c:pt idx="625">
                  <c:v>-24.87130738348603</c:v>
                </c:pt>
                <c:pt idx="626">
                  <c:v>-25.039840765920999</c:v>
                </c:pt>
                <c:pt idx="627">
                  <c:v>-25.201232156149832</c:v>
                </c:pt>
                <c:pt idx="628">
                  <c:v>-25.355294287297017</c:v>
                </c:pt>
                <c:pt idx="629">
                  <c:v>-25.501841549195074</c:v>
                </c:pt>
                <c:pt idx="630">
                  <c:v>-25.64069027462007</c:v>
                </c:pt>
                <c:pt idx="631">
                  <c:v>-25.771659025897367</c:v>
                </c:pt>
                <c:pt idx="632">
                  <c:v>-25.894568881164147</c:v>
                </c:pt>
                <c:pt idx="633">
                  <c:v>-26.009243719541274</c:v>
                </c:pt>
                <c:pt idx="634">
                  <c:v>-26.115510504465671</c:v>
                </c:pt>
                <c:pt idx="635">
                  <c:v>-26.213199564520171</c:v>
                </c:pt>
                <c:pt idx="636">
                  <c:v>-26.302144870970768</c:v>
                </c:pt>
                <c:pt idx="637">
                  <c:v>-26.38218431135525</c:v>
                </c:pt>
                <c:pt idx="638">
                  <c:v>-26.453159958459313</c:v>
                </c:pt>
                <c:pt idx="639">
                  <c:v>-26.514918333931437</c:v>
                </c:pt>
                <c:pt idx="640">
                  <c:v>-26.567310665967735</c:v>
                </c:pt>
                <c:pt idx="641">
                  <c:v>-26.610193140429615</c:v>
                </c:pt>
                <c:pt idx="642">
                  <c:v>-26.643427144785374</c:v>
                </c:pt>
                <c:pt idx="643">
                  <c:v>-26.666879504304017</c:v>
                </c:pt>
                <c:pt idx="644">
                  <c:v>-26.680422710029905</c:v>
                </c:pt>
                <c:pt idx="645">
                  <c:v>-26.683935137975649</c:v>
                </c:pt>
                <c:pt idx="646">
                  <c:v>-26.677301259096673</c:v>
                </c:pt>
                <c:pt idx="647">
                  <c:v>-26.660411839692891</c:v>
                </c:pt>
                <c:pt idx="648">
                  <c:v>-26.633164131711489</c:v>
                </c:pt>
                <c:pt idx="649">
                  <c:v>-26.59546205278415</c:v>
                </c:pt>
                <c:pt idx="650">
                  <c:v>-26.547216355533141</c:v>
                </c:pt>
                <c:pt idx="651">
                  <c:v>-26.488344786040784</c:v>
                </c:pt>
                <c:pt idx="652">
                  <c:v>-26.418772231123153</c:v>
                </c:pt>
                <c:pt idx="653">
                  <c:v>-26.338430854330795</c:v>
                </c:pt>
                <c:pt idx="654">
                  <c:v>-26.247260220504579</c:v>
                </c:pt>
                <c:pt idx="655">
                  <c:v>-26.145207408770826</c:v>
                </c:pt>
                <c:pt idx="656">
                  <c:v>-26.032227113969032</c:v>
                </c:pt>
                <c:pt idx="657">
                  <c:v>-25.908281736429323</c:v>
                </c:pt>
                <c:pt idx="658">
                  <c:v>-25.773341460186003</c:v>
                </c:pt>
                <c:pt idx="659">
                  <c:v>-25.62738431960701</c:v>
                </c:pt>
                <c:pt idx="660">
                  <c:v>-25.470396254613988</c:v>
                </c:pt>
                <c:pt idx="661">
                  <c:v>-25.302371154515736</c:v>
                </c:pt>
                <c:pt idx="662">
                  <c:v>-25.123310890692554</c:v>
                </c:pt>
                <c:pt idx="663">
                  <c:v>-24.933225338245059</c:v>
                </c:pt>
                <c:pt idx="664">
                  <c:v>-24.732132386856978</c:v>
                </c:pt>
                <c:pt idx="665">
                  <c:v>-24.520057941072828</c:v>
                </c:pt>
                <c:pt idx="666">
                  <c:v>-24.297035910256046</c:v>
                </c:pt>
                <c:pt idx="667">
                  <c:v>-24.063108188490084</c:v>
                </c:pt>
                <c:pt idx="668">
                  <c:v>-23.818324624721665</c:v>
                </c:pt>
                <c:pt idx="669">
                  <c:v>-23.562742983445599</c:v>
                </c:pt>
                <c:pt idx="670">
                  <c:v>-23.296428896246432</c:v>
                </c:pt>
                <c:pt idx="671">
                  <c:v>-23.019455804527368</c:v>
                </c:pt>
                <c:pt idx="672">
                  <c:v>-22.731904893775621</c:v>
                </c:pt>
                <c:pt idx="673">
                  <c:v>-22.433865019696853</c:v>
                </c:pt>
                <c:pt idx="674">
                  <c:v>-22.125432626579745</c:v>
                </c:pt>
                <c:pt idx="675">
                  <c:v>-21.806711658242357</c:v>
                </c:pt>
                <c:pt idx="676">
                  <c:v>-21.477813461912117</c:v>
                </c:pt>
                <c:pt idx="677">
                  <c:v>-21.138856685411785</c:v>
                </c:pt>
                <c:pt idx="678">
                  <c:v>-20.789967167997066</c:v>
                </c:pt>
                <c:pt idx="679">
                  <c:v>-20.431277825181738</c:v>
                </c:pt>
                <c:pt idx="680">
                  <c:v>-20.062928527948912</c:v>
                </c:pt>
                <c:pt idx="681">
                  <c:v>-19.685065976625662</c:v>
                </c:pt>
                <c:pt idx="682">
                  <c:v>-19.297843569811747</c:v>
                </c:pt>
                <c:pt idx="683">
                  <c:v>-18.901421268659117</c:v>
                </c:pt>
                <c:pt idx="684">
                  <c:v>-18.495965456844981</c:v>
                </c:pt>
                <c:pt idx="685">
                  <c:v>-18.081648796516671</c:v>
                </c:pt>
                <c:pt idx="686">
                  <c:v>-17.658650080538322</c:v>
                </c:pt>
                <c:pt idx="687">
                  <c:v>-17.227154081334053</c:v>
                </c:pt>
                <c:pt idx="688">
                  <c:v>-16.787351396549582</c:v>
                </c:pt>
                <c:pt idx="689">
                  <c:v>-16.339438291878178</c:v>
                </c:pt>
                <c:pt idx="690">
                  <c:v>-15.883616541243343</c:v>
                </c:pt>
                <c:pt idx="691">
                  <c:v>-15.420093264597583</c:v>
                </c:pt>
                <c:pt idx="692">
                  <c:v>-14.949080763584968</c:v>
                </c:pt>
                <c:pt idx="693">
                  <c:v>-14.470796355253393</c:v>
                </c:pt>
                <c:pt idx="694">
                  <c:v>-13.985462204038047</c:v>
                </c:pt>
                <c:pt idx="695">
                  <c:v>-13.493305152203465</c:v>
                </c:pt>
                <c:pt idx="696">
                  <c:v>-12.994556548917908</c:v>
                </c:pt>
                <c:pt idx="697">
                  <c:v>-12.489452078138054</c:v>
                </c:pt>
                <c:pt idx="698">
                  <c:v>-11.978231585431999</c:v>
                </c:pt>
                <c:pt idx="699">
                  <c:v>-11.461138903909676</c:v>
                </c:pt>
                <c:pt idx="700">
                  <c:v>-10.938421679377795</c:v>
                </c:pt>
                <c:pt idx="701">
                  <c:v>-10.410331194829704</c:v>
                </c:pt>
                <c:pt idx="702">
                  <c:v>-9.8771221943987069</c:v>
                </c:pt>
                <c:pt idx="703">
                  <c:v>-9.3390527068424145</c:v>
                </c:pt>
                <c:pt idx="704">
                  <c:v>-8.7963838686744271</c:v>
                </c:pt>
                <c:pt idx="705">
                  <c:v>-8.249379746995313</c:v>
                </c:pt>
                <c:pt idx="706">
                  <c:v>-7.6983071621095869</c:v>
                </c:pt>
                <c:pt idx="707">
                  <c:v>-7.1434355099702254</c:v>
                </c:pt>
                <c:pt idx="708">
                  <c:v>-6.5850365845106538</c:v>
                </c:pt>
                <c:pt idx="709">
                  <c:v>-6.0233843999135743</c:v>
                </c:pt>
                <c:pt idx="710">
                  <c:v>-5.4587550128212294</c:v>
                </c:pt>
                <c:pt idx="711">
                  <c:v>-4.891426344561987</c:v>
                </c:pt>
                <c:pt idx="712">
                  <c:v>-4.3216780033729503</c:v>
                </c:pt>
                <c:pt idx="713">
                  <c:v>-3.749791106652574</c:v>
                </c:pt>
                <c:pt idx="714">
                  <c:v>-3.1760481032574543</c:v>
                </c:pt>
                <c:pt idx="715">
                  <c:v>-2.6007325958525156</c:v>
                </c:pt>
                <c:pt idx="716">
                  <c:v>-2.0241291632813763</c:v>
                </c:pt>
                <c:pt idx="717">
                  <c:v>-1.4465231830264687</c:v>
                </c:pt>
                <c:pt idx="718">
                  <c:v>-0.86820065366464672</c:v>
                </c:pt>
                <c:pt idx="719">
                  <c:v>-0.28944801740214704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9D1-4C8E-B684-3628A8EA85DF}"/>
            </c:ext>
          </c:extLst>
        </c:ser>
        <c:ser>
          <c:idx val="2"/>
          <c:order val="1"/>
          <c:tx>
            <c:v>4000rpm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'4000RPM'!$J$7:$J$726</c:f>
              <c:numCache>
                <c:formatCode>General</c:formatCode>
                <c:ptCount val="720"/>
                <c:pt idx="0">
                  <c:v>0.19296534493476472</c:v>
                </c:pt>
                <c:pt idx="1">
                  <c:v>0.57880043577643125</c:v>
                </c:pt>
                <c:pt idx="2">
                  <c:v>0.96434878868431262</c:v>
                </c:pt>
                <c:pt idx="3">
                  <c:v>1.3494194421875843</c:v>
                </c:pt>
                <c:pt idx="4">
                  <c:v>1.7338217305683439</c:v>
                </c:pt>
                <c:pt idx="5">
                  <c:v>2.1173654021716364</c:v>
                </c:pt>
                <c:pt idx="6">
                  <c:v>2.4998607377683828</c:v>
                </c:pt>
                <c:pt idx="7">
                  <c:v>2.8811186689153003</c:v>
                </c:pt>
                <c:pt idx="8">
                  <c:v>3.2609508963746583</c:v>
                </c:pt>
                <c:pt idx="9">
                  <c:v>3.6391700085474863</c:v>
                </c:pt>
                <c:pt idx="10">
                  <c:v>4.0155895999423832</c:v>
                </c:pt>
                <c:pt idx="11">
                  <c:v>4.3900243896737692</c:v>
                </c:pt>
                <c:pt idx="12">
                  <c:v>4.7622903399801508</c:v>
                </c:pt>
                <c:pt idx="13">
                  <c:v>5.1322047747397255</c:v>
                </c:pt>
                <c:pt idx="14">
                  <c:v>5.4995864979968756</c:v>
                </c:pt>
                <c:pt idx="15">
                  <c:v>5.8642559124496181</c:v>
                </c:pt>
                <c:pt idx="16">
                  <c:v>6.2260351378949439</c:v>
                </c:pt>
                <c:pt idx="17">
                  <c:v>6.5847481295991388</c:v>
                </c:pt>
                <c:pt idx="18">
                  <c:v>6.9402207965531364</c:v>
                </c:pt>
                <c:pt idx="19">
                  <c:v>7.2922811195851969</c:v>
                </c:pt>
                <c:pt idx="20">
                  <c:v>7.6407592692731185</c:v>
                </c:pt>
                <c:pt idx="21">
                  <c:v>7.9854877236213326</c:v>
                </c:pt>
                <c:pt idx="22">
                  <c:v>8.3263013854253707</c:v>
                </c:pt>
                <c:pt idx="23">
                  <c:v>8.6630376992786058</c:v>
                </c:pt>
                <c:pt idx="24">
                  <c:v>8.9955367681356435</c:v>
                </c:pt>
                <c:pt idx="25">
                  <c:v>9.323641469358698</c:v>
                </c:pt>
                <c:pt idx="26">
                  <c:v>9.6471975701689292</c:v>
                </c:pt>
                <c:pt idx="27">
                  <c:v>9.9660538423899805</c:v>
                </c:pt>
                <c:pt idx="28">
                  <c:v>10.280062176398388</c:v>
                </c:pt>
                <c:pt idx="29">
                  <c:v>10.58907769416223</c:v>
                </c:pt>
                <c:pt idx="30">
                  <c:v>10.89295886125212</c:v>
                </c:pt>
                <c:pt idx="31">
                  <c:v>11.191567597699724</c:v>
                </c:pt>
                <c:pt idx="32">
                  <c:v>11.484769387556035</c:v>
                </c:pt>
                <c:pt idx="33">
                  <c:v>11.772433387025549</c:v>
                </c:pt>
                <c:pt idx="34">
                  <c:v>12.054432531011114</c:v>
                </c:pt>
                <c:pt idx="35">
                  <c:v>12.330643637896655</c:v>
                </c:pt>
                <c:pt idx="36">
                  <c:v>12.600947512439411</c:v>
                </c:pt>
                <c:pt idx="37">
                  <c:v>12.865229046541167</c:v>
                </c:pt>
                <c:pt idx="38">
                  <c:v>13.123377317750442</c:v>
                </c:pt>
                <c:pt idx="39">
                  <c:v>13.375285685299277</c:v>
                </c:pt>
                <c:pt idx="40">
                  <c:v>13.620851883454494</c:v>
                </c:pt>
                <c:pt idx="41">
                  <c:v>13.859978111998045</c:v>
                </c:pt>
                <c:pt idx="42">
                  <c:v>14.092571123607859</c:v>
                </c:pt>
                <c:pt idx="43">
                  <c:v>14.318542307941412</c:v>
                </c:pt>
                <c:pt idx="44">
                  <c:v>14.537807772161571</c:v>
                </c:pt>
                <c:pt idx="45">
                  <c:v>14.750288417719831</c:v>
                </c:pt>
                <c:pt idx="46">
                  <c:v>14.955910013131236</c:v>
                </c:pt>
                <c:pt idx="47">
                  <c:v>15.15460326251708</c:v>
                </c:pt>
                <c:pt idx="48">
                  <c:v>15.346303869684913</c:v>
                </c:pt>
                <c:pt idx="49">
                  <c:v>15.530952597497622</c:v>
                </c:pt>
                <c:pt idx="50">
                  <c:v>15.708495322297068</c:v>
                </c:pt>
                <c:pt idx="51">
                  <c:v>15.878883083147777</c:v>
                </c:pt>
                <c:pt idx="52">
                  <c:v>16.042072125660056</c:v>
                </c:pt>
                <c:pt idx="53">
                  <c:v>16.198023940170696</c:v>
                </c:pt>
                <c:pt idx="54">
                  <c:v>16.346705294048554</c:v>
                </c:pt>
                <c:pt idx="55">
                  <c:v>16.488088257904653</c:v>
                </c:pt>
                <c:pt idx="56">
                  <c:v>16.622150225496707</c:v>
                </c:pt>
                <c:pt idx="57">
                  <c:v>16.748873927128372</c:v>
                </c:pt>
                <c:pt idx="58">
                  <c:v>16.868247436343825</c:v>
                </c:pt>
                <c:pt idx="59">
                  <c:v>16.980264169742661</c:v>
                </c:pt>
                <c:pt idx="60">
                  <c:v>17.084922879738009</c:v>
                </c:pt>
                <c:pt idx="61">
                  <c:v>17.182227640124005</c:v>
                </c:pt>
                <c:pt idx="62">
                  <c:v>17.272187824286217</c:v>
                </c:pt>
                <c:pt idx="63">
                  <c:v>17.354818075979356</c:v>
                </c:pt>
                <c:pt idx="64">
                  <c:v>17.430138272513886</c:v>
                </c:pt>
                <c:pt idx="65">
                  <c:v>17.498173480336387</c:v>
                </c:pt>
                <c:pt idx="66">
                  <c:v>17.558953902887197</c:v>
                </c:pt>
                <c:pt idx="67">
                  <c:v>17.612514820748771</c:v>
                </c:pt>
                <c:pt idx="68">
                  <c:v>17.658896524027192</c:v>
                </c:pt>
                <c:pt idx="69">
                  <c:v>17.698144237022095</c:v>
                </c:pt>
                <c:pt idx="70">
                  <c:v>17.730308035189434</c:v>
                </c:pt>
                <c:pt idx="71">
                  <c:v>17.755442754474327</c:v>
                </c:pt>
                <c:pt idx="72">
                  <c:v>17.773607893128595</c:v>
                </c:pt>
                <c:pt idx="73">
                  <c:v>17.784867506064451</c:v>
                </c:pt>
                <c:pt idx="74">
                  <c:v>17.789290091983769</c:v>
                </c:pt>
                <c:pt idx="75">
                  <c:v>17.78694847335327</c:v>
                </c:pt>
                <c:pt idx="76">
                  <c:v>17.777919669536015</c:v>
                </c:pt>
                <c:pt idx="77">
                  <c:v>17.762284763190252</c:v>
                </c:pt>
                <c:pt idx="78">
                  <c:v>17.74012876028641</c:v>
                </c:pt>
                <c:pt idx="79">
                  <c:v>17.711540443978492</c:v>
                </c:pt>
                <c:pt idx="80">
                  <c:v>17.676612222620957</c:v>
                </c:pt>
                <c:pt idx="81">
                  <c:v>17.635439972306212</c:v>
                </c:pt>
                <c:pt idx="82">
                  <c:v>17.588122874236834</c:v>
                </c:pt>
                <c:pt idx="83">
                  <c:v>17.534763247313844</c:v>
                </c:pt>
                <c:pt idx="84">
                  <c:v>17.475466376346784</c:v>
                </c:pt>
                <c:pt idx="85">
                  <c:v>17.410340336310448</c:v>
                </c:pt>
                <c:pt idx="86">
                  <c:v>17.339495813027519</c:v>
                </c:pt>
                <c:pt idx="87">
                  <c:v>17.263045920776101</c:v>
                </c:pt>
                <c:pt idx="88">
                  <c:v>17.181106017264913</c:v>
                </c:pt>
                <c:pt idx="89">
                  <c:v>17.093793516413381</c:v>
                </c:pt>
                <c:pt idx="90">
                  <c:v>17.001227699463385</c:v>
                </c:pt>
                <c:pt idx="91">
                  <c:v>16.90352952486468</c:v>
                </c:pt>
                <c:pt idx="92">
                  <c:v>16.800821437433221</c:v>
                </c:pt>
                <c:pt idx="93">
                  <c:v>16.693227177280669</c:v>
                </c:pt>
                <c:pt idx="94">
                  <c:v>16.580871588990686</c:v>
                </c:pt>
                <c:pt idx="95">
                  <c:v>16.463880431515697</c:v>
                </c:pt>
                <c:pt idx="96">
                  <c:v>16.342380189295124</c:v>
                </c:pt>
                <c:pt idx="97">
                  <c:v>16.216497885050973</c:v>
                </c:pt>
                <c:pt idx="98">
                  <c:v>16.086360894704221</c:v>
                </c:pt>
                <c:pt idx="99">
                  <c:v>15.952096764898949</c:v>
                </c:pt>
                <c:pt idx="100">
                  <c:v>15.813833033524904</c:v>
                </c:pt>
                <c:pt idx="101">
                  <c:v>15.671697053670831</c:v>
                </c:pt>
                <c:pt idx="102">
                  <c:v>15.525815821409717</c:v>
                </c:pt>
                <c:pt idx="103">
                  <c:v>15.376315807799857</c:v>
                </c:pt>
                <c:pt idx="104">
                  <c:v>15.22332279541927</c:v>
                </c:pt>
                <c:pt idx="105">
                  <c:v>15.066961719822192</c:v>
                </c:pt>
                <c:pt idx="106">
                  <c:v>14.907356516184413</c:v>
                </c:pt>
                <c:pt idx="107">
                  <c:v>14.74462997143039</c:v>
                </c:pt>
                <c:pt idx="108">
                  <c:v>14.578903582129266</c:v>
                </c:pt>
                <c:pt idx="109">
                  <c:v>14.410297418336272</c:v>
                </c:pt>
                <c:pt idx="110">
                  <c:v>14.238929993650174</c:v>
                </c:pt>
                <c:pt idx="111">
                  <c:v>14.064918141599492</c:v>
                </c:pt>
                <c:pt idx="112">
                  <c:v>13.888376898570977</c:v>
                </c:pt>
                <c:pt idx="113">
                  <c:v>13.709419393350132</c:v>
                </c:pt>
                <c:pt idx="114">
                  <c:v>13.528156743411346</c:v>
                </c:pt>
                <c:pt idx="115">
                  <c:v>13.344697957997754</c:v>
                </c:pt>
                <c:pt idx="116">
                  <c:v>13.159149848057107</c:v>
                </c:pt>
                <c:pt idx="117">
                  <c:v>12.97161694305149</c:v>
                </c:pt>
                <c:pt idx="118">
                  <c:v>12.782201414604067</c:v>
                </c:pt>
                <c:pt idx="119">
                  <c:v>12.591003007017655</c:v>
                </c:pt>
                <c:pt idx="120">
                  <c:v>12.398118974539907</c:v>
                </c:pt>
                <c:pt idx="121">
                  <c:v>12.203644025362115</c:v>
                </c:pt>
                <c:pt idx="122">
                  <c:v>12.007670272239702</c:v>
                </c:pt>
                <c:pt idx="123">
                  <c:v>11.810287189597535</c:v>
                </c:pt>
                <c:pt idx="124">
                  <c:v>11.611581577048113</c:v>
                </c:pt>
                <c:pt idx="125">
                  <c:v>11.411637529123443</c:v>
                </c:pt>
                <c:pt idx="126">
                  <c:v>11.21053641109504</c:v>
                </c:pt>
                <c:pt idx="127">
                  <c:v>11.008356840704892</c:v>
                </c:pt>
                <c:pt idx="128">
                  <c:v>10.80517467560882</c:v>
                </c:pt>
                <c:pt idx="129">
                  <c:v>10.601063006363432</c:v>
                </c:pt>
                <c:pt idx="130">
                  <c:v>10.39609215473314</c:v>
                </c:pt>
                <c:pt idx="131">
                  <c:v>10.190329677126076</c:v>
                </c:pt>
                <c:pt idx="132">
                  <c:v>9.9838403729154432</c:v>
                </c:pt>
                <c:pt idx="133">
                  <c:v>9.7766862974680855</c:v>
                </c:pt>
                <c:pt idx="134">
                  <c:v>9.5689267796228439</c:v>
                </c:pt>
                <c:pt idx="135">
                  <c:v>9.360618443387537</c:v>
                </c:pt>
                <c:pt idx="136">
                  <c:v>9.1518152336813596</c:v>
                </c:pt>
                <c:pt idx="137">
                  <c:v>8.9425684458176455</c:v>
                </c:pt>
                <c:pt idx="138">
                  <c:v>8.7329267585727344</c:v>
                </c:pt>
                <c:pt idx="139">
                  <c:v>8.5229362705728793</c:v>
                </c:pt>
                <c:pt idx="140">
                  <c:v>8.3126405398036294</c:v>
                </c:pt>
                <c:pt idx="141">
                  <c:v>8.1020806260032607</c:v>
                </c:pt>
                <c:pt idx="142">
                  <c:v>7.8912951357580363</c:v>
                </c:pt>
                <c:pt idx="143">
                  <c:v>7.6803202700668205</c:v>
                </c:pt>
                <c:pt idx="144">
                  <c:v>7.4691898741802154</c:v>
                </c:pt>
                <c:pt idx="145">
                  <c:v>7.2579354895450088</c:v>
                </c:pt>
                <c:pt idx="146">
                  <c:v>7.0465864076251217</c:v>
                </c:pt>
                <c:pt idx="147">
                  <c:v>6.8351697254571686</c:v>
                </c:pt>
                <c:pt idx="148">
                  <c:v>6.6237104027527804</c:v>
                </c:pt>
                <c:pt idx="149">
                  <c:v>6.4122313203801573</c:v>
                </c:pt>
                <c:pt idx="150">
                  <c:v>6.2007533400829651</c:v>
                </c:pt>
                <c:pt idx="151">
                  <c:v>5.9892953652773695</c:v>
                </c:pt>
                <c:pt idx="152">
                  <c:v>5.7778744028059714</c:v>
                </c:pt>
                <c:pt idx="153">
                  <c:v>5.5665056254877721</c:v>
                </c:pt>
                <c:pt idx="154">
                  <c:v>5.3552024353882288</c:v>
                </c:pt>
                <c:pt idx="155">
                  <c:v>5.1439765276505289</c:v>
                </c:pt>
                <c:pt idx="156">
                  <c:v>4.9328379548234658</c:v>
                </c:pt>
                <c:pt idx="157">
                  <c:v>4.7217951915630163</c:v>
                </c:pt>
                <c:pt idx="158">
                  <c:v>4.5108551996363433</c:v>
                </c:pt>
                <c:pt idx="159">
                  <c:v>4.3000234931442893</c:v>
                </c:pt>
                <c:pt idx="160">
                  <c:v>4.089304203888755</c:v>
                </c:pt>
                <c:pt idx="161">
                  <c:v>3.8787001468340021</c:v>
                </c:pt>
                <c:pt idx="162">
                  <c:v>3.6682128855749507</c:v>
                </c:pt>
                <c:pt idx="163">
                  <c:v>3.4578427978184667</c:v>
                </c:pt>
                <c:pt idx="164">
                  <c:v>3.2475891407747204</c:v>
                </c:pt>
                <c:pt idx="165">
                  <c:v>3.0374501164659451</c:v>
                </c:pt>
                <c:pt idx="166">
                  <c:v>2.8274229369092962</c:v>
                </c:pt>
                <c:pt idx="167">
                  <c:v>2.6175038891468327</c:v>
                </c:pt>
                <c:pt idx="168">
                  <c:v>2.40768840011929</c:v>
                </c:pt>
                <c:pt idx="169">
                  <c:v>2.1979711013516701</c:v>
                </c:pt>
                <c:pt idx="170">
                  <c:v>1.9883458934639719</c:v>
                </c:pt>
                <c:pt idx="171">
                  <c:v>1.778806010495404</c:v>
                </c:pt>
                <c:pt idx="172">
                  <c:v>1.5693440840404138</c:v>
                </c:pt>
                <c:pt idx="173">
                  <c:v>1.3599522072035297</c:v>
                </c:pt>
                <c:pt idx="174">
                  <c:v>1.1506219984029897</c:v>
                </c:pt>
                <c:pt idx="175">
                  <c:v>0.94134466499085079</c:v>
                </c:pt>
                <c:pt idx="176">
                  <c:v>0.73211106675519222</c:v>
                </c:pt>
                <c:pt idx="177">
                  <c:v>0.52291177928576182</c:v>
                </c:pt>
                <c:pt idx="178">
                  <c:v>0.31373715724336559</c:v>
                </c:pt>
                <c:pt idx="179">
                  <c:v>0.10457739753966244</c:v>
                </c:pt>
                <c:pt idx="180">
                  <c:v>-0.10457739753966244</c:v>
                </c:pt>
                <c:pt idx="181">
                  <c:v>-0.31373715724336559</c:v>
                </c:pt>
                <c:pt idx="182">
                  <c:v>-0.52291177928576182</c:v>
                </c:pt>
                <c:pt idx="183">
                  <c:v>-0.73211106675519222</c:v>
                </c:pt>
                <c:pt idx="184">
                  <c:v>-0.94134466499085079</c:v>
                </c:pt>
                <c:pt idx="185">
                  <c:v>-1.1506219984029897</c:v>
                </c:pt>
                <c:pt idx="186">
                  <c:v>-1.3599522072041959</c:v>
                </c:pt>
                <c:pt idx="187">
                  <c:v>-1.5693440840397477</c:v>
                </c:pt>
                <c:pt idx="188">
                  <c:v>-1.7788060104960701</c:v>
                </c:pt>
                <c:pt idx="189">
                  <c:v>-1.9883458934633058</c:v>
                </c:pt>
                <c:pt idx="190">
                  <c:v>-2.1979711013516701</c:v>
                </c:pt>
                <c:pt idx="191">
                  <c:v>-2.40768840011929</c:v>
                </c:pt>
                <c:pt idx="192">
                  <c:v>-2.6175038891468327</c:v>
                </c:pt>
                <c:pt idx="193">
                  <c:v>-2.8274229369092962</c:v>
                </c:pt>
                <c:pt idx="194">
                  <c:v>-3.0374501164666112</c:v>
                </c:pt>
                <c:pt idx="195">
                  <c:v>-3.2475891407740543</c:v>
                </c:pt>
                <c:pt idx="196">
                  <c:v>-3.4578427978184667</c:v>
                </c:pt>
                <c:pt idx="197">
                  <c:v>-3.6682128855749507</c:v>
                </c:pt>
                <c:pt idx="198">
                  <c:v>-3.8787001468340021</c:v>
                </c:pt>
                <c:pt idx="199">
                  <c:v>-4.0893042038894212</c:v>
                </c:pt>
                <c:pt idx="200">
                  <c:v>-4.3000234931436232</c:v>
                </c:pt>
                <c:pt idx="201">
                  <c:v>-4.5108551996363433</c:v>
                </c:pt>
                <c:pt idx="202">
                  <c:v>-4.7217951915630163</c:v>
                </c:pt>
                <c:pt idx="203">
                  <c:v>-4.9328379548241319</c:v>
                </c:pt>
                <c:pt idx="204">
                  <c:v>-5.1439765276498628</c:v>
                </c:pt>
                <c:pt idx="205">
                  <c:v>-5.3552024353882288</c:v>
                </c:pt>
                <c:pt idx="206">
                  <c:v>-5.5665056254877721</c:v>
                </c:pt>
                <c:pt idx="207">
                  <c:v>-5.7778744028059714</c:v>
                </c:pt>
                <c:pt idx="208">
                  <c:v>-5.9892953652773695</c:v>
                </c:pt>
                <c:pt idx="209">
                  <c:v>-6.2007533400829651</c:v>
                </c:pt>
                <c:pt idx="210">
                  <c:v>-6.4122313203801573</c:v>
                </c:pt>
                <c:pt idx="211">
                  <c:v>-6.6237104027527804</c:v>
                </c:pt>
                <c:pt idx="212">
                  <c:v>-6.8351697254581678</c:v>
                </c:pt>
                <c:pt idx="213">
                  <c:v>-7.0465864076251217</c:v>
                </c:pt>
                <c:pt idx="214">
                  <c:v>-7.2579354895440096</c:v>
                </c:pt>
                <c:pt idx="215">
                  <c:v>-7.4691898741802154</c:v>
                </c:pt>
                <c:pt idx="216">
                  <c:v>-7.6803202700661544</c:v>
                </c:pt>
                <c:pt idx="217">
                  <c:v>-7.8912951357587025</c:v>
                </c:pt>
                <c:pt idx="218">
                  <c:v>-8.1020806260032607</c:v>
                </c:pt>
                <c:pt idx="219">
                  <c:v>-8.3126405398036294</c:v>
                </c:pt>
                <c:pt idx="220">
                  <c:v>-8.5229362705728793</c:v>
                </c:pt>
                <c:pt idx="221">
                  <c:v>-8.7329267585727344</c:v>
                </c:pt>
                <c:pt idx="222">
                  <c:v>-8.9425684458176455</c:v>
                </c:pt>
                <c:pt idx="223">
                  <c:v>-9.1518152336813596</c:v>
                </c:pt>
                <c:pt idx="224">
                  <c:v>-9.360618443387537</c:v>
                </c:pt>
                <c:pt idx="225">
                  <c:v>-9.5689267796228439</c:v>
                </c:pt>
                <c:pt idx="226">
                  <c:v>-9.7766862974690838</c:v>
                </c:pt>
                <c:pt idx="227">
                  <c:v>-9.9838403729144432</c:v>
                </c:pt>
                <c:pt idx="228">
                  <c:v>-10.190329677126076</c:v>
                </c:pt>
                <c:pt idx="229">
                  <c:v>-10.39609215473314</c:v>
                </c:pt>
                <c:pt idx="230">
                  <c:v>-10.601063006363432</c:v>
                </c:pt>
                <c:pt idx="231">
                  <c:v>-10.80517467560882</c:v>
                </c:pt>
                <c:pt idx="232">
                  <c:v>-11.008356840704892</c:v>
                </c:pt>
                <c:pt idx="233">
                  <c:v>-11.21053641109504</c:v>
                </c:pt>
                <c:pt idx="234">
                  <c:v>-11.411637529123443</c:v>
                </c:pt>
                <c:pt idx="235">
                  <c:v>-11.611581577048113</c:v>
                </c:pt>
                <c:pt idx="236">
                  <c:v>-11.810287189597535</c:v>
                </c:pt>
                <c:pt idx="237">
                  <c:v>-12.007670272239702</c:v>
                </c:pt>
                <c:pt idx="238">
                  <c:v>-12.203644025363115</c:v>
                </c:pt>
                <c:pt idx="239">
                  <c:v>-12.398118974538908</c:v>
                </c:pt>
                <c:pt idx="240">
                  <c:v>-12.591003007017655</c:v>
                </c:pt>
                <c:pt idx="241">
                  <c:v>-12.782201414604067</c:v>
                </c:pt>
                <c:pt idx="242">
                  <c:v>-12.97161694305149</c:v>
                </c:pt>
                <c:pt idx="243">
                  <c:v>-13.159149848057107</c:v>
                </c:pt>
                <c:pt idx="244">
                  <c:v>-13.344697957997754</c:v>
                </c:pt>
                <c:pt idx="245">
                  <c:v>-13.528156743411346</c:v>
                </c:pt>
                <c:pt idx="246">
                  <c:v>-13.709419393350132</c:v>
                </c:pt>
                <c:pt idx="247">
                  <c:v>-13.888376898570977</c:v>
                </c:pt>
                <c:pt idx="248">
                  <c:v>-14.064918141599492</c:v>
                </c:pt>
                <c:pt idx="249">
                  <c:v>-14.238929993650174</c:v>
                </c:pt>
                <c:pt idx="250">
                  <c:v>-14.410297418336272</c:v>
                </c:pt>
                <c:pt idx="251">
                  <c:v>-14.578903582129266</c:v>
                </c:pt>
                <c:pt idx="252">
                  <c:v>-14.744629971431223</c:v>
                </c:pt>
                <c:pt idx="253">
                  <c:v>-14.907356516183579</c:v>
                </c:pt>
                <c:pt idx="254">
                  <c:v>-15.066961719822192</c:v>
                </c:pt>
                <c:pt idx="255">
                  <c:v>-15.22332279541927</c:v>
                </c:pt>
                <c:pt idx="256">
                  <c:v>-15.376315807799857</c:v>
                </c:pt>
                <c:pt idx="257">
                  <c:v>-15.525815821409717</c:v>
                </c:pt>
                <c:pt idx="258">
                  <c:v>-15.671697053670831</c:v>
                </c:pt>
                <c:pt idx="259">
                  <c:v>-15.813833033524904</c:v>
                </c:pt>
                <c:pt idx="260">
                  <c:v>-15.952096764898949</c:v>
                </c:pt>
                <c:pt idx="261">
                  <c:v>-16.086360894704221</c:v>
                </c:pt>
                <c:pt idx="262">
                  <c:v>-16.216497885050973</c:v>
                </c:pt>
                <c:pt idx="263">
                  <c:v>-16.342380189295124</c:v>
                </c:pt>
                <c:pt idx="264">
                  <c:v>-16.463880431515697</c:v>
                </c:pt>
                <c:pt idx="265">
                  <c:v>-16.580871588990686</c:v>
                </c:pt>
                <c:pt idx="266">
                  <c:v>-16.6932271772815</c:v>
                </c:pt>
                <c:pt idx="267">
                  <c:v>-16.80082143743239</c:v>
                </c:pt>
                <c:pt idx="268">
                  <c:v>-16.90352952486468</c:v>
                </c:pt>
                <c:pt idx="269">
                  <c:v>-17.001227699463385</c:v>
                </c:pt>
                <c:pt idx="270">
                  <c:v>-17.093793516413381</c:v>
                </c:pt>
                <c:pt idx="271">
                  <c:v>-17.181106017264081</c:v>
                </c:pt>
                <c:pt idx="272">
                  <c:v>-17.263045920776932</c:v>
                </c:pt>
                <c:pt idx="273">
                  <c:v>-17.339495813027519</c:v>
                </c:pt>
                <c:pt idx="274">
                  <c:v>-17.410340336310448</c:v>
                </c:pt>
                <c:pt idx="275">
                  <c:v>-17.475466376347615</c:v>
                </c:pt>
                <c:pt idx="276">
                  <c:v>-17.534763247312181</c:v>
                </c:pt>
                <c:pt idx="277">
                  <c:v>-17.588122874237666</c:v>
                </c:pt>
                <c:pt idx="278">
                  <c:v>-17.635439972307044</c:v>
                </c:pt>
                <c:pt idx="279">
                  <c:v>-17.676612222620125</c:v>
                </c:pt>
                <c:pt idx="280">
                  <c:v>-17.711540443978492</c:v>
                </c:pt>
                <c:pt idx="281">
                  <c:v>-17.74012876028641</c:v>
                </c:pt>
                <c:pt idx="282">
                  <c:v>-17.762284763190252</c:v>
                </c:pt>
                <c:pt idx="283">
                  <c:v>-17.777919669536015</c:v>
                </c:pt>
                <c:pt idx="284">
                  <c:v>-17.786948473354268</c:v>
                </c:pt>
                <c:pt idx="285">
                  <c:v>-17.789290091982767</c:v>
                </c:pt>
                <c:pt idx="286">
                  <c:v>-17.784867506064451</c:v>
                </c:pt>
                <c:pt idx="287">
                  <c:v>-17.773607893128595</c:v>
                </c:pt>
                <c:pt idx="288">
                  <c:v>-17.755442754475659</c:v>
                </c:pt>
                <c:pt idx="289">
                  <c:v>-17.730308035187271</c:v>
                </c:pt>
                <c:pt idx="290">
                  <c:v>-17.69814423702293</c:v>
                </c:pt>
                <c:pt idx="291">
                  <c:v>-17.658896524027192</c:v>
                </c:pt>
                <c:pt idx="292">
                  <c:v>-17.612514820748771</c:v>
                </c:pt>
                <c:pt idx="293">
                  <c:v>-17.558953902887698</c:v>
                </c:pt>
                <c:pt idx="294">
                  <c:v>-17.498173480335389</c:v>
                </c:pt>
                <c:pt idx="295">
                  <c:v>-17.430138272514384</c:v>
                </c:pt>
                <c:pt idx="296">
                  <c:v>-17.354818075979356</c:v>
                </c:pt>
                <c:pt idx="297">
                  <c:v>-17.272187824286632</c:v>
                </c:pt>
                <c:pt idx="298">
                  <c:v>-17.182227640123589</c:v>
                </c:pt>
                <c:pt idx="299">
                  <c:v>-17.084922879738009</c:v>
                </c:pt>
                <c:pt idx="300">
                  <c:v>-16.980264169742661</c:v>
                </c:pt>
                <c:pt idx="301">
                  <c:v>-16.868247436343825</c:v>
                </c:pt>
                <c:pt idx="302">
                  <c:v>-16.748873927128788</c:v>
                </c:pt>
                <c:pt idx="303">
                  <c:v>-16.622150225495876</c:v>
                </c:pt>
                <c:pt idx="304">
                  <c:v>-16.488088257905069</c:v>
                </c:pt>
                <c:pt idx="305">
                  <c:v>-16.34670529404897</c:v>
                </c:pt>
                <c:pt idx="306">
                  <c:v>-16.198023940170781</c:v>
                </c:pt>
                <c:pt idx="307">
                  <c:v>-16.042072125659057</c:v>
                </c:pt>
                <c:pt idx="308">
                  <c:v>-15.878883083148278</c:v>
                </c:pt>
                <c:pt idx="309">
                  <c:v>-15.708495322297068</c:v>
                </c:pt>
                <c:pt idx="310">
                  <c:v>-15.530952597498121</c:v>
                </c:pt>
                <c:pt idx="311">
                  <c:v>-15.34630386968483</c:v>
                </c:pt>
                <c:pt idx="312">
                  <c:v>-15.154603262516664</c:v>
                </c:pt>
                <c:pt idx="313">
                  <c:v>-14.955910013131236</c:v>
                </c:pt>
                <c:pt idx="314">
                  <c:v>-14.750288417719831</c:v>
                </c:pt>
                <c:pt idx="315">
                  <c:v>-14.537807772161571</c:v>
                </c:pt>
                <c:pt idx="316">
                  <c:v>-14.318542307940996</c:v>
                </c:pt>
                <c:pt idx="317">
                  <c:v>-14.092571123608275</c:v>
                </c:pt>
                <c:pt idx="318">
                  <c:v>-13.859978111998045</c:v>
                </c:pt>
                <c:pt idx="319">
                  <c:v>-13.620851883454494</c:v>
                </c:pt>
                <c:pt idx="320">
                  <c:v>-13.375285685299692</c:v>
                </c:pt>
                <c:pt idx="321">
                  <c:v>-13.123377317750027</c:v>
                </c:pt>
                <c:pt idx="322">
                  <c:v>-12.865229046541167</c:v>
                </c:pt>
                <c:pt idx="323">
                  <c:v>-12.600947512439411</c:v>
                </c:pt>
                <c:pt idx="324">
                  <c:v>-12.330643637897071</c:v>
                </c:pt>
                <c:pt idx="325">
                  <c:v>-12.05443253101024</c:v>
                </c:pt>
                <c:pt idx="326">
                  <c:v>-11.772433387026007</c:v>
                </c:pt>
                <c:pt idx="327">
                  <c:v>-11.484769387556035</c:v>
                </c:pt>
                <c:pt idx="328">
                  <c:v>-11.191567597700139</c:v>
                </c:pt>
                <c:pt idx="329">
                  <c:v>-10.89295886125214</c:v>
                </c:pt>
                <c:pt idx="330">
                  <c:v>-10.589077694161793</c:v>
                </c:pt>
                <c:pt idx="331">
                  <c:v>-10.280062176398388</c:v>
                </c:pt>
                <c:pt idx="332">
                  <c:v>-9.9660538423899805</c:v>
                </c:pt>
                <c:pt idx="333">
                  <c:v>-9.6471975701689292</c:v>
                </c:pt>
                <c:pt idx="334">
                  <c:v>-9.323641469358698</c:v>
                </c:pt>
                <c:pt idx="335">
                  <c:v>-8.9955367681352065</c:v>
                </c:pt>
                <c:pt idx="336">
                  <c:v>-8.6630376992790428</c:v>
                </c:pt>
                <c:pt idx="337">
                  <c:v>-8.3263013854253707</c:v>
                </c:pt>
                <c:pt idx="338">
                  <c:v>-7.9854877236213326</c:v>
                </c:pt>
                <c:pt idx="339">
                  <c:v>-7.6407592692731185</c:v>
                </c:pt>
                <c:pt idx="340">
                  <c:v>-7.2922811195851969</c:v>
                </c:pt>
                <c:pt idx="341">
                  <c:v>-6.9402207965531364</c:v>
                </c:pt>
                <c:pt idx="342">
                  <c:v>-6.5847481295991388</c:v>
                </c:pt>
                <c:pt idx="343">
                  <c:v>-6.2260351378949439</c:v>
                </c:pt>
                <c:pt idx="344">
                  <c:v>-5.8642559124496181</c:v>
                </c:pt>
                <c:pt idx="345">
                  <c:v>-5.4995864979968756</c:v>
                </c:pt>
                <c:pt idx="346">
                  <c:v>-5.1322047747397255</c:v>
                </c:pt>
                <c:pt idx="347">
                  <c:v>-4.7622903399801508</c:v>
                </c:pt>
                <c:pt idx="348">
                  <c:v>-4.3900243896737692</c:v>
                </c:pt>
                <c:pt idx="349">
                  <c:v>-4.0155895999423832</c:v>
                </c:pt>
                <c:pt idx="350">
                  <c:v>-3.6391700085474863</c:v>
                </c:pt>
                <c:pt idx="351">
                  <c:v>-3.2609508963746583</c:v>
                </c:pt>
                <c:pt idx="352">
                  <c:v>-2.8811186689153003</c:v>
                </c:pt>
                <c:pt idx="353">
                  <c:v>-2.4998607377683828</c:v>
                </c:pt>
                <c:pt idx="354">
                  <c:v>-2.1173654021716364</c:v>
                </c:pt>
                <c:pt idx="355">
                  <c:v>-1.7338217305683439</c:v>
                </c:pt>
                <c:pt idx="356">
                  <c:v>-1.3494194421875843</c:v>
                </c:pt>
                <c:pt idx="357">
                  <c:v>-0.96434878868431262</c:v>
                </c:pt>
                <c:pt idx="358">
                  <c:v>-0.57880043577643125</c:v>
                </c:pt>
                <c:pt idx="359">
                  <c:v>-0.19296534493476472</c:v>
                </c:pt>
                <c:pt idx="360">
                  <c:v>0.19296534493476472</c:v>
                </c:pt>
                <c:pt idx="361">
                  <c:v>0.57880043577643125</c:v>
                </c:pt>
                <c:pt idx="362">
                  <c:v>0.96434878868431262</c:v>
                </c:pt>
                <c:pt idx="363">
                  <c:v>1.3494194421875843</c:v>
                </c:pt>
                <c:pt idx="364">
                  <c:v>1.7338217305683439</c:v>
                </c:pt>
                <c:pt idx="365">
                  <c:v>2.1173654021716364</c:v>
                </c:pt>
                <c:pt idx="366">
                  <c:v>2.4998607377683828</c:v>
                </c:pt>
                <c:pt idx="367">
                  <c:v>2.8811186689153003</c:v>
                </c:pt>
                <c:pt idx="368">
                  <c:v>3.2609508963746583</c:v>
                </c:pt>
                <c:pt idx="369">
                  <c:v>3.6391700085474863</c:v>
                </c:pt>
                <c:pt idx="370">
                  <c:v>4.0155895999423832</c:v>
                </c:pt>
                <c:pt idx="371">
                  <c:v>4.3900243896737692</c:v>
                </c:pt>
                <c:pt idx="372">
                  <c:v>4.7622903399801508</c:v>
                </c:pt>
                <c:pt idx="373">
                  <c:v>5.1322047747397255</c:v>
                </c:pt>
                <c:pt idx="374">
                  <c:v>5.4995864979968756</c:v>
                </c:pt>
                <c:pt idx="375">
                  <c:v>5.8642559124496181</c:v>
                </c:pt>
                <c:pt idx="376">
                  <c:v>6.2260351378949439</c:v>
                </c:pt>
                <c:pt idx="377">
                  <c:v>6.5847481295991388</c:v>
                </c:pt>
                <c:pt idx="378">
                  <c:v>6.9402207965531364</c:v>
                </c:pt>
                <c:pt idx="379">
                  <c:v>7.2922811195851969</c:v>
                </c:pt>
                <c:pt idx="380">
                  <c:v>7.6407592692731185</c:v>
                </c:pt>
                <c:pt idx="381">
                  <c:v>7.9854877236213326</c:v>
                </c:pt>
                <c:pt idx="382">
                  <c:v>8.3263013854253707</c:v>
                </c:pt>
                <c:pt idx="383">
                  <c:v>8.6630376992790428</c:v>
                </c:pt>
                <c:pt idx="384">
                  <c:v>8.9955367681352065</c:v>
                </c:pt>
                <c:pt idx="385">
                  <c:v>9.323641469358698</c:v>
                </c:pt>
                <c:pt idx="386">
                  <c:v>9.6471975701689292</c:v>
                </c:pt>
                <c:pt idx="387">
                  <c:v>9.9660538423899805</c:v>
                </c:pt>
                <c:pt idx="388">
                  <c:v>10.280062176398388</c:v>
                </c:pt>
                <c:pt idx="389">
                  <c:v>10.589077694161793</c:v>
                </c:pt>
                <c:pt idx="390">
                  <c:v>10.89295886125214</c:v>
                </c:pt>
                <c:pt idx="391">
                  <c:v>11.191567597700139</c:v>
                </c:pt>
                <c:pt idx="392">
                  <c:v>11.484769387556035</c:v>
                </c:pt>
                <c:pt idx="393">
                  <c:v>11.772433387026007</c:v>
                </c:pt>
                <c:pt idx="394">
                  <c:v>12.05443253101024</c:v>
                </c:pt>
                <c:pt idx="395">
                  <c:v>12.330643637897071</c:v>
                </c:pt>
                <c:pt idx="396">
                  <c:v>12.600947512439411</c:v>
                </c:pt>
                <c:pt idx="397">
                  <c:v>12.865229046541167</c:v>
                </c:pt>
                <c:pt idx="398">
                  <c:v>13.123377317750027</c:v>
                </c:pt>
                <c:pt idx="399">
                  <c:v>13.375285685299692</c:v>
                </c:pt>
                <c:pt idx="400">
                  <c:v>13.620851883454494</c:v>
                </c:pt>
                <c:pt idx="401">
                  <c:v>13.859978111998045</c:v>
                </c:pt>
                <c:pt idx="402">
                  <c:v>14.092571123608275</c:v>
                </c:pt>
                <c:pt idx="403">
                  <c:v>14.318542307940996</c:v>
                </c:pt>
                <c:pt idx="404">
                  <c:v>14.537807772161571</c:v>
                </c:pt>
                <c:pt idx="405">
                  <c:v>14.750288417719831</c:v>
                </c:pt>
                <c:pt idx="406">
                  <c:v>14.955910013131236</c:v>
                </c:pt>
                <c:pt idx="407">
                  <c:v>15.154603262516664</c:v>
                </c:pt>
                <c:pt idx="408">
                  <c:v>15.34630386968483</c:v>
                </c:pt>
                <c:pt idx="409">
                  <c:v>15.530952597498121</c:v>
                </c:pt>
                <c:pt idx="410">
                  <c:v>15.708495322297068</c:v>
                </c:pt>
                <c:pt idx="411">
                  <c:v>15.878883083148278</c:v>
                </c:pt>
                <c:pt idx="412">
                  <c:v>16.042072125659057</c:v>
                </c:pt>
                <c:pt idx="413">
                  <c:v>16.198023940170781</c:v>
                </c:pt>
                <c:pt idx="414">
                  <c:v>16.34670529404897</c:v>
                </c:pt>
                <c:pt idx="415">
                  <c:v>16.488088257905069</c:v>
                </c:pt>
                <c:pt idx="416">
                  <c:v>16.622150225495876</c:v>
                </c:pt>
                <c:pt idx="417">
                  <c:v>16.748873927128788</c:v>
                </c:pt>
                <c:pt idx="418">
                  <c:v>16.868247436343825</c:v>
                </c:pt>
                <c:pt idx="419">
                  <c:v>16.980264169742661</c:v>
                </c:pt>
                <c:pt idx="420">
                  <c:v>17.084922879738009</c:v>
                </c:pt>
                <c:pt idx="421">
                  <c:v>17.182227640123589</c:v>
                </c:pt>
                <c:pt idx="422">
                  <c:v>17.272187824286632</c:v>
                </c:pt>
                <c:pt idx="423">
                  <c:v>17.354818075979356</c:v>
                </c:pt>
                <c:pt idx="424">
                  <c:v>17.430138272514384</c:v>
                </c:pt>
                <c:pt idx="425">
                  <c:v>17.498173480335389</c:v>
                </c:pt>
                <c:pt idx="426">
                  <c:v>17.558953902887698</c:v>
                </c:pt>
                <c:pt idx="427">
                  <c:v>17.612514820748771</c:v>
                </c:pt>
                <c:pt idx="428">
                  <c:v>17.658896524027192</c:v>
                </c:pt>
                <c:pt idx="429">
                  <c:v>17.69814423702293</c:v>
                </c:pt>
                <c:pt idx="430">
                  <c:v>17.730308035187271</c:v>
                </c:pt>
                <c:pt idx="431">
                  <c:v>17.755442754475659</c:v>
                </c:pt>
                <c:pt idx="432">
                  <c:v>17.773607893128595</c:v>
                </c:pt>
                <c:pt idx="433">
                  <c:v>17.784867506064451</c:v>
                </c:pt>
                <c:pt idx="434">
                  <c:v>17.789290091982767</c:v>
                </c:pt>
                <c:pt idx="435">
                  <c:v>17.786948473354268</c:v>
                </c:pt>
                <c:pt idx="436">
                  <c:v>17.777919669536015</c:v>
                </c:pt>
                <c:pt idx="437">
                  <c:v>17.762284763190252</c:v>
                </c:pt>
                <c:pt idx="438">
                  <c:v>17.74012876028641</c:v>
                </c:pt>
                <c:pt idx="439">
                  <c:v>17.711540443978492</c:v>
                </c:pt>
                <c:pt idx="440">
                  <c:v>17.676612222620125</c:v>
                </c:pt>
                <c:pt idx="441">
                  <c:v>17.635439972307044</c:v>
                </c:pt>
                <c:pt idx="442">
                  <c:v>17.588122874237666</c:v>
                </c:pt>
                <c:pt idx="443">
                  <c:v>17.534763247312181</c:v>
                </c:pt>
                <c:pt idx="444">
                  <c:v>17.475466376347615</c:v>
                </c:pt>
                <c:pt idx="445">
                  <c:v>17.410340336310448</c:v>
                </c:pt>
                <c:pt idx="446">
                  <c:v>17.339495813027519</c:v>
                </c:pt>
                <c:pt idx="447">
                  <c:v>17.263045920776932</c:v>
                </c:pt>
                <c:pt idx="448">
                  <c:v>17.181106017264081</c:v>
                </c:pt>
                <c:pt idx="449">
                  <c:v>17.093793516413381</c:v>
                </c:pt>
                <c:pt idx="450">
                  <c:v>17.001227699463385</c:v>
                </c:pt>
                <c:pt idx="451">
                  <c:v>16.90352952486468</c:v>
                </c:pt>
                <c:pt idx="452">
                  <c:v>16.80082143743239</c:v>
                </c:pt>
                <c:pt idx="453">
                  <c:v>16.6932271772815</c:v>
                </c:pt>
                <c:pt idx="454">
                  <c:v>16.580871588990686</c:v>
                </c:pt>
                <c:pt idx="455">
                  <c:v>16.463880431515697</c:v>
                </c:pt>
                <c:pt idx="456">
                  <c:v>16.342380189295124</c:v>
                </c:pt>
                <c:pt idx="457">
                  <c:v>16.216497885050973</c:v>
                </c:pt>
                <c:pt idx="458">
                  <c:v>16.086360894704221</c:v>
                </c:pt>
                <c:pt idx="459">
                  <c:v>15.952096764898949</c:v>
                </c:pt>
                <c:pt idx="460">
                  <c:v>15.813833033524904</c:v>
                </c:pt>
                <c:pt idx="461">
                  <c:v>15.671697053670831</c:v>
                </c:pt>
                <c:pt idx="462">
                  <c:v>15.525815821409717</c:v>
                </c:pt>
                <c:pt idx="463">
                  <c:v>15.376315807799857</c:v>
                </c:pt>
                <c:pt idx="464">
                  <c:v>15.22332279541927</c:v>
                </c:pt>
                <c:pt idx="465">
                  <c:v>15.066961719822192</c:v>
                </c:pt>
                <c:pt idx="466">
                  <c:v>14.907356516183579</c:v>
                </c:pt>
                <c:pt idx="467">
                  <c:v>14.744629971431223</c:v>
                </c:pt>
                <c:pt idx="468">
                  <c:v>14.578903582129266</c:v>
                </c:pt>
                <c:pt idx="469">
                  <c:v>14.410297418336272</c:v>
                </c:pt>
                <c:pt idx="470">
                  <c:v>14.238929993650174</c:v>
                </c:pt>
                <c:pt idx="471">
                  <c:v>14.064918141599492</c:v>
                </c:pt>
                <c:pt idx="472">
                  <c:v>13.888376898570977</c:v>
                </c:pt>
                <c:pt idx="473">
                  <c:v>13.709419393350132</c:v>
                </c:pt>
                <c:pt idx="474">
                  <c:v>13.528156743411346</c:v>
                </c:pt>
                <c:pt idx="475">
                  <c:v>13.344697957997754</c:v>
                </c:pt>
                <c:pt idx="476">
                  <c:v>13.159149848057107</c:v>
                </c:pt>
                <c:pt idx="477">
                  <c:v>12.97161694305149</c:v>
                </c:pt>
                <c:pt idx="478">
                  <c:v>12.782201414604067</c:v>
                </c:pt>
                <c:pt idx="479">
                  <c:v>12.591003007017655</c:v>
                </c:pt>
                <c:pt idx="480">
                  <c:v>12.398118974538908</c:v>
                </c:pt>
                <c:pt idx="481">
                  <c:v>12.203644025363115</c:v>
                </c:pt>
                <c:pt idx="482">
                  <c:v>12.007670272239702</c:v>
                </c:pt>
                <c:pt idx="483">
                  <c:v>11.810287189597535</c:v>
                </c:pt>
                <c:pt idx="484">
                  <c:v>11.611581577048113</c:v>
                </c:pt>
                <c:pt idx="485">
                  <c:v>11.411637529123443</c:v>
                </c:pt>
                <c:pt idx="486">
                  <c:v>11.21053641109504</c:v>
                </c:pt>
                <c:pt idx="487">
                  <c:v>11.008356840704892</c:v>
                </c:pt>
                <c:pt idx="488">
                  <c:v>10.80517467560882</c:v>
                </c:pt>
                <c:pt idx="489">
                  <c:v>10.601063006363432</c:v>
                </c:pt>
                <c:pt idx="490">
                  <c:v>10.39609215473314</c:v>
                </c:pt>
                <c:pt idx="491">
                  <c:v>10.190329677126076</c:v>
                </c:pt>
                <c:pt idx="492">
                  <c:v>9.9838403729144432</c:v>
                </c:pt>
                <c:pt idx="493">
                  <c:v>9.7766862974690838</c:v>
                </c:pt>
                <c:pt idx="494">
                  <c:v>9.5689267796228439</c:v>
                </c:pt>
                <c:pt idx="495">
                  <c:v>9.360618443387537</c:v>
                </c:pt>
                <c:pt idx="496">
                  <c:v>9.1518152336813596</c:v>
                </c:pt>
                <c:pt idx="497">
                  <c:v>8.9425684458176455</c:v>
                </c:pt>
                <c:pt idx="498">
                  <c:v>8.7329267585727344</c:v>
                </c:pt>
                <c:pt idx="499">
                  <c:v>8.5229362705728793</c:v>
                </c:pt>
                <c:pt idx="500">
                  <c:v>8.3126405398036294</c:v>
                </c:pt>
                <c:pt idx="501">
                  <c:v>8.1020806260032607</c:v>
                </c:pt>
                <c:pt idx="502">
                  <c:v>7.8912951357587025</c:v>
                </c:pt>
                <c:pt idx="503">
                  <c:v>7.6803202700661544</c:v>
                </c:pt>
                <c:pt idx="504">
                  <c:v>7.4691898741802154</c:v>
                </c:pt>
                <c:pt idx="505">
                  <c:v>7.2579354895440096</c:v>
                </c:pt>
                <c:pt idx="506">
                  <c:v>7.0465864076251217</c:v>
                </c:pt>
                <c:pt idx="507">
                  <c:v>6.8351697254581678</c:v>
                </c:pt>
                <c:pt idx="508">
                  <c:v>6.6237104027527804</c:v>
                </c:pt>
                <c:pt idx="509">
                  <c:v>6.4122313203801573</c:v>
                </c:pt>
                <c:pt idx="510">
                  <c:v>6.2007533400829651</c:v>
                </c:pt>
                <c:pt idx="511">
                  <c:v>5.9892953652773695</c:v>
                </c:pt>
                <c:pt idx="512">
                  <c:v>5.7778744028059714</c:v>
                </c:pt>
                <c:pt idx="513">
                  <c:v>5.5665056254877721</c:v>
                </c:pt>
                <c:pt idx="514">
                  <c:v>5.3552024353882288</c:v>
                </c:pt>
                <c:pt idx="515">
                  <c:v>5.1439765276498628</c:v>
                </c:pt>
                <c:pt idx="516">
                  <c:v>4.9328379548241319</c:v>
                </c:pt>
                <c:pt idx="517">
                  <c:v>4.7217951915630163</c:v>
                </c:pt>
                <c:pt idx="518">
                  <c:v>4.5108551996363433</c:v>
                </c:pt>
                <c:pt idx="519">
                  <c:v>4.3000234931436232</c:v>
                </c:pt>
                <c:pt idx="520">
                  <c:v>4.0893042038894212</c:v>
                </c:pt>
                <c:pt idx="521">
                  <c:v>3.8787001468340021</c:v>
                </c:pt>
                <c:pt idx="522">
                  <c:v>3.6682128855749507</c:v>
                </c:pt>
                <c:pt idx="523">
                  <c:v>3.4578427978184667</c:v>
                </c:pt>
                <c:pt idx="524">
                  <c:v>3.2475891407740543</c:v>
                </c:pt>
                <c:pt idx="525">
                  <c:v>3.0374501164666112</c:v>
                </c:pt>
                <c:pt idx="526">
                  <c:v>2.8274229369092962</c:v>
                </c:pt>
                <c:pt idx="527">
                  <c:v>2.6175038891468327</c:v>
                </c:pt>
                <c:pt idx="528">
                  <c:v>2.40768840011929</c:v>
                </c:pt>
                <c:pt idx="529">
                  <c:v>2.1979711013516701</c:v>
                </c:pt>
                <c:pt idx="530">
                  <c:v>1.9883458934633058</c:v>
                </c:pt>
                <c:pt idx="531">
                  <c:v>1.7788060104960701</c:v>
                </c:pt>
                <c:pt idx="532">
                  <c:v>1.5693440840397477</c:v>
                </c:pt>
                <c:pt idx="533">
                  <c:v>1.3599522072041959</c:v>
                </c:pt>
                <c:pt idx="534">
                  <c:v>1.1506219984029897</c:v>
                </c:pt>
                <c:pt idx="535">
                  <c:v>0.94134466499085079</c:v>
                </c:pt>
                <c:pt idx="536">
                  <c:v>0.73211106675519222</c:v>
                </c:pt>
                <c:pt idx="537">
                  <c:v>0.52291177928576182</c:v>
                </c:pt>
                <c:pt idx="538">
                  <c:v>0.31373715724336559</c:v>
                </c:pt>
                <c:pt idx="539">
                  <c:v>0.10457739753966244</c:v>
                </c:pt>
                <c:pt idx="540">
                  <c:v>-0.10457739753966244</c:v>
                </c:pt>
                <c:pt idx="541">
                  <c:v>-0.31373715724336559</c:v>
                </c:pt>
                <c:pt idx="542">
                  <c:v>-0.52291177928576182</c:v>
                </c:pt>
                <c:pt idx="543">
                  <c:v>-0.73211106675519222</c:v>
                </c:pt>
                <c:pt idx="544">
                  <c:v>-0.94134466499085079</c:v>
                </c:pt>
                <c:pt idx="545">
                  <c:v>-1.1506219984029897</c:v>
                </c:pt>
                <c:pt idx="546">
                  <c:v>-1.3599522072035297</c:v>
                </c:pt>
                <c:pt idx="547">
                  <c:v>-1.5693440840404138</c:v>
                </c:pt>
                <c:pt idx="548">
                  <c:v>-1.778806010495404</c:v>
                </c:pt>
                <c:pt idx="549">
                  <c:v>-1.9883458934639719</c:v>
                </c:pt>
                <c:pt idx="550">
                  <c:v>-2.1979711013516701</c:v>
                </c:pt>
                <c:pt idx="551">
                  <c:v>-2.40768840011929</c:v>
                </c:pt>
                <c:pt idx="552">
                  <c:v>-2.6175038891468327</c:v>
                </c:pt>
                <c:pt idx="553">
                  <c:v>-2.8274229369092962</c:v>
                </c:pt>
                <c:pt idx="554">
                  <c:v>-3.0374501164659451</c:v>
                </c:pt>
                <c:pt idx="555">
                  <c:v>-3.2475891407747204</c:v>
                </c:pt>
                <c:pt idx="556">
                  <c:v>-3.4578427978184667</c:v>
                </c:pt>
                <c:pt idx="557">
                  <c:v>-3.6682128855749507</c:v>
                </c:pt>
                <c:pt idx="558">
                  <c:v>-3.8787001468340021</c:v>
                </c:pt>
                <c:pt idx="559">
                  <c:v>-4.089304203888755</c:v>
                </c:pt>
                <c:pt idx="560">
                  <c:v>-4.3000234931442893</c:v>
                </c:pt>
                <c:pt idx="561">
                  <c:v>-4.5108551996363433</c:v>
                </c:pt>
                <c:pt idx="562">
                  <c:v>-4.7217951915630163</c:v>
                </c:pt>
                <c:pt idx="563">
                  <c:v>-4.9328379548234658</c:v>
                </c:pt>
                <c:pt idx="564">
                  <c:v>-5.1439765276505289</c:v>
                </c:pt>
                <c:pt idx="565">
                  <c:v>-5.3552024353882288</c:v>
                </c:pt>
                <c:pt idx="566">
                  <c:v>-5.5665056254877721</c:v>
                </c:pt>
                <c:pt idx="567">
                  <c:v>-5.7778744028059714</c:v>
                </c:pt>
                <c:pt idx="568">
                  <c:v>-5.9892953652773695</c:v>
                </c:pt>
                <c:pt idx="569">
                  <c:v>-6.2007533400829651</c:v>
                </c:pt>
                <c:pt idx="570">
                  <c:v>-6.4122313203801573</c:v>
                </c:pt>
                <c:pt idx="571">
                  <c:v>-6.6237104027527804</c:v>
                </c:pt>
                <c:pt idx="572">
                  <c:v>-6.8351697254571686</c:v>
                </c:pt>
                <c:pt idx="573">
                  <c:v>-7.0465864076251217</c:v>
                </c:pt>
                <c:pt idx="574">
                  <c:v>-7.2579354895450088</c:v>
                </c:pt>
                <c:pt idx="575">
                  <c:v>-7.4691898741802154</c:v>
                </c:pt>
                <c:pt idx="576">
                  <c:v>-7.6803202700668205</c:v>
                </c:pt>
                <c:pt idx="577">
                  <c:v>-7.8912951357580363</c:v>
                </c:pt>
                <c:pt idx="578">
                  <c:v>-8.1020806260032607</c:v>
                </c:pt>
                <c:pt idx="579">
                  <c:v>-8.3126405398036294</c:v>
                </c:pt>
                <c:pt idx="580">
                  <c:v>-8.5229362705728793</c:v>
                </c:pt>
                <c:pt idx="581">
                  <c:v>-8.7329267585727344</c:v>
                </c:pt>
                <c:pt idx="582">
                  <c:v>-8.9425684458176455</c:v>
                </c:pt>
                <c:pt idx="583">
                  <c:v>-9.1518152336813596</c:v>
                </c:pt>
                <c:pt idx="584">
                  <c:v>-9.360618443387537</c:v>
                </c:pt>
                <c:pt idx="585">
                  <c:v>-9.5689267796228439</c:v>
                </c:pt>
                <c:pt idx="586">
                  <c:v>-9.7766862974680855</c:v>
                </c:pt>
                <c:pt idx="587">
                  <c:v>-9.9838403729154432</c:v>
                </c:pt>
                <c:pt idx="588">
                  <c:v>-10.190329677126076</c:v>
                </c:pt>
                <c:pt idx="589">
                  <c:v>-10.39609215473314</c:v>
                </c:pt>
                <c:pt idx="590">
                  <c:v>-10.601063006363432</c:v>
                </c:pt>
                <c:pt idx="591">
                  <c:v>-10.80517467560882</c:v>
                </c:pt>
                <c:pt idx="592">
                  <c:v>-11.008356840704892</c:v>
                </c:pt>
                <c:pt idx="593">
                  <c:v>-11.21053641109504</c:v>
                </c:pt>
                <c:pt idx="594">
                  <c:v>-11.411637529123443</c:v>
                </c:pt>
                <c:pt idx="595">
                  <c:v>-11.611581577048113</c:v>
                </c:pt>
                <c:pt idx="596">
                  <c:v>-11.810287189597535</c:v>
                </c:pt>
                <c:pt idx="597">
                  <c:v>-12.007670272239702</c:v>
                </c:pt>
                <c:pt idx="598">
                  <c:v>-12.203644025362115</c:v>
                </c:pt>
                <c:pt idx="599">
                  <c:v>-12.398118974539907</c:v>
                </c:pt>
                <c:pt idx="600">
                  <c:v>-12.591003007017655</c:v>
                </c:pt>
                <c:pt idx="601">
                  <c:v>-12.782201414604067</c:v>
                </c:pt>
                <c:pt idx="602">
                  <c:v>-12.97161694305149</c:v>
                </c:pt>
                <c:pt idx="603">
                  <c:v>-13.159149848057107</c:v>
                </c:pt>
                <c:pt idx="604">
                  <c:v>-13.344697957997754</c:v>
                </c:pt>
                <c:pt idx="605">
                  <c:v>-13.528156743411346</c:v>
                </c:pt>
                <c:pt idx="606">
                  <c:v>-13.709419393350132</c:v>
                </c:pt>
                <c:pt idx="607">
                  <c:v>-13.888376898570977</c:v>
                </c:pt>
                <c:pt idx="608">
                  <c:v>-14.064918141599492</c:v>
                </c:pt>
                <c:pt idx="609">
                  <c:v>-14.238929993650174</c:v>
                </c:pt>
                <c:pt idx="610">
                  <c:v>-14.410297418336272</c:v>
                </c:pt>
                <c:pt idx="611">
                  <c:v>-14.578903582129266</c:v>
                </c:pt>
                <c:pt idx="612">
                  <c:v>-14.74462997143039</c:v>
                </c:pt>
                <c:pt idx="613">
                  <c:v>-14.907356516184413</c:v>
                </c:pt>
                <c:pt idx="614">
                  <c:v>-15.066961719822192</c:v>
                </c:pt>
                <c:pt idx="615">
                  <c:v>-15.22332279541927</c:v>
                </c:pt>
                <c:pt idx="616">
                  <c:v>-15.376315807799857</c:v>
                </c:pt>
                <c:pt idx="617">
                  <c:v>-15.525815821409717</c:v>
                </c:pt>
                <c:pt idx="618">
                  <c:v>-15.671697053670831</c:v>
                </c:pt>
                <c:pt idx="619">
                  <c:v>-15.813833033524904</c:v>
                </c:pt>
                <c:pt idx="620">
                  <c:v>-15.952096764898949</c:v>
                </c:pt>
                <c:pt idx="621">
                  <c:v>-16.086360894704221</c:v>
                </c:pt>
                <c:pt idx="622">
                  <c:v>-16.216497885050973</c:v>
                </c:pt>
                <c:pt idx="623">
                  <c:v>-16.342380189295124</c:v>
                </c:pt>
                <c:pt idx="624">
                  <c:v>-16.463880431515697</c:v>
                </c:pt>
                <c:pt idx="625">
                  <c:v>-16.580871588990686</c:v>
                </c:pt>
                <c:pt idx="626">
                  <c:v>-16.693227177280669</c:v>
                </c:pt>
                <c:pt idx="627">
                  <c:v>-16.800821437433221</c:v>
                </c:pt>
                <c:pt idx="628">
                  <c:v>-16.90352952486468</c:v>
                </c:pt>
                <c:pt idx="629">
                  <c:v>-17.001227699463385</c:v>
                </c:pt>
                <c:pt idx="630">
                  <c:v>-17.093793516413381</c:v>
                </c:pt>
                <c:pt idx="631">
                  <c:v>-17.181106017264913</c:v>
                </c:pt>
                <c:pt idx="632">
                  <c:v>-17.263045920776101</c:v>
                </c:pt>
                <c:pt idx="633">
                  <c:v>-17.339495813027519</c:v>
                </c:pt>
                <c:pt idx="634">
                  <c:v>-17.410340336310448</c:v>
                </c:pt>
                <c:pt idx="635">
                  <c:v>-17.475466376346784</c:v>
                </c:pt>
                <c:pt idx="636">
                  <c:v>-17.534763247313844</c:v>
                </c:pt>
                <c:pt idx="637">
                  <c:v>-17.588122874236834</c:v>
                </c:pt>
                <c:pt idx="638">
                  <c:v>-17.635439972306212</c:v>
                </c:pt>
                <c:pt idx="639">
                  <c:v>-17.676612222620957</c:v>
                </c:pt>
                <c:pt idx="640">
                  <c:v>-17.711540443978492</c:v>
                </c:pt>
                <c:pt idx="641">
                  <c:v>-17.74012876028641</c:v>
                </c:pt>
                <c:pt idx="642">
                  <c:v>-17.762284763190252</c:v>
                </c:pt>
                <c:pt idx="643">
                  <c:v>-17.777919669536015</c:v>
                </c:pt>
                <c:pt idx="644">
                  <c:v>-17.78694847335327</c:v>
                </c:pt>
                <c:pt idx="645">
                  <c:v>-17.789290091983769</c:v>
                </c:pt>
                <c:pt idx="646">
                  <c:v>-17.784867506064451</c:v>
                </c:pt>
                <c:pt idx="647">
                  <c:v>-17.773607893128595</c:v>
                </c:pt>
                <c:pt idx="648">
                  <c:v>-17.755442754474327</c:v>
                </c:pt>
                <c:pt idx="649">
                  <c:v>-17.730308035189434</c:v>
                </c:pt>
                <c:pt idx="650">
                  <c:v>-17.698144237022095</c:v>
                </c:pt>
                <c:pt idx="651">
                  <c:v>-17.658896524027192</c:v>
                </c:pt>
                <c:pt idx="652">
                  <c:v>-17.612514820748771</c:v>
                </c:pt>
                <c:pt idx="653">
                  <c:v>-17.558953902887197</c:v>
                </c:pt>
                <c:pt idx="654">
                  <c:v>-17.498173480336387</c:v>
                </c:pt>
                <c:pt idx="655">
                  <c:v>-17.430138272513886</c:v>
                </c:pt>
                <c:pt idx="656">
                  <c:v>-17.354818075979356</c:v>
                </c:pt>
                <c:pt idx="657">
                  <c:v>-17.272187824286217</c:v>
                </c:pt>
                <c:pt idx="658">
                  <c:v>-17.182227640124005</c:v>
                </c:pt>
                <c:pt idx="659">
                  <c:v>-17.084922879738009</c:v>
                </c:pt>
                <c:pt idx="660">
                  <c:v>-16.980264169742661</c:v>
                </c:pt>
                <c:pt idx="661">
                  <c:v>-16.868247436343825</c:v>
                </c:pt>
                <c:pt idx="662">
                  <c:v>-16.748873927128372</c:v>
                </c:pt>
                <c:pt idx="663">
                  <c:v>-16.622150225496707</c:v>
                </c:pt>
                <c:pt idx="664">
                  <c:v>-16.488088257904653</c:v>
                </c:pt>
                <c:pt idx="665">
                  <c:v>-16.346705294048554</c:v>
                </c:pt>
                <c:pt idx="666">
                  <c:v>-16.198023940170696</c:v>
                </c:pt>
                <c:pt idx="667">
                  <c:v>-16.042072125660056</c:v>
                </c:pt>
                <c:pt idx="668">
                  <c:v>-15.878883083147777</c:v>
                </c:pt>
                <c:pt idx="669">
                  <c:v>-15.708495322297068</c:v>
                </c:pt>
                <c:pt idx="670">
                  <c:v>-15.530952597497622</c:v>
                </c:pt>
                <c:pt idx="671">
                  <c:v>-15.346303869684913</c:v>
                </c:pt>
                <c:pt idx="672">
                  <c:v>-15.15460326251708</c:v>
                </c:pt>
                <c:pt idx="673">
                  <c:v>-14.955910013131236</c:v>
                </c:pt>
                <c:pt idx="674">
                  <c:v>-14.750288417719831</c:v>
                </c:pt>
                <c:pt idx="675">
                  <c:v>-14.537807772161571</c:v>
                </c:pt>
                <c:pt idx="676">
                  <c:v>-14.318542307941412</c:v>
                </c:pt>
                <c:pt idx="677">
                  <c:v>-14.092571123607859</c:v>
                </c:pt>
                <c:pt idx="678">
                  <c:v>-13.859978111998045</c:v>
                </c:pt>
                <c:pt idx="679">
                  <c:v>-13.620851883454494</c:v>
                </c:pt>
                <c:pt idx="680">
                  <c:v>-13.375285685299277</c:v>
                </c:pt>
                <c:pt idx="681">
                  <c:v>-13.123377317750442</c:v>
                </c:pt>
                <c:pt idx="682">
                  <c:v>-12.865229046541167</c:v>
                </c:pt>
                <c:pt idx="683">
                  <c:v>-12.600947512439411</c:v>
                </c:pt>
                <c:pt idx="684">
                  <c:v>-12.330643637896655</c:v>
                </c:pt>
                <c:pt idx="685">
                  <c:v>-12.054432531011114</c:v>
                </c:pt>
                <c:pt idx="686">
                  <c:v>-11.772433387025549</c:v>
                </c:pt>
                <c:pt idx="687">
                  <c:v>-11.484769387556035</c:v>
                </c:pt>
                <c:pt idx="688">
                  <c:v>-11.191567597699724</c:v>
                </c:pt>
                <c:pt idx="689">
                  <c:v>-10.89295886125212</c:v>
                </c:pt>
                <c:pt idx="690">
                  <c:v>-10.58907769416223</c:v>
                </c:pt>
                <c:pt idx="691">
                  <c:v>-10.280062176398388</c:v>
                </c:pt>
                <c:pt idx="692">
                  <c:v>-9.9660538423899805</c:v>
                </c:pt>
                <c:pt idx="693">
                  <c:v>-9.6471975701689292</c:v>
                </c:pt>
                <c:pt idx="694">
                  <c:v>-9.323641469358698</c:v>
                </c:pt>
                <c:pt idx="695">
                  <c:v>-8.9955367681356435</c:v>
                </c:pt>
                <c:pt idx="696">
                  <c:v>-8.6630376992786058</c:v>
                </c:pt>
                <c:pt idx="697">
                  <c:v>-8.3263013854253707</c:v>
                </c:pt>
                <c:pt idx="698">
                  <c:v>-7.9854877236213326</c:v>
                </c:pt>
                <c:pt idx="699">
                  <c:v>-7.6407592692731185</c:v>
                </c:pt>
                <c:pt idx="700">
                  <c:v>-7.2922811195851969</c:v>
                </c:pt>
                <c:pt idx="701">
                  <c:v>-6.9402207965531364</c:v>
                </c:pt>
                <c:pt idx="702">
                  <c:v>-6.5847481295991388</c:v>
                </c:pt>
                <c:pt idx="703">
                  <c:v>-6.2260351378949439</c:v>
                </c:pt>
                <c:pt idx="704">
                  <c:v>-5.8642559124496181</c:v>
                </c:pt>
                <c:pt idx="705">
                  <c:v>-5.4995864979968756</c:v>
                </c:pt>
                <c:pt idx="706">
                  <c:v>-5.1322047747397255</c:v>
                </c:pt>
                <c:pt idx="707">
                  <c:v>-4.7622903399801508</c:v>
                </c:pt>
                <c:pt idx="708">
                  <c:v>-4.3900243896737692</c:v>
                </c:pt>
                <c:pt idx="709">
                  <c:v>-4.0155895999423832</c:v>
                </c:pt>
                <c:pt idx="710">
                  <c:v>-3.6391700085474863</c:v>
                </c:pt>
                <c:pt idx="711">
                  <c:v>-3.2609508963746583</c:v>
                </c:pt>
                <c:pt idx="712">
                  <c:v>-2.8811186689153003</c:v>
                </c:pt>
                <c:pt idx="713">
                  <c:v>-2.4998607377683828</c:v>
                </c:pt>
                <c:pt idx="714">
                  <c:v>-2.1173654021716364</c:v>
                </c:pt>
                <c:pt idx="715">
                  <c:v>-1.7338217305683439</c:v>
                </c:pt>
                <c:pt idx="716">
                  <c:v>-1.3494194421875843</c:v>
                </c:pt>
                <c:pt idx="717">
                  <c:v>-0.96434878868431262</c:v>
                </c:pt>
                <c:pt idx="718">
                  <c:v>-0.57880043577643125</c:v>
                </c:pt>
                <c:pt idx="719">
                  <c:v>-0.19296534493476472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9D1-4C8E-B684-3628A8EA85DF}"/>
            </c:ext>
          </c:extLst>
        </c:ser>
        <c:ser>
          <c:idx val="0"/>
          <c:order val="2"/>
          <c:tx>
            <c:v>2000rpm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'2000RPM'!$J$7:$J$726</c:f>
              <c:numCache>
                <c:formatCode>General</c:formatCode>
                <c:ptCount val="720"/>
                <c:pt idx="0">
                  <c:v>9.648267246738236E-2</c:v>
                </c:pt>
                <c:pt idx="1">
                  <c:v>0.28940021788821563</c:v>
                </c:pt>
                <c:pt idx="2">
                  <c:v>0.48217439434215631</c:v>
                </c:pt>
                <c:pt idx="3">
                  <c:v>0.67470972109379213</c:v>
                </c:pt>
                <c:pt idx="4">
                  <c:v>0.86691086528417194</c:v>
                </c:pt>
                <c:pt idx="5">
                  <c:v>1.0586827010858182</c:v>
                </c:pt>
                <c:pt idx="6">
                  <c:v>1.2499303688841914</c:v>
                </c:pt>
                <c:pt idx="7">
                  <c:v>1.4405593344576502</c:v>
                </c:pt>
                <c:pt idx="8">
                  <c:v>1.6304754481873291</c:v>
                </c:pt>
                <c:pt idx="9">
                  <c:v>1.8195850042737431</c:v>
                </c:pt>
                <c:pt idx="10">
                  <c:v>2.0077947999711916</c:v>
                </c:pt>
                <c:pt idx="11">
                  <c:v>2.1950121948368846</c:v>
                </c:pt>
                <c:pt idx="12">
                  <c:v>2.3811451699900754</c:v>
                </c:pt>
                <c:pt idx="13">
                  <c:v>2.5661023873698627</c:v>
                </c:pt>
                <c:pt idx="14">
                  <c:v>2.7497932489984378</c:v>
                </c:pt>
                <c:pt idx="15">
                  <c:v>2.932127956224809</c:v>
                </c:pt>
                <c:pt idx="16">
                  <c:v>3.1130175689474719</c:v>
                </c:pt>
                <c:pt idx="17">
                  <c:v>3.2923740647995694</c:v>
                </c:pt>
                <c:pt idx="18">
                  <c:v>3.4701103982765682</c:v>
                </c:pt>
                <c:pt idx="19">
                  <c:v>3.6461405597925984</c:v>
                </c:pt>
                <c:pt idx="20">
                  <c:v>3.8203796346365593</c:v>
                </c:pt>
                <c:pt idx="21">
                  <c:v>3.9927438618106663</c:v>
                </c:pt>
                <c:pt idx="22">
                  <c:v>4.1631506927126853</c:v>
                </c:pt>
                <c:pt idx="23">
                  <c:v>4.3315188496393029</c:v>
                </c:pt>
                <c:pt idx="24">
                  <c:v>4.4977683840678218</c:v>
                </c:pt>
                <c:pt idx="25">
                  <c:v>4.661820734679349</c:v>
                </c:pt>
                <c:pt idx="26">
                  <c:v>4.8235987850844646</c:v>
                </c:pt>
                <c:pt idx="27">
                  <c:v>4.9830269211949902</c:v>
                </c:pt>
                <c:pt idx="28">
                  <c:v>5.1400310881991942</c:v>
                </c:pt>
                <c:pt idx="29">
                  <c:v>5.2945388470811148</c:v>
                </c:pt>
                <c:pt idx="30">
                  <c:v>5.4464794306260602</c:v>
                </c:pt>
                <c:pt idx="31">
                  <c:v>5.5957837988498618</c:v>
                </c:pt>
                <c:pt idx="32">
                  <c:v>5.7423846937780176</c:v>
                </c:pt>
                <c:pt idx="33">
                  <c:v>5.8862166935127744</c:v>
                </c:pt>
                <c:pt idx="34">
                  <c:v>6.0272162655055572</c:v>
                </c:pt>
                <c:pt idx="35">
                  <c:v>6.1653218189483274</c:v>
                </c:pt>
                <c:pt idx="36">
                  <c:v>6.3004737562197057</c:v>
                </c:pt>
                <c:pt idx="37">
                  <c:v>6.4326145232705834</c:v>
                </c:pt>
                <c:pt idx="38">
                  <c:v>6.5616886588752212</c:v>
                </c:pt>
                <c:pt idx="39">
                  <c:v>6.6876428426496384</c:v>
                </c:pt>
                <c:pt idx="40">
                  <c:v>6.8104259417272468</c:v>
                </c:pt>
                <c:pt idx="41">
                  <c:v>6.9299890559990223</c:v>
                </c:pt>
                <c:pt idx="42">
                  <c:v>7.0462855618039297</c:v>
                </c:pt>
                <c:pt idx="43">
                  <c:v>7.1592711539707059</c:v>
                </c:pt>
                <c:pt idx="44">
                  <c:v>7.2689038860807855</c:v>
                </c:pt>
                <c:pt idx="45">
                  <c:v>7.3751442088599157</c:v>
                </c:pt>
                <c:pt idx="46">
                  <c:v>7.477955006565618</c:v>
                </c:pt>
                <c:pt idx="47">
                  <c:v>7.5773016312585399</c:v>
                </c:pt>
                <c:pt idx="48">
                  <c:v>7.6731519348424566</c:v>
                </c:pt>
                <c:pt idx="49">
                  <c:v>7.7654762987488111</c:v>
                </c:pt>
                <c:pt idx="50">
                  <c:v>7.8542476611485341</c:v>
                </c:pt>
                <c:pt idx="51">
                  <c:v>7.9394415415738884</c:v>
                </c:pt>
                <c:pt idx="52">
                  <c:v>8.0210360628300279</c:v>
                </c:pt>
                <c:pt idx="53">
                  <c:v>8.099011970085348</c:v>
                </c:pt>
                <c:pt idx="54">
                  <c:v>8.1733526470242772</c:v>
                </c:pt>
                <c:pt idx="55">
                  <c:v>8.2440441289523267</c:v>
                </c:pt>
                <c:pt idx="56">
                  <c:v>8.3110751127483535</c:v>
                </c:pt>
                <c:pt idx="57">
                  <c:v>8.374436963564186</c:v>
                </c:pt>
                <c:pt idx="58">
                  <c:v>8.4341237181719126</c:v>
                </c:pt>
                <c:pt idx="59">
                  <c:v>8.4901320848713304</c:v>
                </c:pt>
                <c:pt idx="60">
                  <c:v>8.5424614398690046</c:v>
                </c:pt>
                <c:pt idx="61">
                  <c:v>8.5911138200620023</c:v>
                </c:pt>
                <c:pt idx="62">
                  <c:v>8.6360939121431084</c:v>
                </c:pt>
                <c:pt idx="63">
                  <c:v>8.677409037989678</c:v>
                </c:pt>
                <c:pt idx="64">
                  <c:v>8.7150691362569432</c:v>
                </c:pt>
                <c:pt idx="65">
                  <c:v>8.7490867401681935</c:v>
                </c:pt>
                <c:pt idx="66">
                  <c:v>8.7794769514435984</c:v>
                </c:pt>
                <c:pt idx="67">
                  <c:v>8.8062574103743856</c:v>
                </c:pt>
                <c:pt idx="68">
                  <c:v>8.8294482620135959</c:v>
                </c:pt>
                <c:pt idx="69">
                  <c:v>8.8490721185110477</c:v>
                </c:pt>
                <c:pt idx="70">
                  <c:v>8.8651540175947172</c:v>
                </c:pt>
                <c:pt idx="71">
                  <c:v>8.8777213772371635</c:v>
                </c:pt>
                <c:pt idx="72">
                  <c:v>8.8868039465642976</c:v>
                </c:pt>
                <c:pt idx="73">
                  <c:v>8.8924337530322255</c:v>
                </c:pt>
                <c:pt idx="74">
                  <c:v>8.8946450459918847</c:v>
                </c:pt>
                <c:pt idx="75">
                  <c:v>8.8934742366766351</c:v>
                </c:pt>
                <c:pt idx="76">
                  <c:v>8.8889598347680074</c:v>
                </c:pt>
                <c:pt idx="77">
                  <c:v>8.8811423815951258</c:v>
                </c:pt>
                <c:pt idx="78">
                  <c:v>8.8700643801432051</c:v>
                </c:pt>
                <c:pt idx="79">
                  <c:v>8.8557702219892462</c:v>
                </c:pt>
                <c:pt idx="80">
                  <c:v>8.8383061113104784</c:v>
                </c:pt>
                <c:pt idx="81">
                  <c:v>8.8177199861531061</c:v>
                </c:pt>
                <c:pt idx="82">
                  <c:v>8.7940614371184171</c:v>
                </c:pt>
                <c:pt idx="83">
                  <c:v>8.767381623656922</c:v>
                </c:pt>
                <c:pt idx="84">
                  <c:v>8.737733188173392</c:v>
                </c:pt>
                <c:pt idx="85">
                  <c:v>8.7051701681552238</c:v>
                </c:pt>
                <c:pt idx="86">
                  <c:v>8.6697479065137593</c:v>
                </c:pt>
                <c:pt idx="87">
                  <c:v>8.6315229603880503</c:v>
                </c:pt>
                <c:pt idx="88">
                  <c:v>8.5905530086324564</c:v>
                </c:pt>
                <c:pt idx="89">
                  <c:v>8.5468967582066906</c:v>
                </c:pt>
                <c:pt idx="90">
                  <c:v>8.5006138497316925</c:v>
                </c:pt>
                <c:pt idx="91">
                  <c:v>8.4517647624323402</c:v>
                </c:pt>
                <c:pt idx="92">
                  <c:v>8.4004107187166106</c:v>
                </c:pt>
                <c:pt idx="93">
                  <c:v>8.3466135886403343</c:v>
                </c:pt>
                <c:pt idx="94">
                  <c:v>8.2904357944953428</c:v>
                </c:pt>
                <c:pt idx="95">
                  <c:v>8.2319402157578487</c:v>
                </c:pt>
                <c:pt idx="96">
                  <c:v>8.171190094647562</c:v>
                </c:pt>
                <c:pt idx="97">
                  <c:v>8.1082489425254867</c:v>
                </c:pt>
                <c:pt idx="98">
                  <c:v>8.0431804473521105</c:v>
                </c:pt>
                <c:pt idx="99">
                  <c:v>7.9760483824494743</c:v>
                </c:pt>
                <c:pt idx="100">
                  <c:v>7.9069165167624522</c:v>
                </c:pt>
                <c:pt idx="101">
                  <c:v>7.8358485268354157</c:v>
                </c:pt>
                <c:pt idx="102">
                  <c:v>7.7629079107048584</c:v>
                </c:pt>
                <c:pt idx="103">
                  <c:v>7.6881579038999286</c:v>
                </c:pt>
                <c:pt idx="104">
                  <c:v>7.6116613977096348</c:v>
                </c:pt>
                <c:pt idx="105">
                  <c:v>7.5334808599110961</c:v>
                </c:pt>
                <c:pt idx="106">
                  <c:v>7.4536782580922063</c:v>
                </c:pt>
                <c:pt idx="107">
                  <c:v>7.3723149857151951</c:v>
                </c:pt>
                <c:pt idx="108">
                  <c:v>7.289451791064633</c:v>
                </c:pt>
                <c:pt idx="109">
                  <c:v>7.2051487091681361</c:v>
                </c:pt>
                <c:pt idx="110">
                  <c:v>7.1194649968250872</c:v>
                </c:pt>
                <c:pt idx="111">
                  <c:v>7.0324590707997459</c:v>
                </c:pt>
                <c:pt idx="112">
                  <c:v>6.9441884492854884</c:v>
                </c:pt>
                <c:pt idx="113">
                  <c:v>6.8547096966750658</c:v>
                </c:pt>
                <c:pt idx="114">
                  <c:v>6.7640783717056729</c:v>
                </c:pt>
                <c:pt idx="115">
                  <c:v>6.672348978998877</c:v>
                </c:pt>
                <c:pt idx="116">
                  <c:v>6.5795749240285533</c:v>
                </c:pt>
                <c:pt idx="117">
                  <c:v>6.4858084715257451</c:v>
                </c:pt>
                <c:pt idx="118">
                  <c:v>6.3911007073020336</c:v>
                </c:pt>
                <c:pt idx="119">
                  <c:v>6.2955015035088273</c:v>
                </c:pt>
                <c:pt idx="120">
                  <c:v>6.1990594872699534</c:v>
                </c:pt>
                <c:pt idx="121">
                  <c:v>6.1018220126810574</c:v>
                </c:pt>
                <c:pt idx="122">
                  <c:v>6.003835136119851</c:v>
                </c:pt>
                <c:pt idx="123">
                  <c:v>5.9051435947987674</c:v>
                </c:pt>
                <c:pt idx="124">
                  <c:v>5.8057907885240567</c:v>
                </c:pt>
                <c:pt idx="125">
                  <c:v>5.7058187645617213</c:v>
                </c:pt>
                <c:pt idx="126">
                  <c:v>5.60526820554752</c:v>
                </c:pt>
                <c:pt idx="127">
                  <c:v>5.5041784203524458</c:v>
                </c:pt>
                <c:pt idx="128">
                  <c:v>5.4025873378044098</c:v>
                </c:pt>
                <c:pt idx="129">
                  <c:v>5.3005315031817162</c:v>
                </c:pt>
                <c:pt idx="130">
                  <c:v>5.1980460773665698</c:v>
                </c:pt>
                <c:pt idx="131">
                  <c:v>5.0951648385630381</c:v>
                </c:pt>
                <c:pt idx="132">
                  <c:v>4.9919201864577216</c:v>
                </c:pt>
                <c:pt idx="133">
                  <c:v>4.8883431487340427</c:v>
                </c:pt>
                <c:pt idx="134">
                  <c:v>4.7844633898114219</c:v>
                </c:pt>
                <c:pt idx="135">
                  <c:v>4.6803092216937685</c:v>
                </c:pt>
                <c:pt idx="136">
                  <c:v>4.5759076168406798</c:v>
                </c:pt>
                <c:pt idx="137">
                  <c:v>4.4712842229088228</c:v>
                </c:pt>
                <c:pt idx="138">
                  <c:v>4.3664633792863672</c:v>
                </c:pt>
                <c:pt idx="139">
                  <c:v>4.2614681352864396</c:v>
                </c:pt>
                <c:pt idx="140">
                  <c:v>4.1563202699018147</c:v>
                </c:pt>
                <c:pt idx="141">
                  <c:v>4.0510403130016304</c:v>
                </c:pt>
                <c:pt idx="142">
                  <c:v>3.9456475678790182</c:v>
                </c:pt>
                <c:pt idx="143">
                  <c:v>3.8401601350334102</c:v>
                </c:pt>
                <c:pt idx="144">
                  <c:v>3.7345949370901077</c:v>
                </c:pt>
                <c:pt idx="145">
                  <c:v>3.6289677447725044</c:v>
                </c:pt>
                <c:pt idx="146">
                  <c:v>3.5232932038125608</c:v>
                </c:pt>
                <c:pt idx="147">
                  <c:v>3.4175848627285843</c:v>
                </c:pt>
                <c:pt idx="148">
                  <c:v>3.3118552013763902</c:v>
                </c:pt>
                <c:pt idx="149">
                  <c:v>3.2061156601900787</c:v>
                </c:pt>
                <c:pt idx="150">
                  <c:v>3.1003766700414825</c:v>
                </c:pt>
                <c:pt idx="151">
                  <c:v>2.9946476826386847</c:v>
                </c:pt>
                <c:pt idx="152">
                  <c:v>2.8889372014029857</c:v>
                </c:pt>
                <c:pt idx="153">
                  <c:v>2.783252812743886</c:v>
                </c:pt>
                <c:pt idx="154">
                  <c:v>2.6776012176941144</c:v>
                </c:pt>
                <c:pt idx="155">
                  <c:v>2.5719882638252645</c:v>
                </c:pt>
                <c:pt idx="156">
                  <c:v>2.4664189774117329</c:v>
                </c:pt>
                <c:pt idx="157">
                  <c:v>2.3608975957815082</c:v>
                </c:pt>
                <c:pt idx="158">
                  <c:v>2.2554275998181716</c:v>
                </c:pt>
                <c:pt idx="159">
                  <c:v>2.1500117465721447</c:v>
                </c:pt>
                <c:pt idx="160">
                  <c:v>2.0446521019443775</c:v>
                </c:pt>
                <c:pt idx="161">
                  <c:v>1.9393500734170011</c:v>
                </c:pt>
                <c:pt idx="162">
                  <c:v>1.8341064427874754</c:v>
                </c:pt>
                <c:pt idx="163">
                  <c:v>1.7289213989092334</c:v>
                </c:pt>
                <c:pt idx="164">
                  <c:v>1.6237945703873602</c:v>
                </c:pt>
                <c:pt idx="165">
                  <c:v>1.5187250582329725</c:v>
                </c:pt>
                <c:pt idx="166">
                  <c:v>1.4137114684546481</c:v>
                </c:pt>
                <c:pt idx="167">
                  <c:v>1.3087519445734164</c:v>
                </c:pt>
                <c:pt idx="168">
                  <c:v>1.203844200059645</c:v>
                </c:pt>
                <c:pt idx="169">
                  <c:v>1.098985550675835</c:v>
                </c:pt>
                <c:pt idx="170">
                  <c:v>0.99417294673198597</c:v>
                </c:pt>
                <c:pt idx="171">
                  <c:v>0.88940300524770199</c:v>
                </c:pt>
                <c:pt idx="172">
                  <c:v>0.78467204202020691</c:v>
                </c:pt>
                <c:pt idx="173">
                  <c:v>0.67997610360176486</c:v>
                </c:pt>
                <c:pt idx="174">
                  <c:v>0.57531099920149487</c:v>
                </c:pt>
                <c:pt idx="175">
                  <c:v>0.47067233249542539</c:v>
                </c:pt>
                <c:pt idx="176">
                  <c:v>0.36605553337759611</c:v>
                </c:pt>
                <c:pt idx="177">
                  <c:v>0.26145588964288091</c:v>
                </c:pt>
                <c:pt idx="178">
                  <c:v>0.1568685786216828</c:v>
                </c:pt>
                <c:pt idx="179">
                  <c:v>5.2288698769831221E-2</c:v>
                </c:pt>
                <c:pt idx="180">
                  <c:v>-5.2288698769831221E-2</c:v>
                </c:pt>
                <c:pt idx="181">
                  <c:v>-0.1568685786216828</c:v>
                </c:pt>
                <c:pt idx="182">
                  <c:v>-0.26145588964288091</c:v>
                </c:pt>
                <c:pt idx="183">
                  <c:v>-0.36605553337759611</c:v>
                </c:pt>
                <c:pt idx="184">
                  <c:v>-0.47067233249542539</c:v>
                </c:pt>
                <c:pt idx="185">
                  <c:v>-0.57531099920149487</c:v>
                </c:pt>
                <c:pt idx="186">
                  <c:v>-0.67997610360209793</c:v>
                </c:pt>
                <c:pt idx="187">
                  <c:v>-0.78467204201987384</c:v>
                </c:pt>
                <c:pt idx="188">
                  <c:v>-0.88940300524803506</c:v>
                </c:pt>
                <c:pt idx="189">
                  <c:v>-0.99417294673165291</c:v>
                </c:pt>
                <c:pt idx="190">
                  <c:v>-1.098985550675835</c:v>
                </c:pt>
                <c:pt idx="191">
                  <c:v>-1.203844200059645</c:v>
                </c:pt>
                <c:pt idx="192">
                  <c:v>-1.3087519445734164</c:v>
                </c:pt>
                <c:pt idx="193">
                  <c:v>-1.4137114684546481</c:v>
                </c:pt>
                <c:pt idx="194">
                  <c:v>-1.5187250582333056</c:v>
                </c:pt>
                <c:pt idx="195">
                  <c:v>-1.6237945703870271</c:v>
                </c:pt>
                <c:pt idx="196">
                  <c:v>-1.7289213989092334</c:v>
                </c:pt>
                <c:pt idx="197">
                  <c:v>-1.8341064427874754</c:v>
                </c:pt>
                <c:pt idx="198">
                  <c:v>-1.9393500734170011</c:v>
                </c:pt>
                <c:pt idx="199">
                  <c:v>-2.0446521019447106</c:v>
                </c:pt>
                <c:pt idx="200">
                  <c:v>-2.1500117465718116</c:v>
                </c:pt>
                <c:pt idx="201">
                  <c:v>-2.2554275998181716</c:v>
                </c:pt>
                <c:pt idx="202">
                  <c:v>-2.3608975957815082</c:v>
                </c:pt>
                <c:pt idx="203">
                  <c:v>-2.4664189774120659</c:v>
                </c:pt>
                <c:pt idx="204">
                  <c:v>-2.5719882638249314</c:v>
                </c:pt>
                <c:pt idx="205">
                  <c:v>-2.6776012176941144</c:v>
                </c:pt>
                <c:pt idx="206">
                  <c:v>-2.783252812743886</c:v>
                </c:pt>
                <c:pt idx="207">
                  <c:v>-2.8889372014029857</c:v>
                </c:pt>
                <c:pt idx="208">
                  <c:v>-2.9946476826386847</c:v>
                </c:pt>
                <c:pt idx="209">
                  <c:v>-3.1003766700414825</c:v>
                </c:pt>
                <c:pt idx="210">
                  <c:v>-3.2061156601900787</c:v>
                </c:pt>
                <c:pt idx="211">
                  <c:v>-3.3118552013763902</c:v>
                </c:pt>
                <c:pt idx="212">
                  <c:v>-3.4175848627290839</c:v>
                </c:pt>
                <c:pt idx="213">
                  <c:v>-3.5232932038125608</c:v>
                </c:pt>
                <c:pt idx="214">
                  <c:v>-3.6289677447720048</c:v>
                </c:pt>
                <c:pt idx="215">
                  <c:v>-3.7345949370901077</c:v>
                </c:pt>
                <c:pt idx="216">
                  <c:v>-3.8401601350330772</c:v>
                </c:pt>
                <c:pt idx="217">
                  <c:v>-3.9456475678793512</c:v>
                </c:pt>
                <c:pt idx="218">
                  <c:v>-4.0510403130016304</c:v>
                </c:pt>
                <c:pt idx="219">
                  <c:v>-4.1563202699018147</c:v>
                </c:pt>
                <c:pt idx="220">
                  <c:v>-4.2614681352864396</c:v>
                </c:pt>
                <c:pt idx="221">
                  <c:v>-4.3664633792863672</c:v>
                </c:pt>
                <c:pt idx="222">
                  <c:v>-4.4712842229088228</c:v>
                </c:pt>
                <c:pt idx="223">
                  <c:v>-4.5759076168406798</c:v>
                </c:pt>
                <c:pt idx="224">
                  <c:v>-4.6803092216937685</c:v>
                </c:pt>
                <c:pt idx="225">
                  <c:v>-4.7844633898114219</c:v>
                </c:pt>
                <c:pt idx="226">
                  <c:v>-4.8883431487345419</c:v>
                </c:pt>
                <c:pt idx="227">
                  <c:v>-4.9919201864572216</c:v>
                </c:pt>
                <c:pt idx="228">
                  <c:v>-5.0951648385630381</c:v>
                </c:pt>
                <c:pt idx="229">
                  <c:v>-5.1980460773665698</c:v>
                </c:pt>
                <c:pt idx="230">
                  <c:v>-5.3005315031817162</c:v>
                </c:pt>
                <c:pt idx="231">
                  <c:v>-5.4025873378044098</c:v>
                </c:pt>
                <c:pt idx="232">
                  <c:v>-5.5041784203524458</c:v>
                </c:pt>
                <c:pt idx="233">
                  <c:v>-5.60526820554752</c:v>
                </c:pt>
                <c:pt idx="234">
                  <c:v>-5.7058187645617213</c:v>
                </c:pt>
                <c:pt idx="235">
                  <c:v>-5.8057907885240567</c:v>
                </c:pt>
                <c:pt idx="236">
                  <c:v>-5.9051435947987674</c:v>
                </c:pt>
                <c:pt idx="237">
                  <c:v>-6.003835136119851</c:v>
                </c:pt>
                <c:pt idx="238">
                  <c:v>-6.1018220126815574</c:v>
                </c:pt>
                <c:pt idx="239">
                  <c:v>-6.1990594872694542</c:v>
                </c:pt>
                <c:pt idx="240">
                  <c:v>-6.2955015035088273</c:v>
                </c:pt>
                <c:pt idx="241">
                  <c:v>-6.3911007073020336</c:v>
                </c:pt>
                <c:pt idx="242">
                  <c:v>-6.4858084715257451</c:v>
                </c:pt>
                <c:pt idx="243">
                  <c:v>-6.5795749240285533</c:v>
                </c:pt>
                <c:pt idx="244">
                  <c:v>-6.672348978998877</c:v>
                </c:pt>
                <c:pt idx="245">
                  <c:v>-6.7640783717056729</c:v>
                </c:pt>
                <c:pt idx="246">
                  <c:v>-6.8547096966750658</c:v>
                </c:pt>
                <c:pt idx="247">
                  <c:v>-6.9441884492854884</c:v>
                </c:pt>
                <c:pt idx="248">
                  <c:v>-7.0324590707997459</c:v>
                </c:pt>
                <c:pt idx="249">
                  <c:v>-7.1194649968250872</c:v>
                </c:pt>
                <c:pt idx="250">
                  <c:v>-7.2051487091681361</c:v>
                </c:pt>
                <c:pt idx="251">
                  <c:v>-7.289451791064633</c:v>
                </c:pt>
                <c:pt idx="252">
                  <c:v>-7.3723149857156116</c:v>
                </c:pt>
                <c:pt idx="253">
                  <c:v>-7.4536782580917897</c:v>
                </c:pt>
                <c:pt idx="254">
                  <c:v>-7.5334808599110961</c:v>
                </c:pt>
                <c:pt idx="255">
                  <c:v>-7.6116613977096348</c:v>
                </c:pt>
                <c:pt idx="256">
                  <c:v>-7.6881579038999286</c:v>
                </c:pt>
                <c:pt idx="257">
                  <c:v>-7.7629079107048584</c:v>
                </c:pt>
                <c:pt idx="258">
                  <c:v>-7.8358485268354157</c:v>
                </c:pt>
                <c:pt idx="259">
                  <c:v>-7.9069165167624522</c:v>
                </c:pt>
                <c:pt idx="260">
                  <c:v>-7.9760483824494743</c:v>
                </c:pt>
                <c:pt idx="261">
                  <c:v>-8.0431804473521105</c:v>
                </c:pt>
                <c:pt idx="262">
                  <c:v>-8.1082489425254867</c:v>
                </c:pt>
                <c:pt idx="263">
                  <c:v>-8.171190094647562</c:v>
                </c:pt>
                <c:pt idx="264">
                  <c:v>-8.2319402157578487</c:v>
                </c:pt>
                <c:pt idx="265">
                  <c:v>-8.2904357944953428</c:v>
                </c:pt>
                <c:pt idx="266">
                  <c:v>-8.34661358864075</c:v>
                </c:pt>
                <c:pt idx="267">
                  <c:v>-8.4004107187161949</c:v>
                </c:pt>
                <c:pt idx="268">
                  <c:v>-8.4517647624323402</c:v>
                </c:pt>
                <c:pt idx="269">
                  <c:v>-8.5006138497316925</c:v>
                </c:pt>
                <c:pt idx="270">
                  <c:v>-8.5468967582066906</c:v>
                </c:pt>
                <c:pt idx="271">
                  <c:v>-8.5905530086320407</c:v>
                </c:pt>
                <c:pt idx="272">
                  <c:v>-8.631522960388466</c:v>
                </c:pt>
                <c:pt idx="273">
                  <c:v>-8.6697479065137593</c:v>
                </c:pt>
                <c:pt idx="274">
                  <c:v>-8.7051701681552238</c:v>
                </c:pt>
                <c:pt idx="275">
                  <c:v>-8.7377331881738076</c:v>
                </c:pt>
                <c:pt idx="276">
                  <c:v>-8.7673816236560906</c:v>
                </c:pt>
                <c:pt idx="277">
                  <c:v>-8.7940614371188328</c:v>
                </c:pt>
                <c:pt idx="278">
                  <c:v>-8.8177199861535218</c:v>
                </c:pt>
                <c:pt idx="279">
                  <c:v>-8.8383061113100627</c:v>
                </c:pt>
                <c:pt idx="280">
                  <c:v>-8.8557702219892462</c:v>
                </c:pt>
                <c:pt idx="281">
                  <c:v>-8.8700643801432051</c:v>
                </c:pt>
                <c:pt idx="282">
                  <c:v>-8.8811423815951258</c:v>
                </c:pt>
                <c:pt idx="283">
                  <c:v>-8.8889598347680074</c:v>
                </c:pt>
                <c:pt idx="284">
                  <c:v>-8.8934742366771342</c:v>
                </c:pt>
                <c:pt idx="285">
                  <c:v>-8.8946450459913837</c:v>
                </c:pt>
                <c:pt idx="286">
                  <c:v>-8.8924337530322255</c:v>
                </c:pt>
                <c:pt idx="287">
                  <c:v>-8.8868039465642976</c:v>
                </c:pt>
                <c:pt idx="288">
                  <c:v>-8.8777213772378296</c:v>
                </c:pt>
                <c:pt idx="289">
                  <c:v>-8.8651540175936354</c:v>
                </c:pt>
                <c:pt idx="290">
                  <c:v>-8.8490721185114651</c:v>
                </c:pt>
                <c:pt idx="291">
                  <c:v>-8.8294482620135959</c:v>
                </c:pt>
                <c:pt idx="292">
                  <c:v>-8.8062574103743856</c:v>
                </c:pt>
                <c:pt idx="293">
                  <c:v>-8.7794769514438489</c:v>
                </c:pt>
                <c:pt idx="294">
                  <c:v>-8.7490867401676944</c:v>
                </c:pt>
                <c:pt idx="295">
                  <c:v>-8.7150691362571919</c:v>
                </c:pt>
                <c:pt idx="296">
                  <c:v>-8.677409037989678</c:v>
                </c:pt>
                <c:pt idx="297">
                  <c:v>-8.6360939121433162</c:v>
                </c:pt>
                <c:pt idx="298">
                  <c:v>-8.5911138200617945</c:v>
                </c:pt>
                <c:pt idx="299">
                  <c:v>-8.5424614398690046</c:v>
                </c:pt>
                <c:pt idx="300">
                  <c:v>-8.4901320848713304</c:v>
                </c:pt>
                <c:pt idx="301">
                  <c:v>-8.4341237181719126</c:v>
                </c:pt>
                <c:pt idx="302">
                  <c:v>-8.3744369635643938</c:v>
                </c:pt>
                <c:pt idx="303">
                  <c:v>-8.3110751127479379</c:v>
                </c:pt>
                <c:pt idx="304">
                  <c:v>-8.2440441289525346</c:v>
                </c:pt>
                <c:pt idx="305">
                  <c:v>-8.1733526470244851</c:v>
                </c:pt>
                <c:pt idx="306">
                  <c:v>-8.0990119700853906</c:v>
                </c:pt>
                <c:pt idx="307">
                  <c:v>-8.0210360628295287</c:v>
                </c:pt>
                <c:pt idx="308">
                  <c:v>-7.9394415415741388</c:v>
                </c:pt>
                <c:pt idx="309">
                  <c:v>-7.8542476611485341</c:v>
                </c:pt>
                <c:pt idx="310">
                  <c:v>-7.7654762987490606</c:v>
                </c:pt>
                <c:pt idx="311">
                  <c:v>-7.6731519348424149</c:v>
                </c:pt>
                <c:pt idx="312">
                  <c:v>-7.5773016312583321</c:v>
                </c:pt>
                <c:pt idx="313">
                  <c:v>-7.477955006565618</c:v>
                </c:pt>
                <c:pt idx="314">
                  <c:v>-7.3751442088599157</c:v>
                </c:pt>
                <c:pt idx="315">
                  <c:v>-7.2689038860807855</c:v>
                </c:pt>
                <c:pt idx="316">
                  <c:v>-7.1592711539704981</c:v>
                </c:pt>
                <c:pt idx="317">
                  <c:v>-7.0462855618041376</c:v>
                </c:pt>
                <c:pt idx="318">
                  <c:v>-6.9299890559990223</c:v>
                </c:pt>
                <c:pt idx="319">
                  <c:v>-6.8104259417272468</c:v>
                </c:pt>
                <c:pt idx="320">
                  <c:v>-6.6876428426498462</c:v>
                </c:pt>
                <c:pt idx="321">
                  <c:v>-6.5616886588750134</c:v>
                </c:pt>
                <c:pt idx="322">
                  <c:v>-6.4326145232705834</c:v>
                </c:pt>
                <c:pt idx="323">
                  <c:v>-6.3004737562197057</c:v>
                </c:pt>
                <c:pt idx="324">
                  <c:v>-6.1653218189485353</c:v>
                </c:pt>
                <c:pt idx="325">
                  <c:v>-6.0272162655051202</c:v>
                </c:pt>
                <c:pt idx="326">
                  <c:v>-5.8862166935130036</c:v>
                </c:pt>
                <c:pt idx="327">
                  <c:v>-5.7423846937780176</c:v>
                </c:pt>
                <c:pt idx="328">
                  <c:v>-5.5957837988500696</c:v>
                </c:pt>
                <c:pt idx="329">
                  <c:v>-5.44647943062607</c:v>
                </c:pt>
                <c:pt idx="330">
                  <c:v>-5.2945388470808963</c:v>
                </c:pt>
                <c:pt idx="331">
                  <c:v>-5.1400310881991942</c:v>
                </c:pt>
                <c:pt idx="332">
                  <c:v>-4.9830269211949902</c:v>
                </c:pt>
                <c:pt idx="333">
                  <c:v>-4.8235987850844646</c:v>
                </c:pt>
                <c:pt idx="334">
                  <c:v>-4.661820734679349</c:v>
                </c:pt>
                <c:pt idx="335">
                  <c:v>-4.4977683840676033</c:v>
                </c:pt>
                <c:pt idx="336">
                  <c:v>-4.3315188496395214</c:v>
                </c:pt>
                <c:pt idx="337">
                  <c:v>-4.1631506927126853</c:v>
                </c:pt>
                <c:pt idx="338">
                  <c:v>-3.9927438618106663</c:v>
                </c:pt>
                <c:pt idx="339">
                  <c:v>-3.8203796346365593</c:v>
                </c:pt>
                <c:pt idx="340">
                  <c:v>-3.6461405597925984</c:v>
                </c:pt>
                <c:pt idx="341">
                  <c:v>-3.4701103982765682</c:v>
                </c:pt>
                <c:pt idx="342">
                  <c:v>-3.2923740647995694</c:v>
                </c:pt>
                <c:pt idx="343">
                  <c:v>-3.1130175689474719</c:v>
                </c:pt>
                <c:pt idx="344">
                  <c:v>-2.932127956224809</c:v>
                </c:pt>
                <c:pt idx="345">
                  <c:v>-2.7497932489984378</c:v>
                </c:pt>
                <c:pt idx="346">
                  <c:v>-2.5661023873698627</c:v>
                </c:pt>
                <c:pt idx="347">
                  <c:v>-2.3811451699900754</c:v>
                </c:pt>
                <c:pt idx="348">
                  <c:v>-2.1950121948368846</c:v>
                </c:pt>
                <c:pt idx="349">
                  <c:v>-2.0077947999711916</c:v>
                </c:pt>
                <c:pt idx="350">
                  <c:v>-1.8195850042737431</c:v>
                </c:pt>
                <c:pt idx="351">
                  <c:v>-1.6304754481873291</c:v>
                </c:pt>
                <c:pt idx="352">
                  <c:v>-1.4405593344576502</c:v>
                </c:pt>
                <c:pt idx="353">
                  <c:v>-1.2499303688841914</c:v>
                </c:pt>
                <c:pt idx="354">
                  <c:v>-1.0586827010858182</c:v>
                </c:pt>
                <c:pt idx="355">
                  <c:v>-0.86691086528417194</c:v>
                </c:pt>
                <c:pt idx="356">
                  <c:v>-0.67470972109379213</c:v>
                </c:pt>
                <c:pt idx="357">
                  <c:v>-0.48217439434215631</c:v>
                </c:pt>
                <c:pt idx="358">
                  <c:v>-0.28940021788821563</c:v>
                </c:pt>
                <c:pt idx="359">
                  <c:v>-9.648267246738236E-2</c:v>
                </c:pt>
                <c:pt idx="360">
                  <c:v>9.648267246738236E-2</c:v>
                </c:pt>
                <c:pt idx="361">
                  <c:v>0.28940021788821563</c:v>
                </c:pt>
                <c:pt idx="362">
                  <c:v>0.48217439434215631</c:v>
                </c:pt>
                <c:pt idx="363">
                  <c:v>0.67470972109379213</c:v>
                </c:pt>
                <c:pt idx="364">
                  <c:v>0.86691086528417194</c:v>
                </c:pt>
                <c:pt idx="365">
                  <c:v>1.0586827010858182</c:v>
                </c:pt>
                <c:pt idx="366">
                  <c:v>1.2499303688841914</c:v>
                </c:pt>
                <c:pt idx="367">
                  <c:v>1.4405593344576502</c:v>
                </c:pt>
                <c:pt idx="368">
                  <c:v>1.6304754481873291</c:v>
                </c:pt>
                <c:pt idx="369">
                  <c:v>1.8195850042737431</c:v>
                </c:pt>
                <c:pt idx="370">
                  <c:v>2.0077947999711916</c:v>
                </c:pt>
                <c:pt idx="371">
                  <c:v>2.1950121948368846</c:v>
                </c:pt>
                <c:pt idx="372">
                  <c:v>2.3811451699900754</c:v>
                </c:pt>
                <c:pt idx="373">
                  <c:v>2.5661023873698627</c:v>
                </c:pt>
                <c:pt idx="374">
                  <c:v>2.7497932489984378</c:v>
                </c:pt>
                <c:pt idx="375">
                  <c:v>2.932127956224809</c:v>
                </c:pt>
                <c:pt idx="376">
                  <c:v>3.1130175689474719</c:v>
                </c:pt>
                <c:pt idx="377">
                  <c:v>3.2923740647995694</c:v>
                </c:pt>
                <c:pt idx="378">
                  <c:v>3.4701103982765682</c:v>
                </c:pt>
                <c:pt idx="379">
                  <c:v>3.6461405597925984</c:v>
                </c:pt>
                <c:pt idx="380">
                  <c:v>3.8203796346365593</c:v>
                </c:pt>
                <c:pt idx="381">
                  <c:v>3.9927438618106663</c:v>
                </c:pt>
                <c:pt idx="382">
                  <c:v>4.1631506927126853</c:v>
                </c:pt>
                <c:pt idx="383">
                  <c:v>4.3315188496395214</c:v>
                </c:pt>
                <c:pt idx="384">
                  <c:v>4.4977683840676033</c:v>
                </c:pt>
                <c:pt idx="385">
                  <c:v>4.661820734679349</c:v>
                </c:pt>
                <c:pt idx="386">
                  <c:v>4.8235987850844646</c:v>
                </c:pt>
                <c:pt idx="387">
                  <c:v>4.9830269211949902</c:v>
                </c:pt>
                <c:pt idx="388">
                  <c:v>5.1400310881991942</c:v>
                </c:pt>
                <c:pt idx="389">
                  <c:v>5.2945388470808963</c:v>
                </c:pt>
                <c:pt idx="390">
                  <c:v>5.44647943062607</c:v>
                </c:pt>
                <c:pt idx="391">
                  <c:v>5.5957837988500696</c:v>
                </c:pt>
                <c:pt idx="392">
                  <c:v>5.7423846937780176</c:v>
                </c:pt>
                <c:pt idx="393">
                  <c:v>5.8862166935130036</c:v>
                </c:pt>
                <c:pt idx="394">
                  <c:v>6.0272162655051202</c:v>
                </c:pt>
                <c:pt idx="395">
                  <c:v>6.1653218189485353</c:v>
                </c:pt>
                <c:pt idx="396">
                  <c:v>6.3004737562197057</c:v>
                </c:pt>
                <c:pt idx="397">
                  <c:v>6.4326145232705834</c:v>
                </c:pt>
                <c:pt idx="398">
                  <c:v>6.5616886588750134</c:v>
                </c:pt>
                <c:pt idx="399">
                  <c:v>6.6876428426498462</c:v>
                </c:pt>
                <c:pt idx="400">
                  <c:v>6.8104259417272468</c:v>
                </c:pt>
                <c:pt idx="401">
                  <c:v>6.9299890559990223</c:v>
                </c:pt>
                <c:pt idx="402">
                  <c:v>7.0462855618041376</c:v>
                </c:pt>
                <c:pt idx="403">
                  <c:v>7.1592711539704981</c:v>
                </c:pt>
                <c:pt idx="404">
                  <c:v>7.2689038860807855</c:v>
                </c:pt>
                <c:pt idx="405">
                  <c:v>7.3751442088599157</c:v>
                </c:pt>
                <c:pt idx="406">
                  <c:v>7.477955006565618</c:v>
                </c:pt>
                <c:pt idx="407">
                  <c:v>7.5773016312583321</c:v>
                </c:pt>
                <c:pt idx="408">
                  <c:v>7.6731519348424149</c:v>
                </c:pt>
                <c:pt idx="409">
                  <c:v>7.7654762987490606</c:v>
                </c:pt>
                <c:pt idx="410">
                  <c:v>7.8542476611485341</c:v>
                </c:pt>
                <c:pt idx="411">
                  <c:v>7.9394415415741388</c:v>
                </c:pt>
                <c:pt idx="412">
                  <c:v>8.0210360628295287</c:v>
                </c:pt>
                <c:pt idx="413">
                  <c:v>8.0990119700853906</c:v>
                </c:pt>
                <c:pt idx="414">
                  <c:v>8.1733526470244851</c:v>
                </c:pt>
                <c:pt idx="415">
                  <c:v>8.2440441289525346</c:v>
                </c:pt>
                <c:pt idx="416">
                  <c:v>8.3110751127479379</c:v>
                </c:pt>
                <c:pt idx="417">
                  <c:v>8.3744369635643938</c:v>
                </c:pt>
                <c:pt idx="418">
                  <c:v>8.4341237181719126</c:v>
                </c:pt>
                <c:pt idx="419">
                  <c:v>8.4901320848713304</c:v>
                </c:pt>
                <c:pt idx="420">
                  <c:v>8.5424614398690046</c:v>
                </c:pt>
                <c:pt idx="421">
                  <c:v>8.5911138200617945</c:v>
                </c:pt>
                <c:pt idx="422">
                  <c:v>8.6360939121433162</c:v>
                </c:pt>
                <c:pt idx="423">
                  <c:v>8.677409037989678</c:v>
                </c:pt>
                <c:pt idx="424">
                  <c:v>8.7150691362571919</c:v>
                </c:pt>
                <c:pt idx="425">
                  <c:v>8.7490867401676944</c:v>
                </c:pt>
                <c:pt idx="426">
                  <c:v>8.7794769514438489</c:v>
                </c:pt>
                <c:pt idx="427">
                  <c:v>8.8062574103743856</c:v>
                </c:pt>
                <c:pt idx="428">
                  <c:v>8.8294482620135959</c:v>
                </c:pt>
                <c:pt idx="429">
                  <c:v>8.8490721185114651</c:v>
                </c:pt>
                <c:pt idx="430">
                  <c:v>8.8651540175936354</c:v>
                </c:pt>
                <c:pt idx="431">
                  <c:v>8.8777213772378296</c:v>
                </c:pt>
                <c:pt idx="432">
                  <c:v>8.8868039465642976</c:v>
                </c:pt>
                <c:pt idx="433">
                  <c:v>8.8924337530322255</c:v>
                </c:pt>
                <c:pt idx="434">
                  <c:v>8.8946450459913837</c:v>
                </c:pt>
                <c:pt idx="435">
                  <c:v>8.8934742366771342</c:v>
                </c:pt>
                <c:pt idx="436">
                  <c:v>8.8889598347680074</c:v>
                </c:pt>
                <c:pt idx="437">
                  <c:v>8.8811423815951258</c:v>
                </c:pt>
                <c:pt idx="438">
                  <c:v>8.8700643801432051</c:v>
                </c:pt>
                <c:pt idx="439">
                  <c:v>8.8557702219892462</c:v>
                </c:pt>
                <c:pt idx="440">
                  <c:v>8.8383061113100627</c:v>
                </c:pt>
                <c:pt idx="441">
                  <c:v>8.8177199861535218</c:v>
                </c:pt>
                <c:pt idx="442">
                  <c:v>8.7940614371188328</c:v>
                </c:pt>
                <c:pt idx="443">
                  <c:v>8.7673816236560906</c:v>
                </c:pt>
                <c:pt idx="444">
                  <c:v>8.7377331881738076</c:v>
                </c:pt>
                <c:pt idx="445">
                  <c:v>8.7051701681552238</c:v>
                </c:pt>
                <c:pt idx="446">
                  <c:v>8.6697479065137593</c:v>
                </c:pt>
                <c:pt idx="447">
                  <c:v>8.631522960388466</c:v>
                </c:pt>
                <c:pt idx="448">
                  <c:v>8.5905530086320407</c:v>
                </c:pt>
                <c:pt idx="449">
                  <c:v>8.5468967582066906</c:v>
                </c:pt>
                <c:pt idx="450">
                  <c:v>8.5006138497316925</c:v>
                </c:pt>
                <c:pt idx="451">
                  <c:v>8.4517647624323402</c:v>
                </c:pt>
                <c:pt idx="452">
                  <c:v>8.4004107187161949</c:v>
                </c:pt>
                <c:pt idx="453">
                  <c:v>8.34661358864075</c:v>
                </c:pt>
                <c:pt idx="454">
                  <c:v>8.2904357944953428</c:v>
                </c:pt>
                <c:pt idx="455">
                  <c:v>8.2319402157578487</c:v>
                </c:pt>
                <c:pt idx="456">
                  <c:v>8.171190094647562</c:v>
                </c:pt>
                <c:pt idx="457">
                  <c:v>8.1082489425254867</c:v>
                </c:pt>
                <c:pt idx="458">
                  <c:v>8.0431804473521105</c:v>
                </c:pt>
                <c:pt idx="459">
                  <c:v>7.9760483824494743</c:v>
                </c:pt>
                <c:pt idx="460">
                  <c:v>7.9069165167624522</c:v>
                </c:pt>
                <c:pt idx="461">
                  <c:v>7.8358485268354157</c:v>
                </c:pt>
                <c:pt idx="462">
                  <c:v>7.7629079107048584</c:v>
                </c:pt>
                <c:pt idx="463">
                  <c:v>7.6881579038999286</c:v>
                </c:pt>
                <c:pt idx="464">
                  <c:v>7.6116613977096348</c:v>
                </c:pt>
                <c:pt idx="465">
                  <c:v>7.5334808599110961</c:v>
                </c:pt>
                <c:pt idx="466">
                  <c:v>7.4536782580917897</c:v>
                </c:pt>
                <c:pt idx="467">
                  <c:v>7.3723149857156116</c:v>
                </c:pt>
                <c:pt idx="468">
                  <c:v>7.289451791064633</c:v>
                </c:pt>
                <c:pt idx="469">
                  <c:v>7.2051487091681361</c:v>
                </c:pt>
                <c:pt idx="470">
                  <c:v>7.1194649968250872</c:v>
                </c:pt>
                <c:pt idx="471">
                  <c:v>7.0324590707997459</c:v>
                </c:pt>
                <c:pt idx="472">
                  <c:v>6.9441884492854884</c:v>
                </c:pt>
                <c:pt idx="473">
                  <c:v>6.8547096966750658</c:v>
                </c:pt>
                <c:pt idx="474">
                  <c:v>6.7640783717056729</c:v>
                </c:pt>
                <c:pt idx="475">
                  <c:v>6.672348978998877</c:v>
                </c:pt>
                <c:pt idx="476">
                  <c:v>6.5795749240285533</c:v>
                </c:pt>
                <c:pt idx="477">
                  <c:v>6.4858084715257451</c:v>
                </c:pt>
                <c:pt idx="478">
                  <c:v>6.3911007073020336</c:v>
                </c:pt>
                <c:pt idx="479">
                  <c:v>6.2955015035088273</c:v>
                </c:pt>
                <c:pt idx="480">
                  <c:v>6.1990594872694542</c:v>
                </c:pt>
                <c:pt idx="481">
                  <c:v>6.1018220126815574</c:v>
                </c:pt>
                <c:pt idx="482">
                  <c:v>6.003835136119851</c:v>
                </c:pt>
                <c:pt idx="483">
                  <c:v>5.9051435947987674</c:v>
                </c:pt>
                <c:pt idx="484">
                  <c:v>5.8057907885240567</c:v>
                </c:pt>
                <c:pt idx="485">
                  <c:v>5.7058187645617213</c:v>
                </c:pt>
                <c:pt idx="486">
                  <c:v>5.60526820554752</c:v>
                </c:pt>
                <c:pt idx="487">
                  <c:v>5.5041784203524458</c:v>
                </c:pt>
                <c:pt idx="488">
                  <c:v>5.4025873378044098</c:v>
                </c:pt>
                <c:pt idx="489">
                  <c:v>5.3005315031817162</c:v>
                </c:pt>
                <c:pt idx="490">
                  <c:v>5.1980460773665698</c:v>
                </c:pt>
                <c:pt idx="491">
                  <c:v>5.0951648385630381</c:v>
                </c:pt>
                <c:pt idx="492">
                  <c:v>4.9919201864572216</c:v>
                </c:pt>
                <c:pt idx="493">
                  <c:v>4.8883431487345419</c:v>
                </c:pt>
                <c:pt idx="494">
                  <c:v>4.7844633898114219</c:v>
                </c:pt>
                <c:pt idx="495">
                  <c:v>4.6803092216937685</c:v>
                </c:pt>
                <c:pt idx="496">
                  <c:v>4.5759076168406798</c:v>
                </c:pt>
                <c:pt idx="497">
                  <c:v>4.4712842229088228</c:v>
                </c:pt>
                <c:pt idx="498">
                  <c:v>4.3664633792863672</c:v>
                </c:pt>
                <c:pt idx="499">
                  <c:v>4.2614681352864396</c:v>
                </c:pt>
                <c:pt idx="500">
                  <c:v>4.1563202699018147</c:v>
                </c:pt>
                <c:pt idx="501">
                  <c:v>4.0510403130016304</c:v>
                </c:pt>
                <c:pt idx="502">
                  <c:v>3.9456475678793512</c:v>
                </c:pt>
                <c:pt idx="503">
                  <c:v>3.8401601350330772</c:v>
                </c:pt>
                <c:pt idx="504">
                  <c:v>3.7345949370901077</c:v>
                </c:pt>
                <c:pt idx="505">
                  <c:v>3.6289677447720048</c:v>
                </c:pt>
                <c:pt idx="506">
                  <c:v>3.5232932038125608</c:v>
                </c:pt>
                <c:pt idx="507">
                  <c:v>3.4175848627290839</c:v>
                </c:pt>
                <c:pt idx="508">
                  <c:v>3.3118552013763902</c:v>
                </c:pt>
                <c:pt idx="509">
                  <c:v>3.2061156601900787</c:v>
                </c:pt>
                <c:pt idx="510">
                  <c:v>3.1003766700414825</c:v>
                </c:pt>
                <c:pt idx="511">
                  <c:v>2.9946476826386847</c:v>
                </c:pt>
                <c:pt idx="512">
                  <c:v>2.8889372014029857</c:v>
                </c:pt>
                <c:pt idx="513">
                  <c:v>2.783252812743886</c:v>
                </c:pt>
                <c:pt idx="514">
                  <c:v>2.6776012176941144</c:v>
                </c:pt>
                <c:pt idx="515">
                  <c:v>2.5719882638249314</c:v>
                </c:pt>
                <c:pt idx="516">
                  <c:v>2.4664189774120659</c:v>
                </c:pt>
                <c:pt idx="517">
                  <c:v>2.3608975957815082</c:v>
                </c:pt>
                <c:pt idx="518">
                  <c:v>2.2554275998181716</c:v>
                </c:pt>
                <c:pt idx="519">
                  <c:v>2.1500117465718116</c:v>
                </c:pt>
                <c:pt idx="520">
                  <c:v>2.0446521019447106</c:v>
                </c:pt>
                <c:pt idx="521">
                  <c:v>1.9393500734170011</c:v>
                </c:pt>
                <c:pt idx="522">
                  <c:v>1.8341064427874754</c:v>
                </c:pt>
                <c:pt idx="523">
                  <c:v>1.7289213989092334</c:v>
                </c:pt>
                <c:pt idx="524">
                  <c:v>1.6237945703870271</c:v>
                </c:pt>
                <c:pt idx="525">
                  <c:v>1.5187250582333056</c:v>
                </c:pt>
                <c:pt idx="526">
                  <c:v>1.4137114684546481</c:v>
                </c:pt>
                <c:pt idx="527">
                  <c:v>1.3087519445734164</c:v>
                </c:pt>
                <c:pt idx="528">
                  <c:v>1.203844200059645</c:v>
                </c:pt>
                <c:pt idx="529">
                  <c:v>1.098985550675835</c:v>
                </c:pt>
                <c:pt idx="530">
                  <c:v>0.99417294673165291</c:v>
                </c:pt>
                <c:pt idx="531">
                  <c:v>0.88940300524803506</c:v>
                </c:pt>
                <c:pt idx="532">
                  <c:v>0.78467204201987384</c:v>
                </c:pt>
                <c:pt idx="533">
                  <c:v>0.67997610360209793</c:v>
                </c:pt>
                <c:pt idx="534">
                  <c:v>0.57531099920149487</c:v>
                </c:pt>
                <c:pt idx="535">
                  <c:v>0.47067233249542539</c:v>
                </c:pt>
                <c:pt idx="536">
                  <c:v>0.36605553337759611</c:v>
                </c:pt>
                <c:pt idx="537">
                  <c:v>0.26145588964288091</c:v>
                </c:pt>
                <c:pt idx="538">
                  <c:v>0.1568685786216828</c:v>
                </c:pt>
                <c:pt idx="539">
                  <c:v>5.2288698769831221E-2</c:v>
                </c:pt>
                <c:pt idx="540">
                  <c:v>-5.2288698769831221E-2</c:v>
                </c:pt>
                <c:pt idx="541">
                  <c:v>-0.1568685786216828</c:v>
                </c:pt>
                <c:pt idx="542">
                  <c:v>-0.26145588964288091</c:v>
                </c:pt>
                <c:pt idx="543">
                  <c:v>-0.36605553337759611</c:v>
                </c:pt>
                <c:pt idx="544">
                  <c:v>-0.47067233249542539</c:v>
                </c:pt>
                <c:pt idx="545">
                  <c:v>-0.57531099920149487</c:v>
                </c:pt>
                <c:pt idx="546">
                  <c:v>-0.67997610360176486</c:v>
                </c:pt>
                <c:pt idx="547">
                  <c:v>-0.78467204202020691</c:v>
                </c:pt>
                <c:pt idx="548">
                  <c:v>-0.88940300524770199</c:v>
                </c:pt>
                <c:pt idx="549">
                  <c:v>-0.99417294673198597</c:v>
                </c:pt>
                <c:pt idx="550">
                  <c:v>-1.098985550675835</c:v>
                </c:pt>
                <c:pt idx="551">
                  <c:v>-1.203844200059645</c:v>
                </c:pt>
                <c:pt idx="552">
                  <c:v>-1.3087519445734164</c:v>
                </c:pt>
                <c:pt idx="553">
                  <c:v>-1.4137114684546481</c:v>
                </c:pt>
                <c:pt idx="554">
                  <c:v>-1.5187250582329725</c:v>
                </c:pt>
                <c:pt idx="555">
                  <c:v>-1.6237945703873602</c:v>
                </c:pt>
                <c:pt idx="556">
                  <c:v>-1.7289213989092334</c:v>
                </c:pt>
                <c:pt idx="557">
                  <c:v>-1.8341064427874754</c:v>
                </c:pt>
                <c:pt idx="558">
                  <c:v>-1.9393500734170011</c:v>
                </c:pt>
                <c:pt idx="559">
                  <c:v>-2.0446521019443775</c:v>
                </c:pt>
                <c:pt idx="560">
                  <c:v>-2.1500117465721447</c:v>
                </c:pt>
                <c:pt idx="561">
                  <c:v>-2.2554275998181716</c:v>
                </c:pt>
                <c:pt idx="562">
                  <c:v>-2.3608975957815082</c:v>
                </c:pt>
                <c:pt idx="563">
                  <c:v>-2.4664189774117329</c:v>
                </c:pt>
                <c:pt idx="564">
                  <c:v>-2.5719882638252645</c:v>
                </c:pt>
                <c:pt idx="565">
                  <c:v>-2.6776012176941144</c:v>
                </c:pt>
                <c:pt idx="566">
                  <c:v>-2.783252812743886</c:v>
                </c:pt>
                <c:pt idx="567">
                  <c:v>-2.8889372014029857</c:v>
                </c:pt>
                <c:pt idx="568">
                  <c:v>-2.9946476826386847</c:v>
                </c:pt>
                <c:pt idx="569">
                  <c:v>-3.1003766700414825</c:v>
                </c:pt>
                <c:pt idx="570">
                  <c:v>-3.2061156601900787</c:v>
                </c:pt>
                <c:pt idx="571">
                  <c:v>-3.3118552013763902</c:v>
                </c:pt>
                <c:pt idx="572">
                  <c:v>-3.4175848627285843</c:v>
                </c:pt>
                <c:pt idx="573">
                  <c:v>-3.5232932038125608</c:v>
                </c:pt>
                <c:pt idx="574">
                  <c:v>-3.6289677447725044</c:v>
                </c:pt>
                <c:pt idx="575">
                  <c:v>-3.7345949370901077</c:v>
                </c:pt>
                <c:pt idx="576">
                  <c:v>-3.8401601350334102</c:v>
                </c:pt>
                <c:pt idx="577">
                  <c:v>-3.9456475678790182</c:v>
                </c:pt>
                <c:pt idx="578">
                  <c:v>-4.0510403130016304</c:v>
                </c:pt>
                <c:pt idx="579">
                  <c:v>-4.1563202699018147</c:v>
                </c:pt>
                <c:pt idx="580">
                  <c:v>-4.2614681352864396</c:v>
                </c:pt>
                <c:pt idx="581">
                  <c:v>-4.3664633792863672</c:v>
                </c:pt>
                <c:pt idx="582">
                  <c:v>-4.4712842229088228</c:v>
                </c:pt>
                <c:pt idx="583">
                  <c:v>-4.5759076168406798</c:v>
                </c:pt>
                <c:pt idx="584">
                  <c:v>-4.6803092216937685</c:v>
                </c:pt>
                <c:pt idx="585">
                  <c:v>-4.7844633898114219</c:v>
                </c:pt>
                <c:pt idx="586">
                  <c:v>-4.8883431487340427</c:v>
                </c:pt>
                <c:pt idx="587">
                  <c:v>-4.9919201864577216</c:v>
                </c:pt>
                <c:pt idx="588">
                  <c:v>-5.0951648385630381</c:v>
                </c:pt>
                <c:pt idx="589">
                  <c:v>-5.1980460773665698</c:v>
                </c:pt>
                <c:pt idx="590">
                  <c:v>-5.3005315031817162</c:v>
                </c:pt>
                <c:pt idx="591">
                  <c:v>-5.4025873378044098</c:v>
                </c:pt>
                <c:pt idx="592">
                  <c:v>-5.5041784203524458</c:v>
                </c:pt>
                <c:pt idx="593">
                  <c:v>-5.60526820554752</c:v>
                </c:pt>
                <c:pt idx="594">
                  <c:v>-5.7058187645617213</c:v>
                </c:pt>
                <c:pt idx="595">
                  <c:v>-5.8057907885240567</c:v>
                </c:pt>
                <c:pt idx="596">
                  <c:v>-5.9051435947987674</c:v>
                </c:pt>
                <c:pt idx="597">
                  <c:v>-6.003835136119851</c:v>
                </c:pt>
                <c:pt idx="598">
                  <c:v>-6.1018220126810574</c:v>
                </c:pt>
                <c:pt idx="599">
                  <c:v>-6.1990594872699534</c:v>
                </c:pt>
                <c:pt idx="600">
                  <c:v>-6.2955015035088273</c:v>
                </c:pt>
                <c:pt idx="601">
                  <c:v>-6.3911007073020336</c:v>
                </c:pt>
                <c:pt idx="602">
                  <c:v>-6.4858084715257451</c:v>
                </c:pt>
                <c:pt idx="603">
                  <c:v>-6.5795749240285533</c:v>
                </c:pt>
                <c:pt idx="604">
                  <c:v>-6.672348978998877</c:v>
                </c:pt>
                <c:pt idx="605">
                  <c:v>-6.7640783717056729</c:v>
                </c:pt>
                <c:pt idx="606">
                  <c:v>-6.8547096966750658</c:v>
                </c:pt>
                <c:pt idx="607">
                  <c:v>-6.9441884492854884</c:v>
                </c:pt>
                <c:pt idx="608">
                  <c:v>-7.0324590707997459</c:v>
                </c:pt>
                <c:pt idx="609">
                  <c:v>-7.1194649968250872</c:v>
                </c:pt>
                <c:pt idx="610">
                  <c:v>-7.2051487091681361</c:v>
                </c:pt>
                <c:pt idx="611">
                  <c:v>-7.289451791064633</c:v>
                </c:pt>
                <c:pt idx="612">
                  <c:v>-7.3723149857151951</c:v>
                </c:pt>
                <c:pt idx="613">
                  <c:v>-7.4536782580922063</c:v>
                </c:pt>
                <c:pt idx="614">
                  <c:v>-7.5334808599110961</c:v>
                </c:pt>
                <c:pt idx="615">
                  <c:v>-7.6116613977096348</c:v>
                </c:pt>
                <c:pt idx="616">
                  <c:v>-7.6881579038999286</c:v>
                </c:pt>
                <c:pt idx="617">
                  <c:v>-7.7629079107048584</c:v>
                </c:pt>
                <c:pt idx="618">
                  <c:v>-7.8358485268354157</c:v>
                </c:pt>
                <c:pt idx="619">
                  <c:v>-7.9069165167624522</c:v>
                </c:pt>
                <c:pt idx="620">
                  <c:v>-7.9760483824494743</c:v>
                </c:pt>
                <c:pt idx="621">
                  <c:v>-8.0431804473521105</c:v>
                </c:pt>
                <c:pt idx="622">
                  <c:v>-8.1082489425254867</c:v>
                </c:pt>
                <c:pt idx="623">
                  <c:v>-8.171190094647562</c:v>
                </c:pt>
                <c:pt idx="624">
                  <c:v>-8.2319402157578487</c:v>
                </c:pt>
                <c:pt idx="625">
                  <c:v>-8.2904357944953428</c:v>
                </c:pt>
                <c:pt idx="626">
                  <c:v>-8.3466135886403343</c:v>
                </c:pt>
                <c:pt idx="627">
                  <c:v>-8.4004107187166106</c:v>
                </c:pt>
                <c:pt idx="628">
                  <c:v>-8.4517647624323402</c:v>
                </c:pt>
                <c:pt idx="629">
                  <c:v>-8.5006138497316925</c:v>
                </c:pt>
                <c:pt idx="630">
                  <c:v>-8.5468967582066906</c:v>
                </c:pt>
                <c:pt idx="631">
                  <c:v>-8.5905530086324564</c:v>
                </c:pt>
                <c:pt idx="632">
                  <c:v>-8.6315229603880503</c:v>
                </c:pt>
                <c:pt idx="633">
                  <c:v>-8.6697479065137593</c:v>
                </c:pt>
                <c:pt idx="634">
                  <c:v>-8.7051701681552238</c:v>
                </c:pt>
                <c:pt idx="635">
                  <c:v>-8.737733188173392</c:v>
                </c:pt>
                <c:pt idx="636">
                  <c:v>-8.767381623656922</c:v>
                </c:pt>
                <c:pt idx="637">
                  <c:v>-8.7940614371184171</c:v>
                </c:pt>
                <c:pt idx="638">
                  <c:v>-8.8177199861531061</c:v>
                </c:pt>
                <c:pt idx="639">
                  <c:v>-8.8383061113104784</c:v>
                </c:pt>
                <c:pt idx="640">
                  <c:v>-8.8557702219892462</c:v>
                </c:pt>
                <c:pt idx="641">
                  <c:v>-8.8700643801432051</c:v>
                </c:pt>
                <c:pt idx="642">
                  <c:v>-8.8811423815951258</c:v>
                </c:pt>
                <c:pt idx="643">
                  <c:v>-8.8889598347680074</c:v>
                </c:pt>
                <c:pt idx="644">
                  <c:v>-8.8934742366766351</c:v>
                </c:pt>
                <c:pt idx="645">
                  <c:v>-8.8946450459918847</c:v>
                </c:pt>
                <c:pt idx="646">
                  <c:v>-8.8924337530322255</c:v>
                </c:pt>
                <c:pt idx="647">
                  <c:v>-8.8868039465642976</c:v>
                </c:pt>
                <c:pt idx="648">
                  <c:v>-8.8777213772371635</c:v>
                </c:pt>
                <c:pt idx="649">
                  <c:v>-8.8651540175947172</c:v>
                </c:pt>
                <c:pt idx="650">
                  <c:v>-8.8490721185110477</c:v>
                </c:pt>
                <c:pt idx="651">
                  <c:v>-8.8294482620135959</c:v>
                </c:pt>
                <c:pt idx="652">
                  <c:v>-8.8062574103743856</c:v>
                </c:pt>
                <c:pt idx="653">
                  <c:v>-8.7794769514435984</c:v>
                </c:pt>
                <c:pt idx="654">
                  <c:v>-8.7490867401681935</c:v>
                </c:pt>
                <c:pt idx="655">
                  <c:v>-8.7150691362569432</c:v>
                </c:pt>
                <c:pt idx="656">
                  <c:v>-8.677409037989678</c:v>
                </c:pt>
                <c:pt idx="657">
                  <c:v>-8.6360939121431084</c:v>
                </c:pt>
                <c:pt idx="658">
                  <c:v>-8.5911138200620023</c:v>
                </c:pt>
                <c:pt idx="659">
                  <c:v>-8.5424614398690046</c:v>
                </c:pt>
                <c:pt idx="660">
                  <c:v>-8.4901320848713304</c:v>
                </c:pt>
                <c:pt idx="661">
                  <c:v>-8.4341237181719126</c:v>
                </c:pt>
                <c:pt idx="662">
                  <c:v>-8.374436963564186</c:v>
                </c:pt>
                <c:pt idx="663">
                  <c:v>-8.3110751127483535</c:v>
                </c:pt>
                <c:pt idx="664">
                  <c:v>-8.2440441289523267</c:v>
                </c:pt>
                <c:pt idx="665">
                  <c:v>-8.1733526470242772</c:v>
                </c:pt>
                <c:pt idx="666">
                  <c:v>-8.099011970085348</c:v>
                </c:pt>
                <c:pt idx="667">
                  <c:v>-8.0210360628300279</c:v>
                </c:pt>
                <c:pt idx="668">
                  <c:v>-7.9394415415738884</c:v>
                </c:pt>
                <c:pt idx="669">
                  <c:v>-7.8542476611485341</c:v>
                </c:pt>
                <c:pt idx="670">
                  <c:v>-7.7654762987488111</c:v>
                </c:pt>
                <c:pt idx="671">
                  <c:v>-7.6731519348424566</c:v>
                </c:pt>
                <c:pt idx="672">
                  <c:v>-7.5773016312585399</c:v>
                </c:pt>
                <c:pt idx="673">
                  <c:v>-7.477955006565618</c:v>
                </c:pt>
                <c:pt idx="674">
                  <c:v>-7.3751442088599157</c:v>
                </c:pt>
                <c:pt idx="675">
                  <c:v>-7.2689038860807855</c:v>
                </c:pt>
                <c:pt idx="676">
                  <c:v>-7.1592711539707059</c:v>
                </c:pt>
                <c:pt idx="677">
                  <c:v>-7.0462855618039297</c:v>
                </c:pt>
                <c:pt idx="678">
                  <c:v>-6.9299890559990223</c:v>
                </c:pt>
                <c:pt idx="679">
                  <c:v>-6.8104259417272468</c:v>
                </c:pt>
                <c:pt idx="680">
                  <c:v>-6.6876428426496384</c:v>
                </c:pt>
                <c:pt idx="681">
                  <c:v>-6.5616886588752212</c:v>
                </c:pt>
                <c:pt idx="682">
                  <c:v>-6.4326145232705834</c:v>
                </c:pt>
                <c:pt idx="683">
                  <c:v>-6.3004737562197057</c:v>
                </c:pt>
                <c:pt idx="684">
                  <c:v>-6.1653218189483274</c:v>
                </c:pt>
                <c:pt idx="685">
                  <c:v>-6.0272162655055572</c:v>
                </c:pt>
                <c:pt idx="686">
                  <c:v>-5.8862166935127744</c:v>
                </c:pt>
                <c:pt idx="687">
                  <c:v>-5.7423846937780176</c:v>
                </c:pt>
                <c:pt idx="688">
                  <c:v>-5.5957837988498618</c:v>
                </c:pt>
                <c:pt idx="689">
                  <c:v>-5.4464794306260602</c:v>
                </c:pt>
                <c:pt idx="690">
                  <c:v>-5.2945388470811148</c:v>
                </c:pt>
                <c:pt idx="691">
                  <c:v>-5.1400310881991942</c:v>
                </c:pt>
                <c:pt idx="692">
                  <c:v>-4.9830269211949902</c:v>
                </c:pt>
                <c:pt idx="693">
                  <c:v>-4.8235987850844646</c:v>
                </c:pt>
                <c:pt idx="694">
                  <c:v>-4.661820734679349</c:v>
                </c:pt>
                <c:pt idx="695">
                  <c:v>-4.4977683840678218</c:v>
                </c:pt>
                <c:pt idx="696">
                  <c:v>-4.3315188496393029</c:v>
                </c:pt>
                <c:pt idx="697">
                  <c:v>-4.1631506927126853</c:v>
                </c:pt>
                <c:pt idx="698">
                  <c:v>-3.9927438618106663</c:v>
                </c:pt>
                <c:pt idx="699">
                  <c:v>-3.8203796346365593</c:v>
                </c:pt>
                <c:pt idx="700">
                  <c:v>-3.6461405597925984</c:v>
                </c:pt>
                <c:pt idx="701">
                  <c:v>-3.4701103982765682</c:v>
                </c:pt>
                <c:pt idx="702">
                  <c:v>-3.2923740647995694</c:v>
                </c:pt>
                <c:pt idx="703">
                  <c:v>-3.1130175689474719</c:v>
                </c:pt>
                <c:pt idx="704">
                  <c:v>-2.932127956224809</c:v>
                </c:pt>
                <c:pt idx="705">
                  <c:v>-2.7497932489984378</c:v>
                </c:pt>
                <c:pt idx="706">
                  <c:v>-2.5661023873698627</c:v>
                </c:pt>
                <c:pt idx="707">
                  <c:v>-2.3811451699900754</c:v>
                </c:pt>
                <c:pt idx="708">
                  <c:v>-2.1950121948368846</c:v>
                </c:pt>
                <c:pt idx="709">
                  <c:v>-2.0077947999711916</c:v>
                </c:pt>
                <c:pt idx="710">
                  <c:v>-1.8195850042737431</c:v>
                </c:pt>
                <c:pt idx="711">
                  <c:v>-1.6304754481873291</c:v>
                </c:pt>
                <c:pt idx="712">
                  <c:v>-1.4405593344576502</c:v>
                </c:pt>
                <c:pt idx="713">
                  <c:v>-1.2499303688841914</c:v>
                </c:pt>
                <c:pt idx="714">
                  <c:v>-1.0586827010858182</c:v>
                </c:pt>
                <c:pt idx="715">
                  <c:v>-0.86691086528417194</c:v>
                </c:pt>
                <c:pt idx="716">
                  <c:v>-0.67470972109379213</c:v>
                </c:pt>
                <c:pt idx="717">
                  <c:v>-0.48217439434215631</c:v>
                </c:pt>
                <c:pt idx="718">
                  <c:v>-0.28940021788821563</c:v>
                </c:pt>
                <c:pt idx="719">
                  <c:v>-9.648267246738236E-2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9D1-4C8E-B684-3628A8EA85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4.3386059922297954E-3"/>
              <c:y val="0.351949039811373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Cylinder 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Cylinder volume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'6000RPM'!$B$7:$B$726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1CD-435B-BE05-DEDD1B5894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5577696"/>
        <c:axId val="215577040"/>
      </c:scatterChart>
      <c:valAx>
        <c:axId val="215577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1630540864874965"/>
              <c:y val="0.9173834976050289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577040"/>
        <c:crosses val="autoZero"/>
        <c:crossBetween val="midCat"/>
      </c:valAx>
      <c:valAx>
        <c:axId val="215577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577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dP/dV at 6000rpm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dP/dV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'6000RPM'!$H$7:$H$726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'6000RPM'!$D$7:$D$726</c:f>
              <c:numCache>
                <c:formatCode>General</c:formatCode>
                <c:ptCount val="720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  <c:pt idx="719">
                  <c:v>-1.0780000000000001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362-4B2A-A693-382327D3B6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9675176"/>
        <c:axId val="679674192"/>
      </c:scatterChart>
      <c:valAx>
        <c:axId val="679675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Change in </a:t>
                </a:r>
                <a:r>
                  <a:rPr lang="en-US" baseline="0"/>
                  <a:t>cylinder volume (m^3)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74192"/>
        <c:crosses val="autoZero"/>
        <c:crossBetween val="midCat"/>
      </c:valAx>
      <c:valAx>
        <c:axId val="67967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cylinder </a:t>
                </a:r>
                <a:r>
                  <a:rPr lang="en-GB" baseline="0"/>
                  <a:t>pressure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75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Average cylinder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6000rpm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'6000RPM'!$C$7:$C$726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1D4C-4D52-91F8-3E711F8A5285}"/>
            </c:ext>
          </c:extLst>
        </c:ser>
        <c:ser>
          <c:idx val="2"/>
          <c:order val="1"/>
          <c:tx>
            <c:v>4000rpm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'4000RPM'!$C$7:$C$726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1D4C-4D52-91F8-3E711F8A5285}"/>
            </c:ext>
          </c:extLst>
        </c:ser>
        <c:ser>
          <c:idx val="0"/>
          <c:order val="2"/>
          <c:tx>
            <c:v>2000rpm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'2000RPM'!$C$7:$C$726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1D4C-4D52-91F8-3E711F8A52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Polytrpic index,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 in cylinder pressure</a:t>
            </a:r>
            <a:r>
              <a:rPr lang="en-GB" baseline="0"/>
              <a:t> against Crank angle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6000rpm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'6000RPM'!$D$7:$D$725</c:f>
              <c:numCache>
                <c:formatCode>General</c:formatCode>
                <c:ptCount val="719"/>
                <c:pt idx="0">
                  <c:v>-1.8999999999999906E-2</c:v>
                </c:pt>
                <c:pt idx="1">
                  <c:v>-3.5000000000000142E-2</c:v>
                </c:pt>
                <c:pt idx="2">
                  <c:v>-4.7999999999999932E-2</c:v>
                </c:pt>
                <c:pt idx="3">
                  <c:v>-4.0999999999999925E-2</c:v>
                </c:pt>
                <c:pt idx="4">
                  <c:v>-1.6000000000000014E-2</c:v>
                </c:pt>
                <c:pt idx="5">
                  <c:v>4.0000000000000036E-3</c:v>
                </c:pt>
                <c:pt idx="6">
                  <c:v>-1.4000000000000012E-2</c:v>
                </c:pt>
                <c:pt idx="7">
                  <c:v>-3.6000000000000032E-2</c:v>
                </c:pt>
                <c:pt idx="8">
                  <c:v>-3.7000000000000033E-2</c:v>
                </c:pt>
                <c:pt idx="9">
                  <c:v>-2.5999999999999912E-2</c:v>
                </c:pt>
                <c:pt idx="10">
                  <c:v>-1.8000000000000016E-2</c:v>
                </c:pt>
                <c:pt idx="11">
                  <c:v>-5.0000000000000044E-3</c:v>
                </c:pt>
                <c:pt idx="12">
                  <c:v>1.8000000000000016E-2</c:v>
                </c:pt>
                <c:pt idx="13">
                  <c:v>2.9999999999999916E-2</c:v>
                </c:pt>
                <c:pt idx="14">
                  <c:v>3.0000000000000027E-2</c:v>
                </c:pt>
                <c:pt idx="15">
                  <c:v>1.100000000000001E-2</c:v>
                </c:pt>
                <c:pt idx="16">
                  <c:v>-1.0000000000000009E-3</c:v>
                </c:pt>
                <c:pt idx="17">
                  <c:v>-4.0000000000000036E-3</c:v>
                </c:pt>
                <c:pt idx="18">
                  <c:v>-1.6000000000000014E-2</c:v>
                </c:pt>
                <c:pt idx="19">
                  <c:v>-2.300000000000002E-2</c:v>
                </c:pt>
                <c:pt idx="20">
                  <c:v>-2.9999999999999916E-2</c:v>
                </c:pt>
                <c:pt idx="21">
                  <c:v>-4.2000000000000037E-2</c:v>
                </c:pt>
                <c:pt idx="22">
                  <c:v>-3.3000000000000029E-2</c:v>
                </c:pt>
                <c:pt idx="23">
                  <c:v>-2.8000000000000025E-2</c:v>
                </c:pt>
                <c:pt idx="24">
                  <c:v>-1.9999999999999907E-2</c:v>
                </c:pt>
                <c:pt idx="25">
                  <c:v>-1.4000000000000012E-2</c:v>
                </c:pt>
                <c:pt idx="26">
                  <c:v>-9.000000000000008E-3</c:v>
                </c:pt>
                <c:pt idx="27">
                  <c:v>0</c:v>
                </c:pt>
                <c:pt idx="28">
                  <c:v>2.0000000000000018E-3</c:v>
                </c:pt>
                <c:pt idx="29">
                  <c:v>1.5000000000000013E-2</c:v>
                </c:pt>
                <c:pt idx="30">
                  <c:v>-1.0000000000000009E-3</c:v>
                </c:pt>
                <c:pt idx="31">
                  <c:v>2.0000000000000018E-3</c:v>
                </c:pt>
                <c:pt idx="32">
                  <c:v>1.0000000000000009E-3</c:v>
                </c:pt>
                <c:pt idx="33">
                  <c:v>0</c:v>
                </c:pt>
                <c:pt idx="34">
                  <c:v>-1.2000000000000011E-2</c:v>
                </c:pt>
                <c:pt idx="35">
                  <c:v>-1.100000000000001E-2</c:v>
                </c:pt>
                <c:pt idx="36">
                  <c:v>-1.6000000000000014E-2</c:v>
                </c:pt>
                <c:pt idx="37">
                  <c:v>-6.0000000000000053E-3</c:v>
                </c:pt>
                <c:pt idx="38">
                  <c:v>-7.0000000000000062E-3</c:v>
                </c:pt>
                <c:pt idx="39">
                  <c:v>-1.5000000000000013E-2</c:v>
                </c:pt>
                <c:pt idx="40">
                  <c:v>-2.0000000000000018E-3</c:v>
                </c:pt>
                <c:pt idx="41">
                  <c:v>-3.400000000000003E-2</c:v>
                </c:pt>
                <c:pt idx="42">
                  <c:v>-2.6999999999999913E-2</c:v>
                </c:pt>
                <c:pt idx="43">
                  <c:v>-3.7000000000000033E-2</c:v>
                </c:pt>
                <c:pt idx="44">
                  <c:v>-8.0000000000000071E-3</c:v>
                </c:pt>
                <c:pt idx="45">
                  <c:v>-2.9000000000000026E-2</c:v>
                </c:pt>
                <c:pt idx="46">
                  <c:v>-2.899999999999997E-2</c:v>
                </c:pt>
                <c:pt idx="47">
                  <c:v>-2.7000000000000024E-2</c:v>
                </c:pt>
                <c:pt idx="48">
                  <c:v>-4.0000000000000036E-3</c:v>
                </c:pt>
                <c:pt idx="49">
                  <c:v>6.0000000000000053E-3</c:v>
                </c:pt>
                <c:pt idx="50">
                  <c:v>-5.0000000000000044E-3</c:v>
                </c:pt>
                <c:pt idx="51">
                  <c:v>-1.0000000000000009E-3</c:v>
                </c:pt>
                <c:pt idx="52">
                  <c:v>6.0000000000000053E-3</c:v>
                </c:pt>
                <c:pt idx="53">
                  <c:v>-2.0000000000000018E-3</c:v>
                </c:pt>
                <c:pt idx="54">
                  <c:v>1.0000000000000009E-3</c:v>
                </c:pt>
                <c:pt idx="55">
                  <c:v>-8.0000000000000071E-3</c:v>
                </c:pt>
                <c:pt idx="56">
                  <c:v>-1.0999999999999954E-2</c:v>
                </c:pt>
                <c:pt idx="57">
                  <c:v>-1.5000000000000013E-2</c:v>
                </c:pt>
                <c:pt idx="58">
                  <c:v>-7.0000000000000062E-3</c:v>
                </c:pt>
                <c:pt idx="59">
                  <c:v>-7.0000000000000062E-3</c:v>
                </c:pt>
                <c:pt idx="60">
                  <c:v>-1.0000000000000009E-3</c:v>
                </c:pt>
                <c:pt idx="61">
                  <c:v>3.0000000000000027E-3</c:v>
                </c:pt>
                <c:pt idx="62">
                  <c:v>-2.0000000000000018E-3</c:v>
                </c:pt>
                <c:pt idx="63">
                  <c:v>2.0000000000000018E-3</c:v>
                </c:pt>
                <c:pt idx="64">
                  <c:v>1.0000000000000009E-3</c:v>
                </c:pt>
                <c:pt idx="65">
                  <c:v>8.0000000000000071E-3</c:v>
                </c:pt>
                <c:pt idx="66">
                  <c:v>5.0000000000000044E-3</c:v>
                </c:pt>
                <c:pt idx="67">
                  <c:v>5.0000000000000044E-3</c:v>
                </c:pt>
                <c:pt idx="68">
                  <c:v>8.0000000000000071E-3</c:v>
                </c:pt>
                <c:pt idx="69">
                  <c:v>0</c:v>
                </c:pt>
                <c:pt idx="70">
                  <c:v>0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-8.0000000000000071E-3</c:v>
                </c:pt>
                <c:pt idx="74">
                  <c:v>-1.4000000000000012E-2</c:v>
                </c:pt>
                <c:pt idx="75">
                  <c:v>-1.5000000000000013E-2</c:v>
                </c:pt>
                <c:pt idx="76">
                  <c:v>-9.000000000000008E-3</c:v>
                </c:pt>
                <c:pt idx="77">
                  <c:v>-1.0000000000000009E-3</c:v>
                </c:pt>
                <c:pt idx="78">
                  <c:v>3.0000000000000027E-3</c:v>
                </c:pt>
                <c:pt idx="79">
                  <c:v>-2.0000000000000018E-3</c:v>
                </c:pt>
                <c:pt idx="80">
                  <c:v>-1.0000000000000009E-3</c:v>
                </c:pt>
                <c:pt idx="81">
                  <c:v>-2.0000000000000018E-3</c:v>
                </c:pt>
                <c:pt idx="82">
                  <c:v>7.0000000000000062E-3</c:v>
                </c:pt>
                <c:pt idx="83">
                  <c:v>1.0000000000000009E-2</c:v>
                </c:pt>
                <c:pt idx="84">
                  <c:v>1.6000000000000014E-2</c:v>
                </c:pt>
                <c:pt idx="85">
                  <c:v>1.5000000000000013E-2</c:v>
                </c:pt>
                <c:pt idx="86">
                  <c:v>1.5999999999999959E-2</c:v>
                </c:pt>
                <c:pt idx="87">
                  <c:v>1.5000000000000013E-2</c:v>
                </c:pt>
                <c:pt idx="88">
                  <c:v>1.4000000000000012E-2</c:v>
                </c:pt>
                <c:pt idx="89">
                  <c:v>1.2000000000000011E-2</c:v>
                </c:pt>
                <c:pt idx="90">
                  <c:v>9.000000000000008E-3</c:v>
                </c:pt>
                <c:pt idx="91">
                  <c:v>1.5999999999999959E-2</c:v>
                </c:pt>
                <c:pt idx="92">
                  <c:v>8.0000000000000071E-3</c:v>
                </c:pt>
                <c:pt idx="93">
                  <c:v>-3.0000000000000027E-3</c:v>
                </c:pt>
                <c:pt idx="94">
                  <c:v>-6.0000000000000053E-3</c:v>
                </c:pt>
                <c:pt idx="95">
                  <c:v>-7.0000000000000062E-3</c:v>
                </c:pt>
                <c:pt idx="96">
                  <c:v>0</c:v>
                </c:pt>
                <c:pt idx="97">
                  <c:v>4.0000000000000036E-3</c:v>
                </c:pt>
                <c:pt idx="98">
                  <c:v>3.0000000000000027E-3</c:v>
                </c:pt>
                <c:pt idx="99">
                  <c:v>1.0000000000000009E-2</c:v>
                </c:pt>
                <c:pt idx="100">
                  <c:v>9.000000000000008E-3</c:v>
                </c:pt>
                <c:pt idx="101">
                  <c:v>2.0000000000000018E-3</c:v>
                </c:pt>
                <c:pt idx="102">
                  <c:v>-3.0000000000000027E-3</c:v>
                </c:pt>
                <c:pt idx="103">
                  <c:v>0</c:v>
                </c:pt>
                <c:pt idx="104">
                  <c:v>1.8000000000000016E-2</c:v>
                </c:pt>
                <c:pt idx="105">
                  <c:v>1.8000000000000016E-2</c:v>
                </c:pt>
                <c:pt idx="106">
                  <c:v>1.8000000000000016E-2</c:v>
                </c:pt>
                <c:pt idx="107">
                  <c:v>1.5999999999999903E-2</c:v>
                </c:pt>
                <c:pt idx="108">
                  <c:v>1.8000000000000016E-2</c:v>
                </c:pt>
                <c:pt idx="109">
                  <c:v>1.7000000000000015E-2</c:v>
                </c:pt>
                <c:pt idx="110">
                  <c:v>1.4000000000000012E-2</c:v>
                </c:pt>
                <c:pt idx="111">
                  <c:v>3.0000000000000027E-3</c:v>
                </c:pt>
                <c:pt idx="112">
                  <c:v>-3.0000000000000027E-3</c:v>
                </c:pt>
                <c:pt idx="113">
                  <c:v>-1.0000000000000009E-2</c:v>
                </c:pt>
                <c:pt idx="114">
                  <c:v>-8.0000000000000071E-3</c:v>
                </c:pt>
                <c:pt idx="115">
                  <c:v>-4.0000000000000036E-3</c:v>
                </c:pt>
                <c:pt idx="116">
                  <c:v>3.0000000000000027E-3</c:v>
                </c:pt>
                <c:pt idx="117">
                  <c:v>0</c:v>
                </c:pt>
                <c:pt idx="118">
                  <c:v>2.0000000000000018E-3</c:v>
                </c:pt>
                <c:pt idx="119">
                  <c:v>5.0000000000000044E-3</c:v>
                </c:pt>
                <c:pt idx="120">
                  <c:v>8.0000000000000071E-3</c:v>
                </c:pt>
                <c:pt idx="121">
                  <c:v>8.0000000000000071E-3</c:v>
                </c:pt>
                <c:pt idx="122">
                  <c:v>1.100000000000001E-2</c:v>
                </c:pt>
                <c:pt idx="123">
                  <c:v>1.3000000000000012E-2</c:v>
                </c:pt>
                <c:pt idx="124">
                  <c:v>1.2000000000000011E-2</c:v>
                </c:pt>
                <c:pt idx="125">
                  <c:v>1.100000000000001E-2</c:v>
                </c:pt>
                <c:pt idx="126">
                  <c:v>1.7000000000000015E-2</c:v>
                </c:pt>
                <c:pt idx="127">
                  <c:v>1.7999999999999905E-2</c:v>
                </c:pt>
                <c:pt idx="128">
                  <c:v>2.200000000000002E-2</c:v>
                </c:pt>
                <c:pt idx="129">
                  <c:v>1.6000000000000014E-2</c:v>
                </c:pt>
                <c:pt idx="130">
                  <c:v>8.0000000000000071E-3</c:v>
                </c:pt>
                <c:pt idx="131">
                  <c:v>1.0000000000000009E-2</c:v>
                </c:pt>
                <c:pt idx="132">
                  <c:v>3.0000000000000027E-3</c:v>
                </c:pt>
                <c:pt idx="133">
                  <c:v>-7.0000000000000062E-3</c:v>
                </c:pt>
                <c:pt idx="134">
                  <c:v>-1.4000000000000012E-2</c:v>
                </c:pt>
                <c:pt idx="135">
                  <c:v>-1.0000000000000009E-2</c:v>
                </c:pt>
                <c:pt idx="136">
                  <c:v>-4.0000000000000036E-3</c:v>
                </c:pt>
                <c:pt idx="137">
                  <c:v>1.0000000000000009E-3</c:v>
                </c:pt>
                <c:pt idx="138">
                  <c:v>6.0000000000000053E-3</c:v>
                </c:pt>
                <c:pt idx="139">
                  <c:v>1.2000000000000011E-2</c:v>
                </c:pt>
                <c:pt idx="140">
                  <c:v>1.9000000000000017E-2</c:v>
                </c:pt>
                <c:pt idx="141">
                  <c:v>1.9000000000000017E-2</c:v>
                </c:pt>
                <c:pt idx="142">
                  <c:v>1.8000000000000016E-2</c:v>
                </c:pt>
                <c:pt idx="143">
                  <c:v>1.8999999999999906E-2</c:v>
                </c:pt>
                <c:pt idx="144">
                  <c:v>2.300000000000002E-2</c:v>
                </c:pt>
                <c:pt idx="145">
                  <c:v>1.3000000000000012E-2</c:v>
                </c:pt>
                <c:pt idx="146">
                  <c:v>9.000000000000008E-3</c:v>
                </c:pt>
                <c:pt idx="147">
                  <c:v>4.0000000000000036E-3</c:v>
                </c:pt>
                <c:pt idx="148">
                  <c:v>1.0000000000000009E-2</c:v>
                </c:pt>
                <c:pt idx="149">
                  <c:v>1.0000000000000009E-3</c:v>
                </c:pt>
                <c:pt idx="150">
                  <c:v>5.0000000000000044E-3</c:v>
                </c:pt>
                <c:pt idx="151">
                  <c:v>2.0000000000000018E-3</c:v>
                </c:pt>
                <c:pt idx="152">
                  <c:v>4.0000000000000036E-3</c:v>
                </c:pt>
                <c:pt idx="153">
                  <c:v>3.0000000000000027E-3</c:v>
                </c:pt>
                <c:pt idx="154">
                  <c:v>-5.0000000000000044E-3</c:v>
                </c:pt>
                <c:pt idx="155">
                  <c:v>-4.0000000000000036E-3</c:v>
                </c:pt>
                <c:pt idx="156">
                  <c:v>-1.0000000000000009E-3</c:v>
                </c:pt>
                <c:pt idx="157">
                  <c:v>-1.0000000000000009E-3</c:v>
                </c:pt>
                <c:pt idx="158">
                  <c:v>-2.0000000000000018E-3</c:v>
                </c:pt>
                <c:pt idx="159">
                  <c:v>-5.0000000000000044E-3</c:v>
                </c:pt>
                <c:pt idx="160">
                  <c:v>2.0000000000000018E-3</c:v>
                </c:pt>
                <c:pt idx="161">
                  <c:v>1.100000000000001E-2</c:v>
                </c:pt>
                <c:pt idx="162">
                  <c:v>1.3000000000000012E-2</c:v>
                </c:pt>
                <c:pt idx="163">
                  <c:v>1.100000000000001E-2</c:v>
                </c:pt>
                <c:pt idx="164">
                  <c:v>1.3000000000000012E-2</c:v>
                </c:pt>
                <c:pt idx="165">
                  <c:v>9.000000000000008E-3</c:v>
                </c:pt>
                <c:pt idx="166">
                  <c:v>1.2999999999999901E-2</c:v>
                </c:pt>
                <c:pt idx="167">
                  <c:v>9.000000000000008E-3</c:v>
                </c:pt>
                <c:pt idx="168">
                  <c:v>1.0000000000000009E-2</c:v>
                </c:pt>
                <c:pt idx="169">
                  <c:v>7.0000000000000062E-3</c:v>
                </c:pt>
                <c:pt idx="170">
                  <c:v>4.0000000000000036E-3</c:v>
                </c:pt>
                <c:pt idx="171">
                  <c:v>6.0000000000000053E-3</c:v>
                </c:pt>
                <c:pt idx="172">
                  <c:v>8.0000000000000071E-3</c:v>
                </c:pt>
                <c:pt idx="173">
                  <c:v>7.9999999999998961E-3</c:v>
                </c:pt>
                <c:pt idx="174">
                  <c:v>6.0000000000000053E-3</c:v>
                </c:pt>
                <c:pt idx="175">
                  <c:v>1.0000000000000009E-2</c:v>
                </c:pt>
                <c:pt idx="176">
                  <c:v>1.1000000000000121E-2</c:v>
                </c:pt>
                <c:pt idx="177">
                  <c:v>1.8999999999999906E-2</c:v>
                </c:pt>
                <c:pt idx="178">
                  <c:v>2.100000000000013E-2</c:v>
                </c:pt>
                <c:pt idx="179">
                  <c:v>2.6999999999999913E-2</c:v>
                </c:pt>
                <c:pt idx="180">
                  <c:v>2.5000000000000133E-2</c:v>
                </c:pt>
                <c:pt idx="181">
                  <c:v>1.6999999999999904E-2</c:v>
                </c:pt>
                <c:pt idx="182">
                  <c:v>1.6000000000000014E-2</c:v>
                </c:pt>
                <c:pt idx="183">
                  <c:v>1.2000000000000011E-2</c:v>
                </c:pt>
                <c:pt idx="184">
                  <c:v>1.2999999999999901E-2</c:v>
                </c:pt>
                <c:pt idx="185">
                  <c:v>1.2000000000000011E-2</c:v>
                </c:pt>
                <c:pt idx="186">
                  <c:v>2.0000000000000018E-3</c:v>
                </c:pt>
                <c:pt idx="187">
                  <c:v>2.0000000000000018E-3</c:v>
                </c:pt>
                <c:pt idx="188">
                  <c:v>1.0000000000001119E-3</c:v>
                </c:pt>
                <c:pt idx="189">
                  <c:v>1.2000000000000011E-2</c:v>
                </c:pt>
                <c:pt idx="190">
                  <c:v>8.0000000000000071E-3</c:v>
                </c:pt>
                <c:pt idx="191">
                  <c:v>-1.0000000000001119E-3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-3.0000000000001137E-3</c:v>
                </c:pt>
                <c:pt idx="195">
                  <c:v>0</c:v>
                </c:pt>
                <c:pt idx="196">
                  <c:v>8.0000000000000071E-3</c:v>
                </c:pt>
                <c:pt idx="197">
                  <c:v>5.0000000000001155E-3</c:v>
                </c:pt>
                <c:pt idx="198">
                  <c:v>-5.0000000000001155E-3</c:v>
                </c:pt>
                <c:pt idx="199">
                  <c:v>-1.0000000000000009E-2</c:v>
                </c:pt>
                <c:pt idx="200">
                  <c:v>-2.0000000000000018E-3</c:v>
                </c:pt>
                <c:pt idx="201">
                  <c:v>-2.0000000000000018E-3</c:v>
                </c:pt>
                <c:pt idx="202">
                  <c:v>2.0000000000000018E-3</c:v>
                </c:pt>
                <c:pt idx="203">
                  <c:v>-2.9999999999998916E-3</c:v>
                </c:pt>
                <c:pt idx="204">
                  <c:v>-1.0000000000001119E-3</c:v>
                </c:pt>
                <c:pt idx="205">
                  <c:v>7.0000000000001172E-3</c:v>
                </c:pt>
                <c:pt idx="206">
                  <c:v>1.0000000000000009E-2</c:v>
                </c:pt>
                <c:pt idx="207">
                  <c:v>1.8999999999999906E-2</c:v>
                </c:pt>
                <c:pt idx="208">
                  <c:v>2.0999999999999908E-2</c:v>
                </c:pt>
                <c:pt idx="209">
                  <c:v>2.7000000000000135E-2</c:v>
                </c:pt>
                <c:pt idx="210">
                  <c:v>2.4999999999999911E-2</c:v>
                </c:pt>
                <c:pt idx="211">
                  <c:v>2.9000000000000137E-2</c:v>
                </c:pt>
                <c:pt idx="212">
                  <c:v>2.8000000000000025E-2</c:v>
                </c:pt>
                <c:pt idx="213">
                  <c:v>2.4999999999999911E-2</c:v>
                </c:pt>
                <c:pt idx="214">
                  <c:v>2.0999999999999908E-2</c:v>
                </c:pt>
                <c:pt idx="215">
                  <c:v>1.6000000000000014E-2</c:v>
                </c:pt>
                <c:pt idx="216">
                  <c:v>1.1000000000000121E-2</c:v>
                </c:pt>
                <c:pt idx="217">
                  <c:v>1.8000000000000016E-2</c:v>
                </c:pt>
                <c:pt idx="218">
                  <c:v>2.6000000000000023E-2</c:v>
                </c:pt>
                <c:pt idx="219">
                  <c:v>2.6999999999999913E-2</c:v>
                </c:pt>
                <c:pt idx="220">
                  <c:v>2.4999999999999911E-2</c:v>
                </c:pt>
                <c:pt idx="221">
                  <c:v>2.100000000000013E-2</c:v>
                </c:pt>
                <c:pt idx="222">
                  <c:v>1.2000000000000011E-2</c:v>
                </c:pt>
                <c:pt idx="223">
                  <c:v>1.2999999999999901E-2</c:v>
                </c:pt>
                <c:pt idx="224">
                  <c:v>7.0000000000001172E-3</c:v>
                </c:pt>
                <c:pt idx="225">
                  <c:v>4.0000000000000036E-3</c:v>
                </c:pt>
                <c:pt idx="226">
                  <c:v>-2.0000000000000018E-3</c:v>
                </c:pt>
                <c:pt idx="227">
                  <c:v>-4.0000000000000036E-3</c:v>
                </c:pt>
                <c:pt idx="228">
                  <c:v>0</c:v>
                </c:pt>
                <c:pt idx="229">
                  <c:v>-2.0000000000000018E-3</c:v>
                </c:pt>
                <c:pt idx="230">
                  <c:v>-6.0000000000000053E-3</c:v>
                </c:pt>
                <c:pt idx="231">
                  <c:v>2.9999999999998916E-3</c:v>
                </c:pt>
                <c:pt idx="232">
                  <c:v>-2.9999999999998916E-3</c:v>
                </c:pt>
                <c:pt idx="233">
                  <c:v>-2.0000000000000018E-3</c:v>
                </c:pt>
                <c:pt idx="234">
                  <c:v>-2.0000000000000018E-3</c:v>
                </c:pt>
                <c:pt idx="235">
                  <c:v>9.9999999999988987E-4</c:v>
                </c:pt>
                <c:pt idx="236">
                  <c:v>5.0000000000001155E-3</c:v>
                </c:pt>
                <c:pt idx="237">
                  <c:v>2.4999999999999911E-2</c:v>
                </c:pt>
                <c:pt idx="238">
                  <c:v>3.499999999999992E-2</c:v>
                </c:pt>
                <c:pt idx="239">
                  <c:v>1.4000000000000012E-2</c:v>
                </c:pt>
                <c:pt idx="240">
                  <c:v>2.3000000000000131E-2</c:v>
                </c:pt>
                <c:pt idx="241">
                  <c:v>-1.6000000000000014E-2</c:v>
                </c:pt>
                <c:pt idx="242">
                  <c:v>2.0000000000000018E-2</c:v>
                </c:pt>
                <c:pt idx="243">
                  <c:v>3.2999999999999918E-2</c:v>
                </c:pt>
                <c:pt idx="244">
                  <c:v>2.100000000000013E-2</c:v>
                </c:pt>
                <c:pt idx="245">
                  <c:v>3.9999999999999813E-2</c:v>
                </c:pt>
                <c:pt idx="246">
                  <c:v>2.4000000000000021E-2</c:v>
                </c:pt>
                <c:pt idx="247">
                  <c:v>1.4000000000000012E-2</c:v>
                </c:pt>
                <c:pt idx="248">
                  <c:v>2.0000000000000018E-3</c:v>
                </c:pt>
                <c:pt idx="249">
                  <c:v>2.3000000000000131E-2</c:v>
                </c:pt>
                <c:pt idx="250">
                  <c:v>3.2999999999999918E-2</c:v>
                </c:pt>
                <c:pt idx="251">
                  <c:v>2.6999999999999913E-2</c:v>
                </c:pt>
                <c:pt idx="252">
                  <c:v>3.6000000000000032E-2</c:v>
                </c:pt>
                <c:pt idx="253">
                  <c:v>3.2000000000000028E-2</c:v>
                </c:pt>
                <c:pt idx="254">
                  <c:v>2.5000000000000133E-2</c:v>
                </c:pt>
                <c:pt idx="255">
                  <c:v>-2.100000000000013E-2</c:v>
                </c:pt>
                <c:pt idx="256">
                  <c:v>1.4000000000000012E-2</c:v>
                </c:pt>
                <c:pt idx="257">
                  <c:v>6.5000000000000169E-2</c:v>
                </c:pt>
                <c:pt idx="258">
                  <c:v>6.2999999999999723E-2</c:v>
                </c:pt>
                <c:pt idx="259">
                  <c:v>5.1000000000000156E-2</c:v>
                </c:pt>
                <c:pt idx="260">
                  <c:v>4.8999999999999932E-2</c:v>
                </c:pt>
                <c:pt idx="261">
                  <c:v>4.3000000000000149E-2</c:v>
                </c:pt>
                <c:pt idx="262">
                  <c:v>3.4999999999999698E-2</c:v>
                </c:pt>
                <c:pt idx="263">
                  <c:v>2.7000000000000135E-2</c:v>
                </c:pt>
                <c:pt idx="264">
                  <c:v>3.6999999999999922E-2</c:v>
                </c:pt>
                <c:pt idx="265">
                  <c:v>4.8999999999999932E-2</c:v>
                </c:pt>
                <c:pt idx="266">
                  <c:v>4.5000000000000373E-2</c:v>
                </c:pt>
                <c:pt idx="267">
                  <c:v>4.8000000000000043E-2</c:v>
                </c:pt>
                <c:pt idx="268">
                  <c:v>3.9999999999999591E-2</c:v>
                </c:pt>
                <c:pt idx="269">
                  <c:v>3.3000000000000362E-2</c:v>
                </c:pt>
                <c:pt idx="270">
                  <c:v>2.4000000000000021E-2</c:v>
                </c:pt>
                <c:pt idx="271">
                  <c:v>2.8000000000000025E-2</c:v>
                </c:pt>
                <c:pt idx="272">
                  <c:v>3.3999999999999808E-2</c:v>
                </c:pt>
                <c:pt idx="273">
                  <c:v>4.0999999999999925E-2</c:v>
                </c:pt>
                <c:pt idx="274">
                  <c:v>5.3999999999999826E-2</c:v>
                </c:pt>
                <c:pt idx="275">
                  <c:v>5.1000000000000156E-2</c:v>
                </c:pt>
                <c:pt idx="276">
                  <c:v>4.8999999999999932E-2</c:v>
                </c:pt>
                <c:pt idx="277">
                  <c:v>5.2999999999999936E-2</c:v>
                </c:pt>
                <c:pt idx="278">
                  <c:v>5.600000000000005E-2</c:v>
                </c:pt>
                <c:pt idx="279">
                  <c:v>7.2999999999999954E-2</c:v>
                </c:pt>
                <c:pt idx="280">
                  <c:v>6.9000000000000394E-2</c:v>
                </c:pt>
                <c:pt idx="281">
                  <c:v>6.899999999999995E-2</c:v>
                </c:pt>
                <c:pt idx="282">
                  <c:v>6.5999999999999837E-2</c:v>
                </c:pt>
                <c:pt idx="283">
                  <c:v>6.899999999999995E-2</c:v>
                </c:pt>
                <c:pt idx="284">
                  <c:v>7.6000000000000068E-2</c:v>
                </c:pt>
                <c:pt idx="285">
                  <c:v>8.7000000000000188E-2</c:v>
                </c:pt>
                <c:pt idx="286">
                  <c:v>8.8999999999999968E-2</c:v>
                </c:pt>
                <c:pt idx="287">
                  <c:v>9.0999999999999748E-2</c:v>
                </c:pt>
                <c:pt idx="288">
                  <c:v>7.8000000000000291E-2</c:v>
                </c:pt>
                <c:pt idx="289">
                  <c:v>8.0999999999999961E-2</c:v>
                </c:pt>
                <c:pt idx="290">
                  <c:v>8.6999999999999744E-2</c:v>
                </c:pt>
                <c:pt idx="291">
                  <c:v>0.10000000000000009</c:v>
                </c:pt>
                <c:pt idx="292">
                  <c:v>0.10399999999999965</c:v>
                </c:pt>
                <c:pt idx="293">
                  <c:v>0.10800000000000054</c:v>
                </c:pt>
                <c:pt idx="294">
                  <c:v>0.10499999999999954</c:v>
                </c:pt>
                <c:pt idx="295">
                  <c:v>0.11600000000000055</c:v>
                </c:pt>
                <c:pt idx="296">
                  <c:v>0.12399999999999967</c:v>
                </c:pt>
                <c:pt idx="297">
                  <c:v>0.125</c:v>
                </c:pt>
                <c:pt idx="298">
                  <c:v>0.11800000000000033</c:v>
                </c:pt>
                <c:pt idx="299">
                  <c:v>0.10999999999999943</c:v>
                </c:pt>
                <c:pt idx="300">
                  <c:v>0.11300000000000043</c:v>
                </c:pt>
                <c:pt idx="301">
                  <c:v>0.13600000000000012</c:v>
                </c:pt>
                <c:pt idx="302">
                  <c:v>0.15700000000000003</c:v>
                </c:pt>
                <c:pt idx="303">
                  <c:v>0.17199999999999971</c:v>
                </c:pt>
                <c:pt idx="304">
                  <c:v>0.16099999999999959</c:v>
                </c:pt>
                <c:pt idx="305">
                  <c:v>0.1670000000000007</c:v>
                </c:pt>
                <c:pt idx="306">
                  <c:v>0.16999999999999993</c:v>
                </c:pt>
                <c:pt idx="307">
                  <c:v>0.18400000000000016</c:v>
                </c:pt>
                <c:pt idx="308">
                  <c:v>0.20500000000000007</c:v>
                </c:pt>
                <c:pt idx="309">
                  <c:v>0.21799999999999997</c:v>
                </c:pt>
                <c:pt idx="310">
                  <c:v>0.22699999999999942</c:v>
                </c:pt>
                <c:pt idx="311">
                  <c:v>0.2370000000000001</c:v>
                </c:pt>
                <c:pt idx="312">
                  <c:v>0.24899999999999967</c:v>
                </c:pt>
                <c:pt idx="313">
                  <c:v>0.25400000000000045</c:v>
                </c:pt>
                <c:pt idx="314">
                  <c:v>0.25399999999999956</c:v>
                </c:pt>
                <c:pt idx="315">
                  <c:v>0.26199999999999957</c:v>
                </c:pt>
                <c:pt idx="316">
                  <c:v>0.28500000000000014</c:v>
                </c:pt>
                <c:pt idx="317">
                  <c:v>0.27200000000000024</c:v>
                </c:pt>
                <c:pt idx="318">
                  <c:v>0.29199999999999982</c:v>
                </c:pt>
                <c:pt idx="319">
                  <c:v>0.33699999999999974</c:v>
                </c:pt>
                <c:pt idx="320">
                  <c:v>0.32900000000000063</c:v>
                </c:pt>
                <c:pt idx="321">
                  <c:v>0.34100000000000108</c:v>
                </c:pt>
                <c:pt idx="322">
                  <c:v>0.38399999999999856</c:v>
                </c:pt>
                <c:pt idx="323">
                  <c:v>0.41800000000000104</c:v>
                </c:pt>
                <c:pt idx="324">
                  <c:v>0.42300000000000004</c:v>
                </c:pt>
                <c:pt idx="325">
                  <c:v>0.47100000000000009</c:v>
                </c:pt>
                <c:pt idx="326">
                  <c:v>0.45800000000000018</c:v>
                </c:pt>
                <c:pt idx="327">
                  <c:v>0.46399999999999864</c:v>
                </c:pt>
                <c:pt idx="328">
                  <c:v>0.52800000000000047</c:v>
                </c:pt>
                <c:pt idx="329">
                  <c:v>0.54100000000000037</c:v>
                </c:pt>
                <c:pt idx="330">
                  <c:v>0.53699999999999903</c:v>
                </c:pt>
                <c:pt idx="331">
                  <c:v>0.58500000000000085</c:v>
                </c:pt>
                <c:pt idx="332">
                  <c:v>0.55899999999999928</c:v>
                </c:pt>
                <c:pt idx="333">
                  <c:v>0.58200000000000074</c:v>
                </c:pt>
                <c:pt idx="334">
                  <c:v>0.64900000000000091</c:v>
                </c:pt>
                <c:pt idx="335">
                  <c:v>0.625</c:v>
                </c:pt>
                <c:pt idx="336">
                  <c:v>0.6579999999999977</c:v>
                </c:pt>
                <c:pt idx="337">
                  <c:v>0.66900000000000048</c:v>
                </c:pt>
                <c:pt idx="338">
                  <c:v>0.7029999999999994</c:v>
                </c:pt>
                <c:pt idx="339">
                  <c:v>0.70800000000000196</c:v>
                </c:pt>
                <c:pt idx="340">
                  <c:v>0.73699999999999832</c:v>
                </c:pt>
                <c:pt idx="341">
                  <c:v>0.71000000000000085</c:v>
                </c:pt>
                <c:pt idx="342">
                  <c:v>0.76999999999999957</c:v>
                </c:pt>
                <c:pt idx="343">
                  <c:v>0.73400000000000176</c:v>
                </c:pt>
                <c:pt idx="344">
                  <c:v>0.79199999999999804</c:v>
                </c:pt>
                <c:pt idx="345">
                  <c:v>0.72500000000000142</c:v>
                </c:pt>
                <c:pt idx="346">
                  <c:v>0.74299999999999855</c:v>
                </c:pt>
                <c:pt idx="347">
                  <c:v>0.73400000000000176</c:v>
                </c:pt>
                <c:pt idx="348">
                  <c:v>0.76099999999999923</c:v>
                </c:pt>
                <c:pt idx="349">
                  <c:v>0.73499999999999943</c:v>
                </c:pt>
                <c:pt idx="350">
                  <c:v>0.75300000000000011</c:v>
                </c:pt>
                <c:pt idx="351">
                  <c:v>0.72100000000000009</c:v>
                </c:pt>
                <c:pt idx="352">
                  <c:v>0.81299999999999883</c:v>
                </c:pt>
                <c:pt idx="353">
                  <c:v>0.82800000000000296</c:v>
                </c:pt>
                <c:pt idx="354">
                  <c:v>0.87199999999999989</c:v>
                </c:pt>
                <c:pt idx="355">
                  <c:v>0.9389999999999965</c:v>
                </c:pt>
                <c:pt idx="356">
                  <c:v>1.0240000000000009</c:v>
                </c:pt>
                <c:pt idx="357">
                  <c:v>1.1289999999999978</c:v>
                </c:pt>
                <c:pt idx="358">
                  <c:v>1.2450000000000045</c:v>
                </c:pt>
                <c:pt idx="359">
                  <c:v>1.365000000000002</c:v>
                </c:pt>
                <c:pt idx="360">
                  <c:v>1.4979999999999976</c:v>
                </c:pt>
                <c:pt idx="361">
                  <c:v>1.634999999999998</c:v>
                </c:pt>
                <c:pt idx="362">
                  <c:v>1.7390000000000043</c:v>
                </c:pt>
                <c:pt idx="363">
                  <c:v>1.8239999999999981</c:v>
                </c:pt>
                <c:pt idx="364">
                  <c:v>1.8780000000000001</c:v>
                </c:pt>
                <c:pt idx="365">
                  <c:v>1.9239999999999995</c:v>
                </c:pt>
                <c:pt idx="366">
                  <c:v>1.9029999999999987</c:v>
                </c:pt>
                <c:pt idx="367">
                  <c:v>1.8819999999999979</c:v>
                </c:pt>
                <c:pt idx="368">
                  <c:v>1.8410000000000011</c:v>
                </c:pt>
                <c:pt idx="369">
                  <c:v>1.7469999999999999</c:v>
                </c:pt>
                <c:pt idx="370">
                  <c:v>1.6270000000000024</c:v>
                </c:pt>
                <c:pt idx="371">
                  <c:v>1.4990000000000023</c:v>
                </c:pt>
                <c:pt idx="372">
                  <c:v>1.330999999999996</c:v>
                </c:pt>
                <c:pt idx="373">
                  <c:v>1.1430000000000007</c:v>
                </c:pt>
                <c:pt idx="374">
                  <c:v>0.91300000000000381</c:v>
                </c:pt>
                <c:pt idx="375">
                  <c:v>0.71099999999999852</c:v>
                </c:pt>
                <c:pt idx="376">
                  <c:v>0.46099999999999852</c:v>
                </c:pt>
                <c:pt idx="377">
                  <c:v>0.20599999999999596</c:v>
                </c:pt>
                <c:pt idx="378">
                  <c:v>-1.4999999999993463E-2</c:v>
                </c:pt>
                <c:pt idx="379">
                  <c:v>-0.26300000000000523</c:v>
                </c:pt>
                <c:pt idx="380">
                  <c:v>-0.46699999999999875</c:v>
                </c:pt>
                <c:pt idx="381">
                  <c:v>-0.66100000000000136</c:v>
                </c:pt>
                <c:pt idx="382">
                  <c:v>-0.85599999999999454</c:v>
                </c:pt>
                <c:pt idx="383">
                  <c:v>-0.99800000000000466</c:v>
                </c:pt>
                <c:pt idx="384">
                  <c:v>-1.1509999999999962</c:v>
                </c:pt>
                <c:pt idx="385">
                  <c:v>-1.2820000000000036</c:v>
                </c:pt>
                <c:pt idx="386">
                  <c:v>-1.3629999999999995</c:v>
                </c:pt>
                <c:pt idx="387">
                  <c:v>-1.3969999999999985</c:v>
                </c:pt>
                <c:pt idx="388">
                  <c:v>-1.4660000000000011</c:v>
                </c:pt>
                <c:pt idx="389">
                  <c:v>-1.5039999999999978</c:v>
                </c:pt>
                <c:pt idx="390">
                  <c:v>-1.4849999999999994</c:v>
                </c:pt>
                <c:pt idx="391">
                  <c:v>-1.4879999999999995</c:v>
                </c:pt>
                <c:pt idx="392">
                  <c:v>-1.5050000000000026</c:v>
                </c:pt>
                <c:pt idx="393">
                  <c:v>-1.4660000000000011</c:v>
                </c:pt>
                <c:pt idx="394">
                  <c:v>-1.4529999999999959</c:v>
                </c:pt>
                <c:pt idx="395">
                  <c:v>-1.4370000000000047</c:v>
                </c:pt>
                <c:pt idx="396">
                  <c:v>-1.3900000000000006</c:v>
                </c:pt>
                <c:pt idx="397">
                  <c:v>-1.3769999999999953</c:v>
                </c:pt>
                <c:pt idx="398">
                  <c:v>-1.328000000000003</c:v>
                </c:pt>
                <c:pt idx="399">
                  <c:v>-1.2879999999999967</c:v>
                </c:pt>
                <c:pt idx="400">
                  <c:v>-1.2469999999999999</c:v>
                </c:pt>
                <c:pt idx="401">
                  <c:v>-1.1970000000000027</c:v>
                </c:pt>
                <c:pt idx="402">
                  <c:v>-1.1559999999999988</c:v>
                </c:pt>
                <c:pt idx="403">
                  <c:v>-1.097999999999999</c:v>
                </c:pt>
                <c:pt idx="404">
                  <c:v>-1.0640000000000036</c:v>
                </c:pt>
                <c:pt idx="405">
                  <c:v>-1.0109999999999992</c:v>
                </c:pt>
                <c:pt idx="406">
                  <c:v>-0.98000000000000043</c:v>
                </c:pt>
                <c:pt idx="407">
                  <c:v>-0.94299999999999784</c:v>
                </c:pt>
                <c:pt idx="408">
                  <c:v>-0.90700000000000003</c:v>
                </c:pt>
                <c:pt idx="409">
                  <c:v>-0.86700000000000088</c:v>
                </c:pt>
                <c:pt idx="410">
                  <c:v>-0.84700000000000131</c:v>
                </c:pt>
                <c:pt idx="411">
                  <c:v>-0.8019999999999996</c:v>
                </c:pt>
                <c:pt idx="412">
                  <c:v>-0.78500000000000014</c:v>
                </c:pt>
                <c:pt idx="413">
                  <c:v>-0.75199999999999889</c:v>
                </c:pt>
                <c:pt idx="414">
                  <c:v>-0.72100000000000009</c:v>
                </c:pt>
                <c:pt idx="415">
                  <c:v>-0.69099999999999895</c:v>
                </c:pt>
                <c:pt idx="416">
                  <c:v>-0.66100000000000136</c:v>
                </c:pt>
                <c:pt idx="417">
                  <c:v>-0.63200000000000145</c:v>
                </c:pt>
                <c:pt idx="418">
                  <c:v>-0.59399999999999764</c:v>
                </c:pt>
                <c:pt idx="419">
                  <c:v>-0.56500000000000128</c:v>
                </c:pt>
                <c:pt idx="420">
                  <c:v>-0.54200000000000159</c:v>
                </c:pt>
                <c:pt idx="421">
                  <c:v>-0.50199999999999889</c:v>
                </c:pt>
                <c:pt idx="422">
                  <c:v>-0.4789999999999992</c:v>
                </c:pt>
                <c:pt idx="423">
                  <c:v>-0.46000000000000085</c:v>
                </c:pt>
                <c:pt idx="424">
                  <c:v>-0.44200000000000017</c:v>
                </c:pt>
                <c:pt idx="425">
                  <c:v>-0.41600000000000037</c:v>
                </c:pt>
                <c:pt idx="426">
                  <c:v>-0.39699999999999847</c:v>
                </c:pt>
                <c:pt idx="427">
                  <c:v>-0.38299999999999912</c:v>
                </c:pt>
                <c:pt idx="428">
                  <c:v>-0.38000000000000078</c:v>
                </c:pt>
                <c:pt idx="429">
                  <c:v>-0.37100000000000044</c:v>
                </c:pt>
                <c:pt idx="430">
                  <c:v>-0.36599999999999966</c:v>
                </c:pt>
                <c:pt idx="431">
                  <c:v>-0.34699999999999953</c:v>
                </c:pt>
                <c:pt idx="432">
                  <c:v>-0.33700000000000152</c:v>
                </c:pt>
                <c:pt idx="433">
                  <c:v>-0.32699999999999996</c:v>
                </c:pt>
                <c:pt idx="434">
                  <c:v>-0.32499999999999929</c:v>
                </c:pt>
                <c:pt idx="435">
                  <c:v>-0.29800000000000004</c:v>
                </c:pt>
                <c:pt idx="436">
                  <c:v>-0.2889999999999997</c:v>
                </c:pt>
                <c:pt idx="437">
                  <c:v>-0.27800000000000047</c:v>
                </c:pt>
                <c:pt idx="438">
                  <c:v>-0.26099999999999923</c:v>
                </c:pt>
                <c:pt idx="439">
                  <c:v>-0.25200000000000067</c:v>
                </c:pt>
                <c:pt idx="440">
                  <c:v>-0.24099999999999966</c:v>
                </c:pt>
                <c:pt idx="441">
                  <c:v>-0.23799999999999955</c:v>
                </c:pt>
                <c:pt idx="442">
                  <c:v>-0.23300000000000054</c:v>
                </c:pt>
                <c:pt idx="443">
                  <c:v>-0.22799999999999976</c:v>
                </c:pt>
                <c:pt idx="444">
                  <c:v>-0.22700000000000031</c:v>
                </c:pt>
                <c:pt idx="445">
                  <c:v>-0.22100000000000009</c:v>
                </c:pt>
                <c:pt idx="446">
                  <c:v>-0.22600000000000087</c:v>
                </c:pt>
                <c:pt idx="447">
                  <c:v>-0.21299999999999919</c:v>
                </c:pt>
                <c:pt idx="448">
                  <c:v>-0.20199999999999996</c:v>
                </c:pt>
                <c:pt idx="449">
                  <c:v>-0.18800000000000061</c:v>
                </c:pt>
                <c:pt idx="450">
                  <c:v>-0.17399999999999949</c:v>
                </c:pt>
                <c:pt idx="451">
                  <c:v>-0.17399999999999949</c:v>
                </c:pt>
                <c:pt idx="452">
                  <c:v>-0.16099999999999959</c:v>
                </c:pt>
                <c:pt idx="453">
                  <c:v>-0.15700000000000003</c:v>
                </c:pt>
                <c:pt idx="454">
                  <c:v>-0.15400000000000169</c:v>
                </c:pt>
                <c:pt idx="455">
                  <c:v>-0.14499999999999957</c:v>
                </c:pt>
                <c:pt idx="456">
                  <c:v>-0.15299999999999869</c:v>
                </c:pt>
                <c:pt idx="457">
                  <c:v>-0.15400000000000169</c:v>
                </c:pt>
                <c:pt idx="458">
                  <c:v>-0.14899999999999913</c:v>
                </c:pt>
                <c:pt idx="459">
                  <c:v>-0.13000000000000078</c:v>
                </c:pt>
                <c:pt idx="460">
                  <c:v>-0.1039999999999992</c:v>
                </c:pt>
                <c:pt idx="461">
                  <c:v>-0.10899999999999999</c:v>
                </c:pt>
                <c:pt idx="462">
                  <c:v>-0.11100000000000065</c:v>
                </c:pt>
                <c:pt idx="463">
                  <c:v>-9.9999999999999645E-2</c:v>
                </c:pt>
                <c:pt idx="464">
                  <c:v>-8.1999999999999851E-2</c:v>
                </c:pt>
                <c:pt idx="465">
                  <c:v>-7.3999999999999844E-2</c:v>
                </c:pt>
                <c:pt idx="466">
                  <c:v>-7.6999999999999957E-2</c:v>
                </c:pt>
                <c:pt idx="467">
                  <c:v>-7.6000000000000512E-2</c:v>
                </c:pt>
                <c:pt idx="468">
                  <c:v>-7.1999999999999176E-2</c:v>
                </c:pt>
                <c:pt idx="469">
                  <c:v>-7.6000000000000512E-2</c:v>
                </c:pt>
                <c:pt idx="470">
                  <c:v>-7.6999999999999957E-2</c:v>
                </c:pt>
                <c:pt idx="471">
                  <c:v>-7.099999999999973E-2</c:v>
                </c:pt>
                <c:pt idx="472">
                  <c:v>-7.0000000000000284E-2</c:v>
                </c:pt>
                <c:pt idx="473">
                  <c:v>-7.8000000000000291E-2</c:v>
                </c:pt>
                <c:pt idx="474">
                  <c:v>-8.8000000000000078E-2</c:v>
                </c:pt>
                <c:pt idx="475">
                  <c:v>-8.1999999999999851E-2</c:v>
                </c:pt>
                <c:pt idx="476">
                  <c:v>-7.5999999999999623E-2</c:v>
                </c:pt>
                <c:pt idx="477">
                  <c:v>-7.099999999999973E-2</c:v>
                </c:pt>
                <c:pt idx="478">
                  <c:v>-7.3000000000000398E-2</c:v>
                </c:pt>
                <c:pt idx="479">
                  <c:v>-7.3999999999999844E-2</c:v>
                </c:pt>
                <c:pt idx="480">
                  <c:v>-7.099999999999973E-2</c:v>
                </c:pt>
                <c:pt idx="481">
                  <c:v>-6.3000000000000611E-2</c:v>
                </c:pt>
                <c:pt idx="482">
                  <c:v>-5.9999999999999609E-2</c:v>
                </c:pt>
                <c:pt idx="483">
                  <c:v>-5.600000000000005E-2</c:v>
                </c:pt>
                <c:pt idx="484">
                  <c:v>-5.200000000000049E-2</c:v>
                </c:pt>
                <c:pt idx="485">
                  <c:v>-4.4999999999999929E-2</c:v>
                </c:pt>
                <c:pt idx="486">
                  <c:v>-4.6999999999999709E-2</c:v>
                </c:pt>
                <c:pt idx="487">
                  <c:v>-4.4999999999999929E-2</c:v>
                </c:pt>
                <c:pt idx="488">
                  <c:v>-4.1999999999999815E-2</c:v>
                </c:pt>
                <c:pt idx="489">
                  <c:v>-4.0000000000000036E-2</c:v>
                </c:pt>
                <c:pt idx="490">
                  <c:v>-4.9999999999999822E-2</c:v>
                </c:pt>
                <c:pt idx="491">
                  <c:v>-5.9000000000000163E-2</c:v>
                </c:pt>
                <c:pt idx="492">
                  <c:v>-6.5000000000000391E-2</c:v>
                </c:pt>
                <c:pt idx="493">
                  <c:v>-6.7999999999999616E-2</c:v>
                </c:pt>
                <c:pt idx="494">
                  <c:v>-7.2000000000000064E-2</c:v>
                </c:pt>
                <c:pt idx="495">
                  <c:v>-7.3999999999999844E-2</c:v>
                </c:pt>
                <c:pt idx="496">
                  <c:v>-7.3000000000000398E-2</c:v>
                </c:pt>
                <c:pt idx="497">
                  <c:v>-7.299999999999951E-2</c:v>
                </c:pt>
                <c:pt idx="498">
                  <c:v>-7.5000000000000178E-2</c:v>
                </c:pt>
                <c:pt idx="499">
                  <c:v>-7.5000000000000178E-2</c:v>
                </c:pt>
                <c:pt idx="500">
                  <c:v>-6.5000000000000391E-2</c:v>
                </c:pt>
                <c:pt idx="501">
                  <c:v>-5.0999999999999268E-2</c:v>
                </c:pt>
                <c:pt idx="502">
                  <c:v>-4.9000000000000377E-2</c:v>
                </c:pt>
                <c:pt idx="503">
                  <c:v>-5.1000000000000156E-2</c:v>
                </c:pt>
                <c:pt idx="504">
                  <c:v>-4.8999999999999488E-2</c:v>
                </c:pt>
                <c:pt idx="505">
                  <c:v>-4.0000000000000036E-2</c:v>
                </c:pt>
                <c:pt idx="506">
                  <c:v>-3.2000000000000028E-2</c:v>
                </c:pt>
                <c:pt idx="507">
                  <c:v>-4.3000000000000149E-2</c:v>
                </c:pt>
                <c:pt idx="508">
                  <c:v>-5.200000000000049E-2</c:v>
                </c:pt>
                <c:pt idx="509">
                  <c:v>-5.8999999999999275E-2</c:v>
                </c:pt>
                <c:pt idx="510">
                  <c:v>-6.0000000000000497E-2</c:v>
                </c:pt>
                <c:pt idx="511">
                  <c:v>-6.4999999999999503E-2</c:v>
                </c:pt>
                <c:pt idx="512">
                  <c:v>-7.5000000000000178E-2</c:v>
                </c:pt>
                <c:pt idx="513">
                  <c:v>-7.3000000000000398E-2</c:v>
                </c:pt>
                <c:pt idx="514">
                  <c:v>-6.899999999999995E-2</c:v>
                </c:pt>
                <c:pt idx="515">
                  <c:v>-6.899999999999995E-2</c:v>
                </c:pt>
                <c:pt idx="516">
                  <c:v>-6.7000000000000171E-2</c:v>
                </c:pt>
                <c:pt idx="517">
                  <c:v>-5.9000000000000163E-2</c:v>
                </c:pt>
                <c:pt idx="518">
                  <c:v>-5.0999999999999268E-2</c:v>
                </c:pt>
                <c:pt idx="519">
                  <c:v>-5.8000000000000718E-2</c:v>
                </c:pt>
                <c:pt idx="520">
                  <c:v>-7.6999999999999957E-2</c:v>
                </c:pt>
                <c:pt idx="521">
                  <c:v>-8.4999999999999964E-2</c:v>
                </c:pt>
                <c:pt idx="522">
                  <c:v>-7.299999999999951E-2</c:v>
                </c:pt>
                <c:pt idx="523">
                  <c:v>-4.9000000000000377E-2</c:v>
                </c:pt>
                <c:pt idx="524">
                  <c:v>-4.4999999999999929E-2</c:v>
                </c:pt>
                <c:pt idx="525">
                  <c:v>-4.8999999999999488E-2</c:v>
                </c:pt>
                <c:pt idx="526">
                  <c:v>-5.8000000000000274E-2</c:v>
                </c:pt>
                <c:pt idx="527">
                  <c:v>-5.8000000000000274E-2</c:v>
                </c:pt>
                <c:pt idx="528">
                  <c:v>-5.699999999999994E-2</c:v>
                </c:pt>
                <c:pt idx="529">
                  <c:v>-6.0000000000000053E-2</c:v>
                </c:pt>
                <c:pt idx="530">
                  <c:v>-7.099999999999973E-2</c:v>
                </c:pt>
                <c:pt idx="531">
                  <c:v>-7.1000000000000174E-2</c:v>
                </c:pt>
                <c:pt idx="532">
                  <c:v>-6.2999999999999723E-2</c:v>
                </c:pt>
                <c:pt idx="533">
                  <c:v>-7.2000000000000064E-2</c:v>
                </c:pt>
                <c:pt idx="534">
                  <c:v>-8.0000000000000071E-2</c:v>
                </c:pt>
                <c:pt idx="535">
                  <c:v>-6.899999999999995E-2</c:v>
                </c:pt>
                <c:pt idx="536">
                  <c:v>-5.8000000000000274E-2</c:v>
                </c:pt>
                <c:pt idx="537">
                  <c:v>-3.6000000000000032E-2</c:v>
                </c:pt>
                <c:pt idx="538">
                  <c:v>-2.9999999999999805E-2</c:v>
                </c:pt>
                <c:pt idx="539">
                  <c:v>-3.2999999999999918E-2</c:v>
                </c:pt>
                <c:pt idx="540">
                  <c:v>-3.9000000000000146E-2</c:v>
                </c:pt>
                <c:pt idx="541">
                  <c:v>-4.8999999999999932E-2</c:v>
                </c:pt>
                <c:pt idx="542">
                  <c:v>-6.5999999999999837E-2</c:v>
                </c:pt>
                <c:pt idx="543">
                  <c:v>-7.6000000000000068E-2</c:v>
                </c:pt>
                <c:pt idx="544">
                  <c:v>-6.6000000000000281E-2</c:v>
                </c:pt>
                <c:pt idx="545">
                  <c:v>-5.3999999999999826E-2</c:v>
                </c:pt>
                <c:pt idx="546">
                  <c:v>-5.9000000000000163E-2</c:v>
                </c:pt>
                <c:pt idx="547">
                  <c:v>-6.899999999999995E-2</c:v>
                </c:pt>
                <c:pt idx="548">
                  <c:v>-6.899999999999995E-2</c:v>
                </c:pt>
                <c:pt idx="549">
                  <c:v>-4.8000000000000043E-2</c:v>
                </c:pt>
                <c:pt idx="550">
                  <c:v>-3.6999999999999922E-2</c:v>
                </c:pt>
                <c:pt idx="551">
                  <c:v>-2.4999999999999911E-2</c:v>
                </c:pt>
                <c:pt idx="552">
                  <c:v>-2.0999999999999908E-2</c:v>
                </c:pt>
                <c:pt idx="553">
                  <c:v>-6.0000000000002274E-3</c:v>
                </c:pt>
                <c:pt idx="554">
                  <c:v>-4.9999999999998934E-3</c:v>
                </c:pt>
                <c:pt idx="555">
                  <c:v>-8.0000000000000071E-3</c:v>
                </c:pt>
                <c:pt idx="556">
                  <c:v>-8.0000000000000071E-3</c:v>
                </c:pt>
                <c:pt idx="557">
                  <c:v>-2.4999999999999911E-2</c:v>
                </c:pt>
                <c:pt idx="558">
                  <c:v>-4.4999999999999929E-2</c:v>
                </c:pt>
                <c:pt idx="559">
                  <c:v>-6.3000000000000167E-2</c:v>
                </c:pt>
                <c:pt idx="560">
                  <c:v>-7.2999999999999954E-2</c:v>
                </c:pt>
                <c:pt idx="561">
                  <c:v>-8.0000000000000071E-2</c:v>
                </c:pt>
                <c:pt idx="562">
                  <c:v>-8.5999999999999854E-2</c:v>
                </c:pt>
                <c:pt idx="563">
                  <c:v>-8.6000000000000298E-2</c:v>
                </c:pt>
                <c:pt idx="564">
                  <c:v>-7.099999999999973E-2</c:v>
                </c:pt>
                <c:pt idx="565">
                  <c:v>-5.2000000000000046E-2</c:v>
                </c:pt>
                <c:pt idx="566">
                  <c:v>-3.300000000000014E-2</c:v>
                </c:pt>
                <c:pt idx="567">
                  <c:v>-1.8000000000000016E-2</c:v>
                </c:pt>
                <c:pt idx="568">
                  <c:v>-1.2000000000000011E-2</c:v>
                </c:pt>
                <c:pt idx="569">
                  <c:v>-5.9999999999997833E-3</c:v>
                </c:pt>
                <c:pt idx="570">
                  <c:v>2.0000000000000018E-3</c:v>
                </c:pt>
                <c:pt idx="571">
                  <c:v>-7.0000000000001172E-3</c:v>
                </c:pt>
                <c:pt idx="572">
                  <c:v>-2.9999999999998916E-3</c:v>
                </c:pt>
                <c:pt idx="573">
                  <c:v>4.0000000000000036E-3</c:v>
                </c:pt>
                <c:pt idx="574">
                  <c:v>1.1999999999999789E-2</c:v>
                </c:pt>
                <c:pt idx="575">
                  <c:v>1.2000000000000011E-2</c:v>
                </c:pt>
                <c:pt idx="576">
                  <c:v>2.0000000000000018E-3</c:v>
                </c:pt>
                <c:pt idx="577">
                  <c:v>7.0000000000001172E-3</c:v>
                </c:pt>
                <c:pt idx="578">
                  <c:v>1.0000000000000009E-2</c:v>
                </c:pt>
                <c:pt idx="579">
                  <c:v>6.0000000000000053E-3</c:v>
                </c:pt>
                <c:pt idx="580">
                  <c:v>-1.0000000000000009E-2</c:v>
                </c:pt>
                <c:pt idx="581">
                  <c:v>-1.5000000000000124E-2</c:v>
                </c:pt>
                <c:pt idx="582">
                  <c:v>-1.9999999999999796E-2</c:v>
                </c:pt>
                <c:pt idx="583">
                  <c:v>-2.8000000000000025E-2</c:v>
                </c:pt>
                <c:pt idx="584">
                  <c:v>-2.7000000000000135E-2</c:v>
                </c:pt>
                <c:pt idx="585">
                  <c:v>-3.499999999999992E-2</c:v>
                </c:pt>
                <c:pt idx="586">
                  <c:v>-3.8000000000000034E-2</c:v>
                </c:pt>
                <c:pt idx="587">
                  <c:v>-3.8000000000000034E-2</c:v>
                </c:pt>
                <c:pt idx="588">
                  <c:v>-3.400000000000003E-2</c:v>
                </c:pt>
                <c:pt idx="589">
                  <c:v>-3.2000000000000028E-2</c:v>
                </c:pt>
                <c:pt idx="590">
                  <c:v>-3.2999999999999918E-2</c:v>
                </c:pt>
                <c:pt idx="591">
                  <c:v>-4.0000000000000036E-2</c:v>
                </c:pt>
                <c:pt idx="592">
                  <c:v>-3.400000000000003E-2</c:v>
                </c:pt>
                <c:pt idx="593">
                  <c:v>-2.2999999999999909E-2</c:v>
                </c:pt>
                <c:pt idx="594">
                  <c:v>-1.2999999999999901E-2</c:v>
                </c:pt>
                <c:pt idx="595">
                  <c:v>-1.5000000000000124E-2</c:v>
                </c:pt>
                <c:pt idx="596">
                  <c:v>-6.0000000000000053E-3</c:v>
                </c:pt>
                <c:pt idx="597">
                  <c:v>-9.9999999999988987E-4</c:v>
                </c:pt>
                <c:pt idx="598">
                  <c:v>2.0000000000000018E-3</c:v>
                </c:pt>
                <c:pt idx="599">
                  <c:v>-2.0000000000000018E-3</c:v>
                </c:pt>
                <c:pt idx="600">
                  <c:v>-3.0000000000001137E-3</c:v>
                </c:pt>
                <c:pt idx="601">
                  <c:v>-8.999999999999897E-3</c:v>
                </c:pt>
                <c:pt idx="602">
                  <c:v>-8.0000000000000071E-3</c:v>
                </c:pt>
                <c:pt idx="603">
                  <c:v>-3.0000000000001137E-3</c:v>
                </c:pt>
                <c:pt idx="604">
                  <c:v>-6.0000000000000053E-3</c:v>
                </c:pt>
                <c:pt idx="605">
                  <c:v>-1.0000000000000009E-2</c:v>
                </c:pt>
                <c:pt idx="606">
                  <c:v>-1.0000000000000009E-2</c:v>
                </c:pt>
                <c:pt idx="607">
                  <c:v>-1.0000000000000009E-2</c:v>
                </c:pt>
                <c:pt idx="608">
                  <c:v>-8.0000000000000071E-3</c:v>
                </c:pt>
                <c:pt idx="609">
                  <c:v>-8.0000000000000071E-3</c:v>
                </c:pt>
                <c:pt idx="610">
                  <c:v>2.0000000000000018E-3</c:v>
                </c:pt>
                <c:pt idx="611">
                  <c:v>1.3000000000000123E-2</c:v>
                </c:pt>
                <c:pt idx="612">
                  <c:v>1.4000000000000012E-2</c:v>
                </c:pt>
                <c:pt idx="613">
                  <c:v>2.0000000000000018E-2</c:v>
                </c:pt>
                <c:pt idx="614">
                  <c:v>2.0000000000000018E-2</c:v>
                </c:pt>
                <c:pt idx="615">
                  <c:v>1.8000000000000016E-2</c:v>
                </c:pt>
                <c:pt idx="616">
                  <c:v>2.1999999999999797E-2</c:v>
                </c:pt>
                <c:pt idx="617">
                  <c:v>2.0000000000000018E-2</c:v>
                </c:pt>
                <c:pt idx="618">
                  <c:v>1.9000000000000128E-2</c:v>
                </c:pt>
                <c:pt idx="619">
                  <c:v>1.2999999999999901E-2</c:v>
                </c:pt>
                <c:pt idx="620">
                  <c:v>-2.0000000000000018E-3</c:v>
                </c:pt>
                <c:pt idx="621">
                  <c:v>-1.0999999999999899E-2</c:v>
                </c:pt>
                <c:pt idx="622">
                  <c:v>2.9999999999998916E-3</c:v>
                </c:pt>
                <c:pt idx="623">
                  <c:v>-8.999999999999897E-3</c:v>
                </c:pt>
                <c:pt idx="624">
                  <c:v>-2.200000000000002E-2</c:v>
                </c:pt>
                <c:pt idx="625">
                  <c:v>-1.1000000000000121E-2</c:v>
                </c:pt>
                <c:pt idx="626">
                  <c:v>-1.399999999999979E-2</c:v>
                </c:pt>
                <c:pt idx="627">
                  <c:v>-1.1000000000000121E-2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6.0000000000000053E-3</c:v>
                </c:pt>
                <c:pt idx="631">
                  <c:v>2.2999999999999909E-2</c:v>
                </c:pt>
                <c:pt idx="632">
                  <c:v>1.6999999999999904E-2</c:v>
                </c:pt>
                <c:pt idx="633">
                  <c:v>1.2000000000000011E-2</c:v>
                </c:pt>
                <c:pt idx="634">
                  <c:v>9.000000000000119E-3</c:v>
                </c:pt>
                <c:pt idx="635">
                  <c:v>2.9999999999998916E-3</c:v>
                </c:pt>
                <c:pt idx="636">
                  <c:v>-9.9999999999988987E-4</c:v>
                </c:pt>
                <c:pt idx="637">
                  <c:v>1.0000000000000009E-2</c:v>
                </c:pt>
                <c:pt idx="638">
                  <c:v>8.0000000000000071E-3</c:v>
                </c:pt>
                <c:pt idx="639">
                  <c:v>1.6999999999999904E-2</c:v>
                </c:pt>
                <c:pt idx="640">
                  <c:v>2.4000000000000021E-2</c:v>
                </c:pt>
                <c:pt idx="641">
                  <c:v>1.8000000000000016E-2</c:v>
                </c:pt>
                <c:pt idx="642">
                  <c:v>1.8999999999999906E-2</c:v>
                </c:pt>
                <c:pt idx="643">
                  <c:v>1.7000000000000126E-2</c:v>
                </c:pt>
                <c:pt idx="644">
                  <c:v>1.8000000000000016E-2</c:v>
                </c:pt>
                <c:pt idx="645">
                  <c:v>1.8000000000000016E-2</c:v>
                </c:pt>
                <c:pt idx="646">
                  <c:v>1.8000000000000016E-2</c:v>
                </c:pt>
                <c:pt idx="647">
                  <c:v>1.4999999999999902E-2</c:v>
                </c:pt>
                <c:pt idx="648">
                  <c:v>1.4000000000000012E-2</c:v>
                </c:pt>
                <c:pt idx="649">
                  <c:v>1.4999999999999902E-2</c:v>
                </c:pt>
                <c:pt idx="650">
                  <c:v>7.0000000000001172E-3</c:v>
                </c:pt>
                <c:pt idx="651">
                  <c:v>9.9999999999988987E-4</c:v>
                </c:pt>
                <c:pt idx="652">
                  <c:v>-4.9999999999998934E-3</c:v>
                </c:pt>
                <c:pt idx="653">
                  <c:v>-1.5000000000000124E-2</c:v>
                </c:pt>
                <c:pt idx="654">
                  <c:v>-1.0999999999999899E-2</c:v>
                </c:pt>
                <c:pt idx="655">
                  <c:v>-1.0000000000000009E-2</c:v>
                </c:pt>
                <c:pt idx="656">
                  <c:v>-1.6999999999999904E-2</c:v>
                </c:pt>
                <c:pt idx="657">
                  <c:v>-6.0000000000000053E-3</c:v>
                </c:pt>
                <c:pt idx="658">
                  <c:v>4.0000000000000036E-3</c:v>
                </c:pt>
                <c:pt idx="659">
                  <c:v>4.9999999999998934E-3</c:v>
                </c:pt>
                <c:pt idx="660">
                  <c:v>-2.0000000000000018E-3</c:v>
                </c:pt>
                <c:pt idx="661">
                  <c:v>-2.0000000000000018E-3</c:v>
                </c:pt>
                <c:pt idx="662">
                  <c:v>2.0000000000000018E-3</c:v>
                </c:pt>
                <c:pt idx="663">
                  <c:v>0</c:v>
                </c:pt>
                <c:pt idx="664">
                  <c:v>-2.9999999999998916E-3</c:v>
                </c:pt>
                <c:pt idx="665">
                  <c:v>-1.0000000000001119E-3</c:v>
                </c:pt>
                <c:pt idx="666">
                  <c:v>9.000000000000119E-3</c:v>
                </c:pt>
                <c:pt idx="667">
                  <c:v>8.999999999999897E-3</c:v>
                </c:pt>
                <c:pt idx="668">
                  <c:v>-6.9999999999998952E-3</c:v>
                </c:pt>
                <c:pt idx="669">
                  <c:v>-1.3000000000000123E-2</c:v>
                </c:pt>
                <c:pt idx="670">
                  <c:v>-1.4999999999999902E-2</c:v>
                </c:pt>
                <c:pt idx="671">
                  <c:v>-2.100000000000013E-2</c:v>
                </c:pt>
                <c:pt idx="672">
                  <c:v>-1.6000000000000014E-2</c:v>
                </c:pt>
                <c:pt idx="673">
                  <c:v>-2.0000000000000018E-2</c:v>
                </c:pt>
                <c:pt idx="674">
                  <c:v>-1.8000000000000016E-2</c:v>
                </c:pt>
                <c:pt idx="675">
                  <c:v>-1.4999999999999902E-2</c:v>
                </c:pt>
                <c:pt idx="676">
                  <c:v>-1.6999999999999904E-2</c:v>
                </c:pt>
                <c:pt idx="677">
                  <c:v>-1.6000000000000014E-2</c:v>
                </c:pt>
                <c:pt idx="678">
                  <c:v>-1.8000000000000016E-2</c:v>
                </c:pt>
                <c:pt idx="679">
                  <c:v>-1.5000000000000124E-2</c:v>
                </c:pt>
                <c:pt idx="680">
                  <c:v>-1.8000000000000016E-2</c:v>
                </c:pt>
                <c:pt idx="681">
                  <c:v>-2.6999999999999913E-2</c:v>
                </c:pt>
                <c:pt idx="682">
                  <c:v>-3.2999999999999918E-2</c:v>
                </c:pt>
                <c:pt idx="683">
                  <c:v>-2.8000000000000025E-2</c:v>
                </c:pt>
                <c:pt idx="684">
                  <c:v>-2.0000000000000018E-2</c:v>
                </c:pt>
                <c:pt idx="685">
                  <c:v>-2.7000000000000135E-2</c:v>
                </c:pt>
                <c:pt idx="686">
                  <c:v>-2.4999999999999911E-2</c:v>
                </c:pt>
                <c:pt idx="687">
                  <c:v>-8.999999999999897E-3</c:v>
                </c:pt>
                <c:pt idx="688">
                  <c:v>-1.0000000000000009E-2</c:v>
                </c:pt>
                <c:pt idx="689">
                  <c:v>-1.6000000000000014E-2</c:v>
                </c:pt>
                <c:pt idx="690">
                  <c:v>-5.0000000000001155E-3</c:v>
                </c:pt>
                <c:pt idx="691">
                  <c:v>-1.0999999999999899E-2</c:v>
                </c:pt>
                <c:pt idx="692">
                  <c:v>-8.0000000000000071E-3</c:v>
                </c:pt>
                <c:pt idx="693">
                  <c:v>-1.4000000000000012E-2</c:v>
                </c:pt>
                <c:pt idx="694">
                  <c:v>-2.0000000000000018E-2</c:v>
                </c:pt>
                <c:pt idx="695">
                  <c:v>-1.5000000000000124E-2</c:v>
                </c:pt>
                <c:pt idx="696">
                  <c:v>-1.0999999999999899E-2</c:v>
                </c:pt>
                <c:pt idx="697">
                  <c:v>-1.6000000000000014E-2</c:v>
                </c:pt>
                <c:pt idx="698">
                  <c:v>-2.2999999999999909E-2</c:v>
                </c:pt>
                <c:pt idx="699">
                  <c:v>-1.7000000000000126E-2</c:v>
                </c:pt>
                <c:pt idx="700">
                  <c:v>-1.0000000000000009E-2</c:v>
                </c:pt>
                <c:pt idx="701">
                  <c:v>-1.2999999999999901E-2</c:v>
                </c:pt>
                <c:pt idx="702">
                  <c:v>-1.1000000000000121E-2</c:v>
                </c:pt>
                <c:pt idx="703">
                  <c:v>-1.2999999999999901E-2</c:v>
                </c:pt>
                <c:pt idx="704">
                  <c:v>-9.000000000000119E-3</c:v>
                </c:pt>
                <c:pt idx="705">
                  <c:v>-1.8999999999999906E-2</c:v>
                </c:pt>
                <c:pt idx="706">
                  <c:v>-1.6999999999999904E-2</c:v>
                </c:pt>
                <c:pt idx="707">
                  <c:v>-9.000000000000119E-3</c:v>
                </c:pt>
                <c:pt idx="708">
                  <c:v>-6.9999999999998952E-3</c:v>
                </c:pt>
                <c:pt idx="709">
                  <c:v>-1.3000000000000123E-2</c:v>
                </c:pt>
                <c:pt idx="710">
                  <c:v>-1.6999999999999904E-2</c:v>
                </c:pt>
                <c:pt idx="711">
                  <c:v>-1.5000000000000124E-2</c:v>
                </c:pt>
                <c:pt idx="712">
                  <c:v>-6.9999999999998952E-3</c:v>
                </c:pt>
                <c:pt idx="713">
                  <c:v>0</c:v>
                </c:pt>
                <c:pt idx="714">
                  <c:v>9.9999999999988987E-4</c:v>
                </c:pt>
                <c:pt idx="715">
                  <c:v>-4.0000000000000036E-3</c:v>
                </c:pt>
                <c:pt idx="716">
                  <c:v>5.0000000000001155E-3</c:v>
                </c:pt>
                <c:pt idx="717">
                  <c:v>2.200000000000002E-2</c:v>
                </c:pt>
                <c:pt idx="718">
                  <c:v>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CD6-4822-869C-338B9FE4CDE0}"/>
            </c:ext>
          </c:extLst>
        </c:ser>
        <c:ser>
          <c:idx val="2"/>
          <c:order val="1"/>
          <c:tx>
            <c:v>4000rpm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'4000RPM'!$D$7:$D$726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CD6-4822-869C-338B9FE4CDE0}"/>
            </c:ext>
          </c:extLst>
        </c:ser>
        <c:ser>
          <c:idx val="0"/>
          <c:order val="2"/>
          <c:tx>
            <c:v>2000rpm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'2000RPM'!$D$7:$D$725</c:f>
              <c:numCache>
                <c:formatCode>General</c:formatCode>
                <c:ptCount val="719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CD6-4822-869C-338B9FE4CD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pressue (bar)</a:t>
                </a:r>
              </a:p>
            </c:rich>
          </c:tx>
          <c:layout>
            <c:manualLayout>
              <c:xMode val="edge"/>
              <c:yMode val="edge"/>
              <c:x val="1.1133576974570559E-2"/>
              <c:y val="0.362776552404730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Cylinder p</a:t>
            </a:r>
            <a:r>
              <a:rPr lang="en-GB"/>
              <a:t>ressure</a:t>
            </a:r>
            <a:r>
              <a:rPr lang="en-GB" baseline="0"/>
              <a:t> against Cylinder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'6000RPM'!$B$7:$B$726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'6000RPM'!$C$7:$C$726</c:f>
              <c:numCache>
                <c:formatCode>General</c:formatCode>
                <c:ptCount val="720"/>
                <c:pt idx="0">
                  <c:v>1.079</c:v>
                </c:pt>
                <c:pt idx="1">
                  <c:v>1.06</c:v>
                </c:pt>
                <c:pt idx="2">
                  <c:v>1.0249999999999999</c:v>
                </c:pt>
                <c:pt idx="3">
                  <c:v>0.97699999999999998</c:v>
                </c:pt>
                <c:pt idx="4">
                  <c:v>0.93600000000000005</c:v>
                </c:pt>
                <c:pt idx="5">
                  <c:v>0.92</c:v>
                </c:pt>
                <c:pt idx="6">
                  <c:v>0.92400000000000004</c:v>
                </c:pt>
                <c:pt idx="7">
                  <c:v>0.91</c:v>
                </c:pt>
                <c:pt idx="8">
                  <c:v>0.874</c:v>
                </c:pt>
                <c:pt idx="9">
                  <c:v>0.83699999999999997</c:v>
                </c:pt>
                <c:pt idx="10">
                  <c:v>0.81100000000000005</c:v>
                </c:pt>
                <c:pt idx="11">
                  <c:v>0.79300000000000004</c:v>
                </c:pt>
                <c:pt idx="12">
                  <c:v>0.78800000000000003</c:v>
                </c:pt>
                <c:pt idx="13">
                  <c:v>0.80600000000000005</c:v>
                </c:pt>
                <c:pt idx="14">
                  <c:v>0.83599999999999997</c:v>
                </c:pt>
                <c:pt idx="15">
                  <c:v>0.86599999999999999</c:v>
                </c:pt>
                <c:pt idx="16">
                  <c:v>0.877</c:v>
                </c:pt>
                <c:pt idx="17">
                  <c:v>0.876</c:v>
                </c:pt>
                <c:pt idx="18">
                  <c:v>0.872</c:v>
                </c:pt>
                <c:pt idx="19">
                  <c:v>0.85599999999999998</c:v>
                </c:pt>
                <c:pt idx="20">
                  <c:v>0.83299999999999996</c:v>
                </c:pt>
                <c:pt idx="21">
                  <c:v>0.80300000000000005</c:v>
                </c:pt>
                <c:pt idx="22">
                  <c:v>0.76100000000000001</c:v>
                </c:pt>
                <c:pt idx="23">
                  <c:v>0.72799999999999998</c:v>
                </c:pt>
                <c:pt idx="24">
                  <c:v>0.7</c:v>
                </c:pt>
                <c:pt idx="25">
                  <c:v>0.68</c:v>
                </c:pt>
                <c:pt idx="26">
                  <c:v>0.66600000000000004</c:v>
                </c:pt>
                <c:pt idx="27">
                  <c:v>0.65700000000000003</c:v>
                </c:pt>
                <c:pt idx="28">
                  <c:v>0.65700000000000003</c:v>
                </c:pt>
                <c:pt idx="29">
                  <c:v>0.65900000000000003</c:v>
                </c:pt>
                <c:pt idx="30">
                  <c:v>0.67400000000000004</c:v>
                </c:pt>
                <c:pt idx="31">
                  <c:v>0.67300000000000004</c:v>
                </c:pt>
                <c:pt idx="32">
                  <c:v>0.67500000000000004</c:v>
                </c:pt>
                <c:pt idx="33">
                  <c:v>0.67600000000000005</c:v>
                </c:pt>
                <c:pt idx="34">
                  <c:v>0.67600000000000005</c:v>
                </c:pt>
                <c:pt idx="35">
                  <c:v>0.66400000000000003</c:v>
                </c:pt>
                <c:pt idx="36">
                  <c:v>0.65300000000000002</c:v>
                </c:pt>
                <c:pt idx="37">
                  <c:v>0.63700000000000001</c:v>
                </c:pt>
                <c:pt idx="38">
                  <c:v>0.63100000000000001</c:v>
                </c:pt>
                <c:pt idx="39">
                  <c:v>0.624</c:v>
                </c:pt>
                <c:pt idx="40">
                  <c:v>0.60899999999999999</c:v>
                </c:pt>
                <c:pt idx="41">
                  <c:v>0.60699999999999998</c:v>
                </c:pt>
                <c:pt idx="42">
                  <c:v>0.57299999999999995</c:v>
                </c:pt>
                <c:pt idx="43">
                  <c:v>0.54600000000000004</c:v>
                </c:pt>
                <c:pt idx="44">
                  <c:v>0.50900000000000001</c:v>
                </c:pt>
                <c:pt idx="45">
                  <c:v>0.501</c:v>
                </c:pt>
                <c:pt idx="46">
                  <c:v>0.47199999999999998</c:v>
                </c:pt>
                <c:pt idx="47">
                  <c:v>0.443</c:v>
                </c:pt>
                <c:pt idx="48">
                  <c:v>0.41599999999999998</c:v>
                </c:pt>
                <c:pt idx="49">
                  <c:v>0.41199999999999998</c:v>
                </c:pt>
                <c:pt idx="50">
                  <c:v>0.41799999999999998</c:v>
                </c:pt>
                <c:pt idx="51">
                  <c:v>0.41299999999999998</c:v>
                </c:pt>
                <c:pt idx="52">
                  <c:v>0.41199999999999998</c:v>
                </c:pt>
                <c:pt idx="53">
                  <c:v>0.41799999999999998</c:v>
                </c:pt>
                <c:pt idx="54">
                  <c:v>0.41599999999999998</c:v>
                </c:pt>
                <c:pt idx="55">
                  <c:v>0.41699999999999998</c:v>
                </c:pt>
                <c:pt idx="56">
                  <c:v>0.40899999999999997</c:v>
                </c:pt>
                <c:pt idx="57">
                  <c:v>0.39800000000000002</c:v>
                </c:pt>
                <c:pt idx="58">
                  <c:v>0.38300000000000001</c:v>
                </c:pt>
                <c:pt idx="59">
                  <c:v>0.376</c:v>
                </c:pt>
                <c:pt idx="60">
                  <c:v>0.36899999999999999</c:v>
                </c:pt>
                <c:pt idx="61">
                  <c:v>0.36799999999999999</c:v>
                </c:pt>
                <c:pt idx="62">
                  <c:v>0.371</c:v>
                </c:pt>
                <c:pt idx="63">
                  <c:v>0.36899999999999999</c:v>
                </c:pt>
                <c:pt idx="64">
                  <c:v>0.371</c:v>
                </c:pt>
                <c:pt idx="65">
                  <c:v>0.372</c:v>
                </c:pt>
                <c:pt idx="66">
                  <c:v>0.38</c:v>
                </c:pt>
                <c:pt idx="67">
                  <c:v>0.38500000000000001</c:v>
                </c:pt>
                <c:pt idx="68">
                  <c:v>0.39</c:v>
                </c:pt>
                <c:pt idx="69">
                  <c:v>0.39800000000000002</c:v>
                </c:pt>
                <c:pt idx="70">
                  <c:v>0.39800000000000002</c:v>
                </c:pt>
                <c:pt idx="71">
                  <c:v>0.39800000000000002</c:v>
                </c:pt>
                <c:pt idx="72">
                  <c:v>0.40100000000000002</c:v>
                </c:pt>
                <c:pt idx="73">
                  <c:v>0.4</c:v>
                </c:pt>
                <c:pt idx="74">
                  <c:v>0.39200000000000002</c:v>
                </c:pt>
                <c:pt idx="75">
                  <c:v>0.378</c:v>
                </c:pt>
                <c:pt idx="76">
                  <c:v>0.36299999999999999</c:v>
                </c:pt>
                <c:pt idx="77">
                  <c:v>0.35399999999999998</c:v>
                </c:pt>
                <c:pt idx="78">
                  <c:v>0.35299999999999998</c:v>
                </c:pt>
                <c:pt idx="79">
                  <c:v>0.35599999999999998</c:v>
                </c:pt>
                <c:pt idx="80">
                  <c:v>0.35399999999999998</c:v>
                </c:pt>
                <c:pt idx="81">
                  <c:v>0.35299999999999998</c:v>
                </c:pt>
                <c:pt idx="82">
                  <c:v>0.35099999999999998</c:v>
                </c:pt>
                <c:pt idx="83">
                  <c:v>0.35799999999999998</c:v>
                </c:pt>
                <c:pt idx="84">
                  <c:v>0.36799999999999999</c:v>
                </c:pt>
                <c:pt idx="85">
                  <c:v>0.38400000000000001</c:v>
                </c:pt>
                <c:pt idx="86">
                  <c:v>0.39900000000000002</c:v>
                </c:pt>
                <c:pt idx="87">
                  <c:v>0.41499999999999998</c:v>
                </c:pt>
                <c:pt idx="88">
                  <c:v>0.43</c:v>
                </c:pt>
                <c:pt idx="89">
                  <c:v>0.44400000000000001</c:v>
                </c:pt>
                <c:pt idx="90">
                  <c:v>0.45600000000000002</c:v>
                </c:pt>
                <c:pt idx="91">
                  <c:v>0.46500000000000002</c:v>
                </c:pt>
                <c:pt idx="92">
                  <c:v>0.48099999999999998</c:v>
                </c:pt>
                <c:pt idx="93">
                  <c:v>0.48899999999999999</c:v>
                </c:pt>
                <c:pt idx="94">
                  <c:v>0.48599999999999999</c:v>
                </c:pt>
                <c:pt idx="95">
                  <c:v>0.48</c:v>
                </c:pt>
                <c:pt idx="96">
                  <c:v>0.47299999999999998</c:v>
                </c:pt>
                <c:pt idx="97">
                  <c:v>0.47299999999999998</c:v>
                </c:pt>
                <c:pt idx="98">
                  <c:v>0.47699999999999998</c:v>
                </c:pt>
                <c:pt idx="99">
                  <c:v>0.48</c:v>
                </c:pt>
                <c:pt idx="100">
                  <c:v>0.49</c:v>
                </c:pt>
                <c:pt idx="101">
                  <c:v>0.499</c:v>
                </c:pt>
                <c:pt idx="102">
                  <c:v>0.501</c:v>
                </c:pt>
                <c:pt idx="103">
                  <c:v>0.498</c:v>
                </c:pt>
                <c:pt idx="104">
                  <c:v>0.498</c:v>
                </c:pt>
                <c:pt idx="105">
                  <c:v>0.51600000000000001</c:v>
                </c:pt>
                <c:pt idx="106">
                  <c:v>0.53400000000000003</c:v>
                </c:pt>
                <c:pt idx="107">
                  <c:v>0.55200000000000005</c:v>
                </c:pt>
                <c:pt idx="108">
                  <c:v>0.56799999999999995</c:v>
                </c:pt>
                <c:pt idx="109">
                  <c:v>0.58599999999999997</c:v>
                </c:pt>
                <c:pt idx="110">
                  <c:v>0.60299999999999998</c:v>
                </c:pt>
                <c:pt idx="111">
                  <c:v>0.61699999999999999</c:v>
                </c:pt>
                <c:pt idx="112">
                  <c:v>0.62</c:v>
                </c:pt>
                <c:pt idx="113">
                  <c:v>0.61699999999999999</c:v>
                </c:pt>
                <c:pt idx="114">
                  <c:v>0.60699999999999998</c:v>
                </c:pt>
                <c:pt idx="115">
                  <c:v>0.59899999999999998</c:v>
                </c:pt>
                <c:pt idx="116">
                  <c:v>0.59499999999999997</c:v>
                </c:pt>
                <c:pt idx="117">
                  <c:v>0.59799999999999998</c:v>
                </c:pt>
                <c:pt idx="118">
                  <c:v>0.59799999999999998</c:v>
                </c:pt>
                <c:pt idx="119">
                  <c:v>0.6</c:v>
                </c:pt>
                <c:pt idx="120">
                  <c:v>0.60499999999999998</c:v>
                </c:pt>
                <c:pt idx="121">
                  <c:v>0.61299999999999999</c:v>
                </c:pt>
                <c:pt idx="122">
                  <c:v>0.621</c:v>
                </c:pt>
                <c:pt idx="123">
                  <c:v>0.63200000000000001</c:v>
                </c:pt>
                <c:pt idx="124">
                  <c:v>0.64500000000000002</c:v>
                </c:pt>
                <c:pt idx="125">
                  <c:v>0.65700000000000003</c:v>
                </c:pt>
                <c:pt idx="126">
                  <c:v>0.66800000000000004</c:v>
                </c:pt>
                <c:pt idx="127">
                  <c:v>0.68500000000000005</c:v>
                </c:pt>
                <c:pt idx="128">
                  <c:v>0.70299999999999996</c:v>
                </c:pt>
                <c:pt idx="129">
                  <c:v>0.72499999999999998</c:v>
                </c:pt>
                <c:pt idx="130">
                  <c:v>0.74099999999999999</c:v>
                </c:pt>
                <c:pt idx="131">
                  <c:v>0.749</c:v>
                </c:pt>
                <c:pt idx="132">
                  <c:v>0.75900000000000001</c:v>
                </c:pt>
                <c:pt idx="133">
                  <c:v>0.76200000000000001</c:v>
                </c:pt>
                <c:pt idx="134">
                  <c:v>0.755</c:v>
                </c:pt>
                <c:pt idx="135">
                  <c:v>0.74099999999999999</c:v>
                </c:pt>
                <c:pt idx="136">
                  <c:v>0.73099999999999998</c:v>
                </c:pt>
                <c:pt idx="137">
                  <c:v>0.72699999999999998</c:v>
                </c:pt>
                <c:pt idx="138">
                  <c:v>0.72799999999999998</c:v>
                </c:pt>
                <c:pt idx="139">
                  <c:v>0.73399999999999999</c:v>
                </c:pt>
                <c:pt idx="140">
                  <c:v>0.746</c:v>
                </c:pt>
                <c:pt idx="141">
                  <c:v>0.76500000000000001</c:v>
                </c:pt>
                <c:pt idx="142">
                  <c:v>0.78400000000000003</c:v>
                </c:pt>
                <c:pt idx="143">
                  <c:v>0.80200000000000005</c:v>
                </c:pt>
                <c:pt idx="144">
                  <c:v>0.82099999999999995</c:v>
                </c:pt>
                <c:pt idx="145">
                  <c:v>0.84399999999999997</c:v>
                </c:pt>
                <c:pt idx="146">
                  <c:v>0.85699999999999998</c:v>
                </c:pt>
                <c:pt idx="147">
                  <c:v>0.86599999999999999</c:v>
                </c:pt>
                <c:pt idx="148">
                  <c:v>0.87</c:v>
                </c:pt>
                <c:pt idx="149">
                  <c:v>0.88</c:v>
                </c:pt>
                <c:pt idx="150">
                  <c:v>0.88100000000000001</c:v>
                </c:pt>
                <c:pt idx="151">
                  <c:v>0.88600000000000001</c:v>
                </c:pt>
                <c:pt idx="152">
                  <c:v>0.88800000000000001</c:v>
                </c:pt>
                <c:pt idx="153">
                  <c:v>0.89200000000000002</c:v>
                </c:pt>
                <c:pt idx="154">
                  <c:v>0.89500000000000002</c:v>
                </c:pt>
                <c:pt idx="155">
                  <c:v>0.89</c:v>
                </c:pt>
                <c:pt idx="156">
                  <c:v>0.88600000000000001</c:v>
                </c:pt>
                <c:pt idx="157">
                  <c:v>0.88500000000000001</c:v>
                </c:pt>
                <c:pt idx="158">
                  <c:v>0.88400000000000001</c:v>
                </c:pt>
                <c:pt idx="159">
                  <c:v>0.88200000000000001</c:v>
                </c:pt>
                <c:pt idx="160">
                  <c:v>0.877</c:v>
                </c:pt>
                <c:pt idx="161">
                  <c:v>0.879</c:v>
                </c:pt>
                <c:pt idx="162">
                  <c:v>0.89</c:v>
                </c:pt>
                <c:pt idx="163">
                  <c:v>0.90300000000000002</c:v>
                </c:pt>
                <c:pt idx="164">
                  <c:v>0.91400000000000003</c:v>
                </c:pt>
                <c:pt idx="165">
                  <c:v>0.92700000000000005</c:v>
                </c:pt>
                <c:pt idx="166">
                  <c:v>0.93600000000000005</c:v>
                </c:pt>
                <c:pt idx="167">
                  <c:v>0.94899999999999995</c:v>
                </c:pt>
                <c:pt idx="168">
                  <c:v>0.95799999999999996</c:v>
                </c:pt>
                <c:pt idx="169">
                  <c:v>0.96799999999999997</c:v>
                </c:pt>
                <c:pt idx="170">
                  <c:v>0.97499999999999998</c:v>
                </c:pt>
                <c:pt idx="171">
                  <c:v>0.97899999999999998</c:v>
                </c:pt>
                <c:pt idx="172">
                  <c:v>0.98499999999999999</c:v>
                </c:pt>
                <c:pt idx="173">
                  <c:v>0.99299999999999999</c:v>
                </c:pt>
                <c:pt idx="174">
                  <c:v>1.0009999999999999</c:v>
                </c:pt>
                <c:pt idx="175">
                  <c:v>1.0069999999999999</c:v>
                </c:pt>
                <c:pt idx="176">
                  <c:v>1.0169999999999999</c:v>
                </c:pt>
                <c:pt idx="177">
                  <c:v>1.028</c:v>
                </c:pt>
                <c:pt idx="178">
                  <c:v>1.0469999999999999</c:v>
                </c:pt>
                <c:pt idx="179">
                  <c:v>1.0680000000000001</c:v>
                </c:pt>
                <c:pt idx="180">
                  <c:v>1.095</c:v>
                </c:pt>
                <c:pt idx="181">
                  <c:v>1.1200000000000001</c:v>
                </c:pt>
                <c:pt idx="182">
                  <c:v>1.137</c:v>
                </c:pt>
                <c:pt idx="183">
                  <c:v>1.153</c:v>
                </c:pt>
                <c:pt idx="184">
                  <c:v>1.165</c:v>
                </c:pt>
                <c:pt idx="185">
                  <c:v>1.1779999999999999</c:v>
                </c:pt>
                <c:pt idx="186">
                  <c:v>1.19</c:v>
                </c:pt>
                <c:pt idx="187">
                  <c:v>1.1919999999999999</c:v>
                </c:pt>
                <c:pt idx="188">
                  <c:v>1.194</c:v>
                </c:pt>
                <c:pt idx="189">
                  <c:v>1.1950000000000001</c:v>
                </c:pt>
                <c:pt idx="190">
                  <c:v>1.2070000000000001</c:v>
                </c:pt>
                <c:pt idx="191">
                  <c:v>1.2150000000000001</c:v>
                </c:pt>
                <c:pt idx="192">
                  <c:v>1.214</c:v>
                </c:pt>
                <c:pt idx="193">
                  <c:v>1.214</c:v>
                </c:pt>
                <c:pt idx="194">
                  <c:v>1.2130000000000001</c:v>
                </c:pt>
                <c:pt idx="195">
                  <c:v>1.21</c:v>
                </c:pt>
                <c:pt idx="196">
                  <c:v>1.21</c:v>
                </c:pt>
                <c:pt idx="197">
                  <c:v>1.218</c:v>
                </c:pt>
                <c:pt idx="198">
                  <c:v>1.2230000000000001</c:v>
                </c:pt>
                <c:pt idx="199">
                  <c:v>1.218</c:v>
                </c:pt>
                <c:pt idx="200">
                  <c:v>1.208</c:v>
                </c:pt>
                <c:pt idx="201">
                  <c:v>1.206</c:v>
                </c:pt>
                <c:pt idx="202">
                  <c:v>1.204</c:v>
                </c:pt>
                <c:pt idx="203">
                  <c:v>1.206</c:v>
                </c:pt>
                <c:pt idx="204">
                  <c:v>1.2030000000000001</c:v>
                </c:pt>
                <c:pt idx="205">
                  <c:v>1.202</c:v>
                </c:pt>
                <c:pt idx="206">
                  <c:v>1.2090000000000001</c:v>
                </c:pt>
                <c:pt idx="207">
                  <c:v>1.2190000000000001</c:v>
                </c:pt>
                <c:pt idx="208">
                  <c:v>1.238</c:v>
                </c:pt>
                <c:pt idx="209">
                  <c:v>1.2589999999999999</c:v>
                </c:pt>
                <c:pt idx="210">
                  <c:v>1.286</c:v>
                </c:pt>
                <c:pt idx="211">
                  <c:v>1.3109999999999999</c:v>
                </c:pt>
                <c:pt idx="212">
                  <c:v>1.34</c:v>
                </c:pt>
                <c:pt idx="213">
                  <c:v>1.3680000000000001</c:v>
                </c:pt>
                <c:pt idx="214">
                  <c:v>1.393</c:v>
                </c:pt>
                <c:pt idx="215">
                  <c:v>1.4139999999999999</c:v>
                </c:pt>
                <c:pt idx="216">
                  <c:v>1.43</c:v>
                </c:pt>
                <c:pt idx="217">
                  <c:v>1.4410000000000001</c:v>
                </c:pt>
                <c:pt idx="218">
                  <c:v>1.4590000000000001</c:v>
                </c:pt>
                <c:pt idx="219">
                  <c:v>1.4850000000000001</c:v>
                </c:pt>
                <c:pt idx="220">
                  <c:v>1.512</c:v>
                </c:pt>
                <c:pt idx="221">
                  <c:v>1.5369999999999999</c:v>
                </c:pt>
                <c:pt idx="222">
                  <c:v>1.5580000000000001</c:v>
                </c:pt>
                <c:pt idx="223">
                  <c:v>1.57</c:v>
                </c:pt>
                <c:pt idx="224">
                  <c:v>1.583</c:v>
                </c:pt>
                <c:pt idx="225">
                  <c:v>1.59</c:v>
                </c:pt>
                <c:pt idx="226">
                  <c:v>1.5940000000000001</c:v>
                </c:pt>
                <c:pt idx="227">
                  <c:v>1.5920000000000001</c:v>
                </c:pt>
                <c:pt idx="228">
                  <c:v>1.5880000000000001</c:v>
                </c:pt>
                <c:pt idx="229">
                  <c:v>1.5880000000000001</c:v>
                </c:pt>
                <c:pt idx="230">
                  <c:v>1.5860000000000001</c:v>
                </c:pt>
                <c:pt idx="231">
                  <c:v>1.58</c:v>
                </c:pt>
                <c:pt idx="232">
                  <c:v>1.583</c:v>
                </c:pt>
                <c:pt idx="233">
                  <c:v>1.58</c:v>
                </c:pt>
                <c:pt idx="234">
                  <c:v>1.5780000000000001</c:v>
                </c:pt>
                <c:pt idx="235">
                  <c:v>1.5760000000000001</c:v>
                </c:pt>
                <c:pt idx="236">
                  <c:v>1.577</c:v>
                </c:pt>
                <c:pt idx="237">
                  <c:v>1.5820000000000001</c:v>
                </c:pt>
                <c:pt idx="238">
                  <c:v>1.607</c:v>
                </c:pt>
                <c:pt idx="239">
                  <c:v>1.6419999999999999</c:v>
                </c:pt>
                <c:pt idx="240">
                  <c:v>1.6559999999999999</c:v>
                </c:pt>
                <c:pt idx="241">
                  <c:v>1.679</c:v>
                </c:pt>
                <c:pt idx="242">
                  <c:v>1.663</c:v>
                </c:pt>
                <c:pt idx="243">
                  <c:v>1.6830000000000001</c:v>
                </c:pt>
                <c:pt idx="244">
                  <c:v>1.716</c:v>
                </c:pt>
                <c:pt idx="245">
                  <c:v>1.7370000000000001</c:v>
                </c:pt>
                <c:pt idx="246">
                  <c:v>1.7769999999999999</c:v>
                </c:pt>
                <c:pt idx="247">
                  <c:v>1.8009999999999999</c:v>
                </c:pt>
                <c:pt idx="248">
                  <c:v>1.8149999999999999</c:v>
                </c:pt>
                <c:pt idx="249">
                  <c:v>1.8169999999999999</c:v>
                </c:pt>
                <c:pt idx="250">
                  <c:v>1.84</c:v>
                </c:pt>
                <c:pt idx="251">
                  <c:v>1.873</c:v>
                </c:pt>
                <c:pt idx="252">
                  <c:v>1.9</c:v>
                </c:pt>
                <c:pt idx="253">
                  <c:v>1.9359999999999999</c:v>
                </c:pt>
                <c:pt idx="254">
                  <c:v>1.968</c:v>
                </c:pt>
                <c:pt idx="255">
                  <c:v>1.9930000000000001</c:v>
                </c:pt>
                <c:pt idx="256">
                  <c:v>1.972</c:v>
                </c:pt>
                <c:pt idx="257">
                  <c:v>1.986</c:v>
                </c:pt>
                <c:pt idx="258">
                  <c:v>2.0510000000000002</c:v>
                </c:pt>
                <c:pt idx="259">
                  <c:v>2.1139999999999999</c:v>
                </c:pt>
                <c:pt idx="260">
                  <c:v>2.165</c:v>
                </c:pt>
                <c:pt idx="261">
                  <c:v>2.214</c:v>
                </c:pt>
                <c:pt idx="262">
                  <c:v>2.2570000000000001</c:v>
                </c:pt>
                <c:pt idx="263">
                  <c:v>2.2919999999999998</c:v>
                </c:pt>
                <c:pt idx="264">
                  <c:v>2.319</c:v>
                </c:pt>
                <c:pt idx="265">
                  <c:v>2.3559999999999999</c:v>
                </c:pt>
                <c:pt idx="266">
                  <c:v>2.4049999999999998</c:v>
                </c:pt>
                <c:pt idx="267">
                  <c:v>2.4500000000000002</c:v>
                </c:pt>
                <c:pt idx="268">
                  <c:v>2.4980000000000002</c:v>
                </c:pt>
                <c:pt idx="269">
                  <c:v>2.5379999999999998</c:v>
                </c:pt>
                <c:pt idx="270">
                  <c:v>2.5710000000000002</c:v>
                </c:pt>
                <c:pt idx="271">
                  <c:v>2.5950000000000002</c:v>
                </c:pt>
                <c:pt idx="272">
                  <c:v>2.6230000000000002</c:v>
                </c:pt>
                <c:pt idx="273">
                  <c:v>2.657</c:v>
                </c:pt>
                <c:pt idx="274">
                  <c:v>2.698</c:v>
                </c:pt>
                <c:pt idx="275">
                  <c:v>2.7519999999999998</c:v>
                </c:pt>
                <c:pt idx="276">
                  <c:v>2.8029999999999999</c:v>
                </c:pt>
                <c:pt idx="277">
                  <c:v>2.8519999999999999</c:v>
                </c:pt>
                <c:pt idx="278">
                  <c:v>2.9049999999999998</c:v>
                </c:pt>
                <c:pt idx="279">
                  <c:v>2.9609999999999999</c:v>
                </c:pt>
                <c:pt idx="280">
                  <c:v>3.0339999999999998</c:v>
                </c:pt>
                <c:pt idx="281">
                  <c:v>3.1030000000000002</c:v>
                </c:pt>
                <c:pt idx="282">
                  <c:v>3.1720000000000002</c:v>
                </c:pt>
                <c:pt idx="283">
                  <c:v>3.238</c:v>
                </c:pt>
                <c:pt idx="284">
                  <c:v>3.3069999999999999</c:v>
                </c:pt>
                <c:pt idx="285">
                  <c:v>3.383</c:v>
                </c:pt>
                <c:pt idx="286">
                  <c:v>3.47</c:v>
                </c:pt>
                <c:pt idx="287">
                  <c:v>3.5590000000000002</c:v>
                </c:pt>
                <c:pt idx="288">
                  <c:v>3.65</c:v>
                </c:pt>
                <c:pt idx="289">
                  <c:v>3.7280000000000002</c:v>
                </c:pt>
                <c:pt idx="290">
                  <c:v>3.8090000000000002</c:v>
                </c:pt>
                <c:pt idx="291">
                  <c:v>3.8959999999999999</c:v>
                </c:pt>
                <c:pt idx="292">
                  <c:v>3.996</c:v>
                </c:pt>
                <c:pt idx="293">
                  <c:v>4.0999999999999996</c:v>
                </c:pt>
                <c:pt idx="294">
                  <c:v>4.2080000000000002</c:v>
                </c:pt>
                <c:pt idx="295">
                  <c:v>4.3129999999999997</c:v>
                </c:pt>
                <c:pt idx="296">
                  <c:v>4.4290000000000003</c:v>
                </c:pt>
                <c:pt idx="297">
                  <c:v>4.5529999999999999</c:v>
                </c:pt>
                <c:pt idx="298">
                  <c:v>4.6779999999999999</c:v>
                </c:pt>
                <c:pt idx="299">
                  <c:v>4.7960000000000003</c:v>
                </c:pt>
                <c:pt idx="300">
                  <c:v>4.9059999999999997</c:v>
                </c:pt>
                <c:pt idx="301">
                  <c:v>5.0190000000000001</c:v>
                </c:pt>
                <c:pt idx="302">
                  <c:v>5.1550000000000002</c:v>
                </c:pt>
                <c:pt idx="303">
                  <c:v>5.3120000000000003</c:v>
                </c:pt>
                <c:pt idx="304">
                  <c:v>5.484</c:v>
                </c:pt>
                <c:pt idx="305">
                  <c:v>5.6449999999999996</c:v>
                </c:pt>
                <c:pt idx="306">
                  <c:v>5.8120000000000003</c:v>
                </c:pt>
                <c:pt idx="307">
                  <c:v>5.9820000000000002</c:v>
                </c:pt>
                <c:pt idx="308">
                  <c:v>6.1660000000000004</c:v>
                </c:pt>
                <c:pt idx="309">
                  <c:v>6.3710000000000004</c:v>
                </c:pt>
                <c:pt idx="310">
                  <c:v>6.5890000000000004</c:v>
                </c:pt>
                <c:pt idx="311">
                  <c:v>6.8159999999999998</c:v>
                </c:pt>
                <c:pt idx="312">
                  <c:v>7.0529999999999999</c:v>
                </c:pt>
                <c:pt idx="313">
                  <c:v>7.3019999999999996</c:v>
                </c:pt>
                <c:pt idx="314">
                  <c:v>7.556</c:v>
                </c:pt>
                <c:pt idx="315">
                  <c:v>7.81</c:v>
                </c:pt>
                <c:pt idx="316">
                  <c:v>8.0719999999999992</c:v>
                </c:pt>
                <c:pt idx="317">
                  <c:v>8.3569999999999993</c:v>
                </c:pt>
                <c:pt idx="318">
                  <c:v>8.6289999999999996</c:v>
                </c:pt>
                <c:pt idx="319">
                  <c:v>8.9209999999999994</c:v>
                </c:pt>
                <c:pt idx="320">
                  <c:v>9.2579999999999991</c:v>
                </c:pt>
                <c:pt idx="321">
                  <c:v>9.5869999999999997</c:v>
                </c:pt>
                <c:pt idx="322">
                  <c:v>9.9280000000000008</c:v>
                </c:pt>
                <c:pt idx="323">
                  <c:v>10.311999999999999</c:v>
                </c:pt>
                <c:pt idx="324">
                  <c:v>10.73</c:v>
                </c:pt>
                <c:pt idx="325">
                  <c:v>11.153</c:v>
                </c:pt>
                <c:pt idx="326">
                  <c:v>11.624000000000001</c:v>
                </c:pt>
                <c:pt idx="327">
                  <c:v>12.082000000000001</c:v>
                </c:pt>
                <c:pt idx="328">
                  <c:v>12.545999999999999</c:v>
                </c:pt>
                <c:pt idx="329">
                  <c:v>13.074</c:v>
                </c:pt>
                <c:pt idx="330">
                  <c:v>13.615</c:v>
                </c:pt>
                <c:pt idx="331">
                  <c:v>14.151999999999999</c:v>
                </c:pt>
                <c:pt idx="332">
                  <c:v>14.737</c:v>
                </c:pt>
                <c:pt idx="333">
                  <c:v>15.295999999999999</c:v>
                </c:pt>
                <c:pt idx="334">
                  <c:v>15.878</c:v>
                </c:pt>
                <c:pt idx="335">
                  <c:v>16.527000000000001</c:v>
                </c:pt>
                <c:pt idx="336">
                  <c:v>17.152000000000001</c:v>
                </c:pt>
                <c:pt idx="337">
                  <c:v>17.809999999999999</c:v>
                </c:pt>
                <c:pt idx="338">
                  <c:v>18.478999999999999</c:v>
                </c:pt>
                <c:pt idx="339">
                  <c:v>19.181999999999999</c:v>
                </c:pt>
                <c:pt idx="340">
                  <c:v>19.89</c:v>
                </c:pt>
                <c:pt idx="341">
                  <c:v>20.626999999999999</c:v>
                </c:pt>
                <c:pt idx="342">
                  <c:v>21.337</c:v>
                </c:pt>
                <c:pt idx="343">
                  <c:v>22.106999999999999</c:v>
                </c:pt>
                <c:pt idx="344">
                  <c:v>22.841000000000001</c:v>
                </c:pt>
                <c:pt idx="345">
                  <c:v>23.632999999999999</c:v>
                </c:pt>
                <c:pt idx="346">
                  <c:v>24.358000000000001</c:v>
                </c:pt>
                <c:pt idx="347">
                  <c:v>25.100999999999999</c:v>
                </c:pt>
                <c:pt idx="348">
                  <c:v>25.835000000000001</c:v>
                </c:pt>
                <c:pt idx="349">
                  <c:v>26.596</c:v>
                </c:pt>
                <c:pt idx="350">
                  <c:v>27.331</c:v>
                </c:pt>
                <c:pt idx="351">
                  <c:v>28.084</c:v>
                </c:pt>
                <c:pt idx="352">
                  <c:v>28.805</c:v>
                </c:pt>
                <c:pt idx="353">
                  <c:v>29.617999999999999</c:v>
                </c:pt>
                <c:pt idx="354">
                  <c:v>30.446000000000002</c:v>
                </c:pt>
                <c:pt idx="355">
                  <c:v>31.318000000000001</c:v>
                </c:pt>
                <c:pt idx="356">
                  <c:v>32.256999999999998</c:v>
                </c:pt>
                <c:pt idx="357">
                  <c:v>33.280999999999999</c:v>
                </c:pt>
                <c:pt idx="358">
                  <c:v>34.409999999999997</c:v>
                </c:pt>
                <c:pt idx="359">
                  <c:v>35.655000000000001</c:v>
                </c:pt>
                <c:pt idx="360">
                  <c:v>37.020000000000003</c:v>
                </c:pt>
                <c:pt idx="361">
                  <c:v>38.518000000000001</c:v>
                </c:pt>
                <c:pt idx="362">
                  <c:v>40.152999999999999</c:v>
                </c:pt>
                <c:pt idx="363">
                  <c:v>41.892000000000003</c:v>
                </c:pt>
                <c:pt idx="364">
                  <c:v>43.716000000000001</c:v>
                </c:pt>
                <c:pt idx="365">
                  <c:v>45.594000000000001</c:v>
                </c:pt>
                <c:pt idx="366">
                  <c:v>47.518000000000001</c:v>
                </c:pt>
                <c:pt idx="367">
                  <c:v>49.420999999999999</c:v>
                </c:pt>
                <c:pt idx="368">
                  <c:v>51.302999999999997</c:v>
                </c:pt>
                <c:pt idx="369">
                  <c:v>53.143999999999998</c:v>
                </c:pt>
                <c:pt idx="370">
                  <c:v>54.890999999999998</c:v>
                </c:pt>
                <c:pt idx="371">
                  <c:v>56.518000000000001</c:v>
                </c:pt>
                <c:pt idx="372">
                  <c:v>58.017000000000003</c:v>
                </c:pt>
                <c:pt idx="373">
                  <c:v>59.347999999999999</c:v>
                </c:pt>
                <c:pt idx="374">
                  <c:v>60.491</c:v>
                </c:pt>
                <c:pt idx="375">
                  <c:v>61.404000000000003</c:v>
                </c:pt>
                <c:pt idx="376">
                  <c:v>62.115000000000002</c:v>
                </c:pt>
                <c:pt idx="377">
                  <c:v>62.576000000000001</c:v>
                </c:pt>
                <c:pt idx="378">
                  <c:v>62.781999999999996</c:v>
                </c:pt>
                <c:pt idx="379">
                  <c:v>62.767000000000003</c:v>
                </c:pt>
                <c:pt idx="380">
                  <c:v>62.503999999999998</c:v>
                </c:pt>
                <c:pt idx="381">
                  <c:v>62.036999999999999</c:v>
                </c:pt>
                <c:pt idx="382">
                  <c:v>61.375999999999998</c:v>
                </c:pt>
                <c:pt idx="383">
                  <c:v>60.52</c:v>
                </c:pt>
                <c:pt idx="384">
                  <c:v>59.521999999999998</c:v>
                </c:pt>
                <c:pt idx="385">
                  <c:v>58.371000000000002</c:v>
                </c:pt>
                <c:pt idx="386">
                  <c:v>57.088999999999999</c:v>
                </c:pt>
                <c:pt idx="387">
                  <c:v>55.725999999999999</c:v>
                </c:pt>
                <c:pt idx="388">
                  <c:v>54.329000000000001</c:v>
                </c:pt>
                <c:pt idx="389">
                  <c:v>52.863</c:v>
                </c:pt>
                <c:pt idx="390">
                  <c:v>51.359000000000002</c:v>
                </c:pt>
                <c:pt idx="391">
                  <c:v>49.874000000000002</c:v>
                </c:pt>
                <c:pt idx="392">
                  <c:v>48.386000000000003</c:v>
                </c:pt>
                <c:pt idx="393">
                  <c:v>46.881</c:v>
                </c:pt>
                <c:pt idx="394">
                  <c:v>45.414999999999999</c:v>
                </c:pt>
                <c:pt idx="395">
                  <c:v>43.962000000000003</c:v>
                </c:pt>
                <c:pt idx="396">
                  <c:v>42.524999999999999</c:v>
                </c:pt>
                <c:pt idx="397">
                  <c:v>41.134999999999998</c:v>
                </c:pt>
                <c:pt idx="398">
                  <c:v>39.758000000000003</c:v>
                </c:pt>
                <c:pt idx="399">
                  <c:v>38.43</c:v>
                </c:pt>
                <c:pt idx="400">
                  <c:v>37.142000000000003</c:v>
                </c:pt>
                <c:pt idx="401">
                  <c:v>35.895000000000003</c:v>
                </c:pt>
                <c:pt idx="402">
                  <c:v>34.698</c:v>
                </c:pt>
                <c:pt idx="403">
                  <c:v>33.542000000000002</c:v>
                </c:pt>
                <c:pt idx="404">
                  <c:v>32.444000000000003</c:v>
                </c:pt>
                <c:pt idx="405">
                  <c:v>31.38</c:v>
                </c:pt>
                <c:pt idx="406">
                  <c:v>30.369</c:v>
                </c:pt>
                <c:pt idx="407">
                  <c:v>29.388999999999999</c:v>
                </c:pt>
                <c:pt idx="408">
                  <c:v>28.446000000000002</c:v>
                </c:pt>
                <c:pt idx="409">
                  <c:v>27.539000000000001</c:v>
                </c:pt>
                <c:pt idx="410">
                  <c:v>26.672000000000001</c:v>
                </c:pt>
                <c:pt idx="411">
                  <c:v>25.824999999999999</c:v>
                </c:pt>
                <c:pt idx="412">
                  <c:v>25.023</c:v>
                </c:pt>
                <c:pt idx="413">
                  <c:v>24.238</c:v>
                </c:pt>
                <c:pt idx="414">
                  <c:v>23.486000000000001</c:v>
                </c:pt>
                <c:pt idx="415">
                  <c:v>22.765000000000001</c:v>
                </c:pt>
                <c:pt idx="416">
                  <c:v>22.074000000000002</c:v>
                </c:pt>
                <c:pt idx="417">
                  <c:v>21.413</c:v>
                </c:pt>
                <c:pt idx="418">
                  <c:v>20.780999999999999</c:v>
                </c:pt>
                <c:pt idx="419">
                  <c:v>20.187000000000001</c:v>
                </c:pt>
                <c:pt idx="420">
                  <c:v>19.622</c:v>
                </c:pt>
                <c:pt idx="421">
                  <c:v>19.079999999999998</c:v>
                </c:pt>
                <c:pt idx="422">
                  <c:v>18.577999999999999</c:v>
                </c:pt>
                <c:pt idx="423">
                  <c:v>18.099</c:v>
                </c:pt>
                <c:pt idx="424">
                  <c:v>17.638999999999999</c:v>
                </c:pt>
                <c:pt idx="425">
                  <c:v>17.196999999999999</c:v>
                </c:pt>
                <c:pt idx="426">
                  <c:v>16.780999999999999</c:v>
                </c:pt>
                <c:pt idx="427">
                  <c:v>16.384</c:v>
                </c:pt>
                <c:pt idx="428">
                  <c:v>16.001000000000001</c:v>
                </c:pt>
                <c:pt idx="429">
                  <c:v>15.621</c:v>
                </c:pt>
                <c:pt idx="430">
                  <c:v>15.25</c:v>
                </c:pt>
                <c:pt idx="431">
                  <c:v>14.884</c:v>
                </c:pt>
                <c:pt idx="432">
                  <c:v>14.537000000000001</c:v>
                </c:pt>
                <c:pt idx="433">
                  <c:v>14.2</c:v>
                </c:pt>
                <c:pt idx="434">
                  <c:v>13.872999999999999</c:v>
                </c:pt>
                <c:pt idx="435">
                  <c:v>13.548</c:v>
                </c:pt>
                <c:pt idx="436">
                  <c:v>13.25</c:v>
                </c:pt>
                <c:pt idx="437">
                  <c:v>12.961</c:v>
                </c:pt>
                <c:pt idx="438">
                  <c:v>12.683</c:v>
                </c:pt>
                <c:pt idx="439">
                  <c:v>12.422000000000001</c:v>
                </c:pt>
                <c:pt idx="440">
                  <c:v>12.17</c:v>
                </c:pt>
                <c:pt idx="441">
                  <c:v>11.929</c:v>
                </c:pt>
                <c:pt idx="442">
                  <c:v>11.691000000000001</c:v>
                </c:pt>
                <c:pt idx="443">
                  <c:v>11.458</c:v>
                </c:pt>
                <c:pt idx="444">
                  <c:v>11.23</c:v>
                </c:pt>
                <c:pt idx="445">
                  <c:v>11.003</c:v>
                </c:pt>
                <c:pt idx="446">
                  <c:v>10.782</c:v>
                </c:pt>
                <c:pt idx="447">
                  <c:v>10.555999999999999</c:v>
                </c:pt>
                <c:pt idx="448">
                  <c:v>10.343</c:v>
                </c:pt>
                <c:pt idx="449">
                  <c:v>10.141</c:v>
                </c:pt>
                <c:pt idx="450">
                  <c:v>9.9529999999999994</c:v>
                </c:pt>
                <c:pt idx="451">
                  <c:v>9.7789999999999999</c:v>
                </c:pt>
                <c:pt idx="452">
                  <c:v>9.6050000000000004</c:v>
                </c:pt>
                <c:pt idx="453">
                  <c:v>9.4440000000000008</c:v>
                </c:pt>
                <c:pt idx="454">
                  <c:v>9.2870000000000008</c:v>
                </c:pt>
                <c:pt idx="455">
                  <c:v>9.1329999999999991</c:v>
                </c:pt>
                <c:pt idx="456">
                  <c:v>8.9879999999999995</c:v>
                </c:pt>
                <c:pt idx="457">
                  <c:v>8.8350000000000009</c:v>
                </c:pt>
                <c:pt idx="458">
                  <c:v>8.6809999999999992</c:v>
                </c:pt>
                <c:pt idx="459">
                  <c:v>8.532</c:v>
                </c:pt>
                <c:pt idx="460">
                  <c:v>8.4019999999999992</c:v>
                </c:pt>
                <c:pt idx="461">
                  <c:v>8.298</c:v>
                </c:pt>
                <c:pt idx="462">
                  <c:v>8.1890000000000001</c:v>
                </c:pt>
                <c:pt idx="463">
                  <c:v>8.0779999999999994</c:v>
                </c:pt>
                <c:pt idx="464">
                  <c:v>7.9779999999999998</c:v>
                </c:pt>
                <c:pt idx="465">
                  <c:v>7.8959999999999999</c:v>
                </c:pt>
                <c:pt idx="466">
                  <c:v>7.8220000000000001</c:v>
                </c:pt>
                <c:pt idx="467">
                  <c:v>7.7450000000000001</c:v>
                </c:pt>
                <c:pt idx="468">
                  <c:v>7.6689999999999996</c:v>
                </c:pt>
                <c:pt idx="469">
                  <c:v>7.5970000000000004</c:v>
                </c:pt>
                <c:pt idx="470">
                  <c:v>7.5209999999999999</c:v>
                </c:pt>
                <c:pt idx="471">
                  <c:v>7.444</c:v>
                </c:pt>
                <c:pt idx="472">
                  <c:v>7.3730000000000002</c:v>
                </c:pt>
                <c:pt idx="473">
                  <c:v>7.3029999999999999</c:v>
                </c:pt>
                <c:pt idx="474">
                  <c:v>7.2249999999999996</c:v>
                </c:pt>
                <c:pt idx="475">
                  <c:v>7.1369999999999996</c:v>
                </c:pt>
                <c:pt idx="476">
                  <c:v>7.0549999999999997</c:v>
                </c:pt>
                <c:pt idx="477">
                  <c:v>6.9790000000000001</c:v>
                </c:pt>
                <c:pt idx="478">
                  <c:v>6.9080000000000004</c:v>
                </c:pt>
                <c:pt idx="479">
                  <c:v>6.835</c:v>
                </c:pt>
                <c:pt idx="480">
                  <c:v>6.7610000000000001</c:v>
                </c:pt>
                <c:pt idx="481">
                  <c:v>6.69</c:v>
                </c:pt>
                <c:pt idx="482">
                  <c:v>6.6269999999999998</c:v>
                </c:pt>
                <c:pt idx="483">
                  <c:v>6.5670000000000002</c:v>
                </c:pt>
                <c:pt idx="484">
                  <c:v>6.5110000000000001</c:v>
                </c:pt>
                <c:pt idx="485">
                  <c:v>6.4589999999999996</c:v>
                </c:pt>
                <c:pt idx="486">
                  <c:v>6.4139999999999997</c:v>
                </c:pt>
                <c:pt idx="487">
                  <c:v>6.367</c:v>
                </c:pt>
                <c:pt idx="488">
                  <c:v>6.3220000000000001</c:v>
                </c:pt>
                <c:pt idx="489">
                  <c:v>6.28</c:v>
                </c:pt>
                <c:pt idx="490">
                  <c:v>6.24</c:v>
                </c:pt>
                <c:pt idx="491">
                  <c:v>6.19</c:v>
                </c:pt>
                <c:pt idx="492">
                  <c:v>6.1310000000000002</c:v>
                </c:pt>
                <c:pt idx="493">
                  <c:v>6.0659999999999998</c:v>
                </c:pt>
                <c:pt idx="494">
                  <c:v>5.9980000000000002</c:v>
                </c:pt>
                <c:pt idx="495">
                  <c:v>5.9260000000000002</c:v>
                </c:pt>
                <c:pt idx="496">
                  <c:v>5.8520000000000003</c:v>
                </c:pt>
                <c:pt idx="497">
                  <c:v>5.7789999999999999</c:v>
                </c:pt>
                <c:pt idx="498">
                  <c:v>5.7060000000000004</c:v>
                </c:pt>
                <c:pt idx="499">
                  <c:v>5.6310000000000002</c:v>
                </c:pt>
                <c:pt idx="500">
                  <c:v>5.556</c:v>
                </c:pt>
                <c:pt idx="501">
                  <c:v>5.4909999999999997</c:v>
                </c:pt>
                <c:pt idx="502">
                  <c:v>5.44</c:v>
                </c:pt>
                <c:pt idx="503">
                  <c:v>5.391</c:v>
                </c:pt>
                <c:pt idx="504">
                  <c:v>5.34</c:v>
                </c:pt>
                <c:pt idx="505">
                  <c:v>5.2910000000000004</c:v>
                </c:pt>
                <c:pt idx="506">
                  <c:v>5.2510000000000003</c:v>
                </c:pt>
                <c:pt idx="507">
                  <c:v>5.2190000000000003</c:v>
                </c:pt>
                <c:pt idx="508">
                  <c:v>5.1760000000000002</c:v>
                </c:pt>
                <c:pt idx="509">
                  <c:v>5.1239999999999997</c:v>
                </c:pt>
                <c:pt idx="510">
                  <c:v>5.0650000000000004</c:v>
                </c:pt>
                <c:pt idx="511">
                  <c:v>5.0049999999999999</c:v>
                </c:pt>
                <c:pt idx="512">
                  <c:v>4.9400000000000004</c:v>
                </c:pt>
                <c:pt idx="513">
                  <c:v>4.8650000000000002</c:v>
                </c:pt>
                <c:pt idx="514">
                  <c:v>4.7919999999999998</c:v>
                </c:pt>
                <c:pt idx="515">
                  <c:v>4.7229999999999999</c:v>
                </c:pt>
                <c:pt idx="516">
                  <c:v>4.6539999999999999</c:v>
                </c:pt>
                <c:pt idx="517">
                  <c:v>4.5869999999999997</c:v>
                </c:pt>
                <c:pt idx="518">
                  <c:v>4.5279999999999996</c:v>
                </c:pt>
                <c:pt idx="519">
                  <c:v>4.4770000000000003</c:v>
                </c:pt>
                <c:pt idx="520">
                  <c:v>4.4189999999999996</c:v>
                </c:pt>
                <c:pt idx="521">
                  <c:v>4.3419999999999996</c:v>
                </c:pt>
                <c:pt idx="522">
                  <c:v>4.2569999999999997</c:v>
                </c:pt>
                <c:pt idx="523">
                  <c:v>4.1840000000000002</c:v>
                </c:pt>
                <c:pt idx="524">
                  <c:v>4.1349999999999998</c:v>
                </c:pt>
                <c:pt idx="525">
                  <c:v>4.09</c:v>
                </c:pt>
                <c:pt idx="526">
                  <c:v>4.0410000000000004</c:v>
                </c:pt>
                <c:pt idx="527">
                  <c:v>3.9830000000000001</c:v>
                </c:pt>
                <c:pt idx="528">
                  <c:v>3.9249999999999998</c:v>
                </c:pt>
                <c:pt idx="529">
                  <c:v>3.8679999999999999</c:v>
                </c:pt>
                <c:pt idx="530">
                  <c:v>3.8079999999999998</c:v>
                </c:pt>
                <c:pt idx="531">
                  <c:v>3.7370000000000001</c:v>
                </c:pt>
                <c:pt idx="532">
                  <c:v>3.6659999999999999</c:v>
                </c:pt>
                <c:pt idx="533">
                  <c:v>3.6030000000000002</c:v>
                </c:pt>
                <c:pt idx="534">
                  <c:v>3.5310000000000001</c:v>
                </c:pt>
                <c:pt idx="535">
                  <c:v>3.4510000000000001</c:v>
                </c:pt>
                <c:pt idx="536">
                  <c:v>3.3820000000000001</c:v>
                </c:pt>
                <c:pt idx="537">
                  <c:v>3.3239999999999998</c:v>
                </c:pt>
                <c:pt idx="538">
                  <c:v>3.2879999999999998</c:v>
                </c:pt>
                <c:pt idx="539">
                  <c:v>3.258</c:v>
                </c:pt>
                <c:pt idx="540">
                  <c:v>3.2250000000000001</c:v>
                </c:pt>
                <c:pt idx="541">
                  <c:v>3.1859999999999999</c:v>
                </c:pt>
                <c:pt idx="542">
                  <c:v>3.137</c:v>
                </c:pt>
                <c:pt idx="543">
                  <c:v>3.0710000000000002</c:v>
                </c:pt>
                <c:pt idx="544">
                  <c:v>2.9950000000000001</c:v>
                </c:pt>
                <c:pt idx="545">
                  <c:v>2.9289999999999998</c:v>
                </c:pt>
                <c:pt idx="546">
                  <c:v>2.875</c:v>
                </c:pt>
                <c:pt idx="547">
                  <c:v>2.8159999999999998</c:v>
                </c:pt>
                <c:pt idx="548">
                  <c:v>2.7469999999999999</c:v>
                </c:pt>
                <c:pt idx="549">
                  <c:v>2.6779999999999999</c:v>
                </c:pt>
                <c:pt idx="550">
                  <c:v>2.63</c:v>
                </c:pt>
                <c:pt idx="551">
                  <c:v>2.593</c:v>
                </c:pt>
                <c:pt idx="552">
                  <c:v>2.5680000000000001</c:v>
                </c:pt>
                <c:pt idx="553">
                  <c:v>2.5470000000000002</c:v>
                </c:pt>
                <c:pt idx="554">
                  <c:v>2.5409999999999999</c:v>
                </c:pt>
                <c:pt idx="555">
                  <c:v>2.536</c:v>
                </c:pt>
                <c:pt idx="556">
                  <c:v>2.528</c:v>
                </c:pt>
                <c:pt idx="557">
                  <c:v>2.52</c:v>
                </c:pt>
                <c:pt idx="558">
                  <c:v>2.4950000000000001</c:v>
                </c:pt>
                <c:pt idx="559">
                  <c:v>2.4500000000000002</c:v>
                </c:pt>
                <c:pt idx="560">
                  <c:v>2.387</c:v>
                </c:pt>
                <c:pt idx="561">
                  <c:v>2.3140000000000001</c:v>
                </c:pt>
                <c:pt idx="562">
                  <c:v>2.234</c:v>
                </c:pt>
                <c:pt idx="563">
                  <c:v>2.1480000000000001</c:v>
                </c:pt>
                <c:pt idx="564">
                  <c:v>2.0619999999999998</c:v>
                </c:pt>
                <c:pt idx="565">
                  <c:v>1.9910000000000001</c:v>
                </c:pt>
                <c:pt idx="566">
                  <c:v>1.9390000000000001</c:v>
                </c:pt>
                <c:pt idx="567">
                  <c:v>1.9059999999999999</c:v>
                </c:pt>
                <c:pt idx="568">
                  <c:v>1.8879999999999999</c:v>
                </c:pt>
                <c:pt idx="569">
                  <c:v>1.8759999999999999</c:v>
                </c:pt>
                <c:pt idx="570">
                  <c:v>1.87</c:v>
                </c:pt>
                <c:pt idx="571">
                  <c:v>1.8720000000000001</c:v>
                </c:pt>
                <c:pt idx="572">
                  <c:v>1.865</c:v>
                </c:pt>
                <c:pt idx="573">
                  <c:v>1.8620000000000001</c:v>
                </c:pt>
                <c:pt idx="574">
                  <c:v>1.8660000000000001</c:v>
                </c:pt>
                <c:pt idx="575">
                  <c:v>1.8779999999999999</c:v>
                </c:pt>
                <c:pt idx="576">
                  <c:v>1.89</c:v>
                </c:pt>
                <c:pt idx="577">
                  <c:v>1.8919999999999999</c:v>
                </c:pt>
                <c:pt idx="578">
                  <c:v>1.899</c:v>
                </c:pt>
                <c:pt idx="579">
                  <c:v>1.909</c:v>
                </c:pt>
                <c:pt idx="580">
                  <c:v>1.915</c:v>
                </c:pt>
                <c:pt idx="581">
                  <c:v>1.905</c:v>
                </c:pt>
                <c:pt idx="582">
                  <c:v>1.89</c:v>
                </c:pt>
                <c:pt idx="583">
                  <c:v>1.87</c:v>
                </c:pt>
                <c:pt idx="584">
                  <c:v>1.8420000000000001</c:v>
                </c:pt>
                <c:pt idx="585">
                  <c:v>1.8149999999999999</c:v>
                </c:pt>
                <c:pt idx="586">
                  <c:v>1.78</c:v>
                </c:pt>
                <c:pt idx="587">
                  <c:v>1.742</c:v>
                </c:pt>
                <c:pt idx="588">
                  <c:v>1.704</c:v>
                </c:pt>
                <c:pt idx="589">
                  <c:v>1.67</c:v>
                </c:pt>
                <c:pt idx="590">
                  <c:v>1.6379999999999999</c:v>
                </c:pt>
                <c:pt idx="591">
                  <c:v>1.605</c:v>
                </c:pt>
                <c:pt idx="592">
                  <c:v>1.5649999999999999</c:v>
                </c:pt>
                <c:pt idx="593">
                  <c:v>1.5309999999999999</c:v>
                </c:pt>
                <c:pt idx="594">
                  <c:v>1.508</c:v>
                </c:pt>
                <c:pt idx="595">
                  <c:v>1.4950000000000001</c:v>
                </c:pt>
                <c:pt idx="596">
                  <c:v>1.48</c:v>
                </c:pt>
                <c:pt idx="597">
                  <c:v>1.474</c:v>
                </c:pt>
                <c:pt idx="598">
                  <c:v>1.4730000000000001</c:v>
                </c:pt>
                <c:pt idx="599">
                  <c:v>1.4750000000000001</c:v>
                </c:pt>
                <c:pt idx="600">
                  <c:v>1.4730000000000001</c:v>
                </c:pt>
                <c:pt idx="601">
                  <c:v>1.47</c:v>
                </c:pt>
                <c:pt idx="602">
                  <c:v>1.4610000000000001</c:v>
                </c:pt>
                <c:pt idx="603">
                  <c:v>1.4530000000000001</c:v>
                </c:pt>
                <c:pt idx="604">
                  <c:v>1.45</c:v>
                </c:pt>
                <c:pt idx="605">
                  <c:v>1.444</c:v>
                </c:pt>
                <c:pt idx="606">
                  <c:v>1.4339999999999999</c:v>
                </c:pt>
                <c:pt idx="607">
                  <c:v>1.4239999999999999</c:v>
                </c:pt>
                <c:pt idx="608">
                  <c:v>1.4139999999999999</c:v>
                </c:pt>
                <c:pt idx="609">
                  <c:v>1.4059999999999999</c:v>
                </c:pt>
                <c:pt idx="610">
                  <c:v>1.3979999999999999</c:v>
                </c:pt>
                <c:pt idx="611">
                  <c:v>1.4</c:v>
                </c:pt>
                <c:pt idx="612">
                  <c:v>1.413</c:v>
                </c:pt>
                <c:pt idx="613">
                  <c:v>1.427</c:v>
                </c:pt>
                <c:pt idx="614">
                  <c:v>1.4470000000000001</c:v>
                </c:pt>
                <c:pt idx="615">
                  <c:v>1.4670000000000001</c:v>
                </c:pt>
                <c:pt idx="616">
                  <c:v>1.4850000000000001</c:v>
                </c:pt>
                <c:pt idx="617">
                  <c:v>1.5069999999999999</c:v>
                </c:pt>
                <c:pt idx="618">
                  <c:v>1.5269999999999999</c:v>
                </c:pt>
                <c:pt idx="619">
                  <c:v>1.546</c:v>
                </c:pt>
                <c:pt idx="620">
                  <c:v>1.5589999999999999</c:v>
                </c:pt>
                <c:pt idx="621">
                  <c:v>1.5569999999999999</c:v>
                </c:pt>
                <c:pt idx="622">
                  <c:v>1.546</c:v>
                </c:pt>
                <c:pt idx="623">
                  <c:v>1.5489999999999999</c:v>
                </c:pt>
                <c:pt idx="624">
                  <c:v>1.54</c:v>
                </c:pt>
                <c:pt idx="625">
                  <c:v>1.518</c:v>
                </c:pt>
                <c:pt idx="626">
                  <c:v>1.5069999999999999</c:v>
                </c:pt>
                <c:pt idx="627">
                  <c:v>1.4930000000000001</c:v>
                </c:pt>
                <c:pt idx="628">
                  <c:v>1.482</c:v>
                </c:pt>
                <c:pt idx="629">
                  <c:v>1.4870000000000001</c:v>
                </c:pt>
                <c:pt idx="630">
                  <c:v>1.4910000000000001</c:v>
                </c:pt>
                <c:pt idx="631">
                  <c:v>1.4970000000000001</c:v>
                </c:pt>
                <c:pt idx="632">
                  <c:v>1.52</c:v>
                </c:pt>
                <c:pt idx="633">
                  <c:v>1.5369999999999999</c:v>
                </c:pt>
                <c:pt idx="634">
                  <c:v>1.5489999999999999</c:v>
                </c:pt>
                <c:pt idx="635">
                  <c:v>1.5580000000000001</c:v>
                </c:pt>
                <c:pt idx="636">
                  <c:v>1.5609999999999999</c:v>
                </c:pt>
                <c:pt idx="637">
                  <c:v>1.56</c:v>
                </c:pt>
                <c:pt idx="638">
                  <c:v>1.57</c:v>
                </c:pt>
                <c:pt idx="639">
                  <c:v>1.5780000000000001</c:v>
                </c:pt>
                <c:pt idx="640">
                  <c:v>1.595</c:v>
                </c:pt>
                <c:pt idx="641">
                  <c:v>1.619</c:v>
                </c:pt>
                <c:pt idx="642">
                  <c:v>1.637</c:v>
                </c:pt>
                <c:pt idx="643">
                  <c:v>1.6559999999999999</c:v>
                </c:pt>
                <c:pt idx="644">
                  <c:v>1.673</c:v>
                </c:pt>
                <c:pt idx="645">
                  <c:v>1.6910000000000001</c:v>
                </c:pt>
                <c:pt idx="646">
                  <c:v>1.7090000000000001</c:v>
                </c:pt>
                <c:pt idx="647">
                  <c:v>1.7270000000000001</c:v>
                </c:pt>
                <c:pt idx="648">
                  <c:v>1.742</c:v>
                </c:pt>
                <c:pt idx="649">
                  <c:v>1.756</c:v>
                </c:pt>
                <c:pt idx="650">
                  <c:v>1.7709999999999999</c:v>
                </c:pt>
                <c:pt idx="651">
                  <c:v>1.778</c:v>
                </c:pt>
                <c:pt idx="652">
                  <c:v>1.7789999999999999</c:v>
                </c:pt>
                <c:pt idx="653">
                  <c:v>1.774</c:v>
                </c:pt>
                <c:pt idx="654">
                  <c:v>1.7589999999999999</c:v>
                </c:pt>
                <c:pt idx="655">
                  <c:v>1.748</c:v>
                </c:pt>
                <c:pt idx="656">
                  <c:v>1.738</c:v>
                </c:pt>
                <c:pt idx="657">
                  <c:v>1.7210000000000001</c:v>
                </c:pt>
                <c:pt idx="658">
                  <c:v>1.7150000000000001</c:v>
                </c:pt>
                <c:pt idx="659">
                  <c:v>1.7190000000000001</c:v>
                </c:pt>
                <c:pt idx="660">
                  <c:v>1.724</c:v>
                </c:pt>
                <c:pt idx="661">
                  <c:v>1.722</c:v>
                </c:pt>
                <c:pt idx="662">
                  <c:v>1.72</c:v>
                </c:pt>
                <c:pt idx="663">
                  <c:v>1.722</c:v>
                </c:pt>
                <c:pt idx="664">
                  <c:v>1.722</c:v>
                </c:pt>
                <c:pt idx="665">
                  <c:v>1.7190000000000001</c:v>
                </c:pt>
                <c:pt idx="666">
                  <c:v>1.718</c:v>
                </c:pt>
                <c:pt idx="667">
                  <c:v>1.7270000000000001</c:v>
                </c:pt>
                <c:pt idx="668">
                  <c:v>1.736</c:v>
                </c:pt>
                <c:pt idx="669">
                  <c:v>1.7290000000000001</c:v>
                </c:pt>
                <c:pt idx="670">
                  <c:v>1.716</c:v>
                </c:pt>
                <c:pt idx="671">
                  <c:v>1.7010000000000001</c:v>
                </c:pt>
                <c:pt idx="672">
                  <c:v>1.68</c:v>
                </c:pt>
                <c:pt idx="673">
                  <c:v>1.6639999999999999</c:v>
                </c:pt>
                <c:pt idx="674">
                  <c:v>1.6439999999999999</c:v>
                </c:pt>
                <c:pt idx="675">
                  <c:v>1.6259999999999999</c:v>
                </c:pt>
                <c:pt idx="676">
                  <c:v>1.611</c:v>
                </c:pt>
                <c:pt idx="677">
                  <c:v>1.5940000000000001</c:v>
                </c:pt>
                <c:pt idx="678">
                  <c:v>1.5780000000000001</c:v>
                </c:pt>
                <c:pt idx="679">
                  <c:v>1.56</c:v>
                </c:pt>
                <c:pt idx="680">
                  <c:v>1.5449999999999999</c:v>
                </c:pt>
                <c:pt idx="681">
                  <c:v>1.5269999999999999</c:v>
                </c:pt>
                <c:pt idx="682">
                  <c:v>1.5</c:v>
                </c:pt>
                <c:pt idx="683">
                  <c:v>1.4670000000000001</c:v>
                </c:pt>
                <c:pt idx="684">
                  <c:v>1.4390000000000001</c:v>
                </c:pt>
                <c:pt idx="685">
                  <c:v>1.419</c:v>
                </c:pt>
                <c:pt idx="686">
                  <c:v>1.3919999999999999</c:v>
                </c:pt>
                <c:pt idx="687">
                  <c:v>1.367</c:v>
                </c:pt>
                <c:pt idx="688">
                  <c:v>1.3580000000000001</c:v>
                </c:pt>
                <c:pt idx="689">
                  <c:v>1.3480000000000001</c:v>
                </c:pt>
                <c:pt idx="690">
                  <c:v>1.3320000000000001</c:v>
                </c:pt>
                <c:pt idx="691">
                  <c:v>1.327</c:v>
                </c:pt>
                <c:pt idx="692">
                  <c:v>1.3160000000000001</c:v>
                </c:pt>
                <c:pt idx="693">
                  <c:v>1.3080000000000001</c:v>
                </c:pt>
                <c:pt idx="694">
                  <c:v>1.294</c:v>
                </c:pt>
                <c:pt idx="695">
                  <c:v>1.274</c:v>
                </c:pt>
                <c:pt idx="696">
                  <c:v>1.2589999999999999</c:v>
                </c:pt>
                <c:pt idx="697">
                  <c:v>1.248</c:v>
                </c:pt>
                <c:pt idx="698">
                  <c:v>1.232</c:v>
                </c:pt>
                <c:pt idx="699">
                  <c:v>1.2090000000000001</c:v>
                </c:pt>
                <c:pt idx="700">
                  <c:v>1.1919999999999999</c:v>
                </c:pt>
                <c:pt idx="701">
                  <c:v>1.1819999999999999</c:v>
                </c:pt>
                <c:pt idx="702">
                  <c:v>1.169</c:v>
                </c:pt>
                <c:pt idx="703">
                  <c:v>1.1579999999999999</c:v>
                </c:pt>
                <c:pt idx="704">
                  <c:v>1.145</c:v>
                </c:pt>
                <c:pt idx="705">
                  <c:v>1.1359999999999999</c:v>
                </c:pt>
                <c:pt idx="706">
                  <c:v>1.117</c:v>
                </c:pt>
                <c:pt idx="707">
                  <c:v>1.1000000000000001</c:v>
                </c:pt>
                <c:pt idx="708">
                  <c:v>1.091</c:v>
                </c:pt>
                <c:pt idx="709">
                  <c:v>1.0840000000000001</c:v>
                </c:pt>
                <c:pt idx="710">
                  <c:v>1.071</c:v>
                </c:pt>
                <c:pt idx="711">
                  <c:v>1.054</c:v>
                </c:pt>
                <c:pt idx="712">
                  <c:v>1.0389999999999999</c:v>
                </c:pt>
                <c:pt idx="713">
                  <c:v>1.032</c:v>
                </c:pt>
                <c:pt idx="714">
                  <c:v>1.032</c:v>
                </c:pt>
                <c:pt idx="715">
                  <c:v>1.0329999999999999</c:v>
                </c:pt>
                <c:pt idx="716">
                  <c:v>1.0289999999999999</c:v>
                </c:pt>
                <c:pt idx="717">
                  <c:v>1.034</c:v>
                </c:pt>
                <c:pt idx="718">
                  <c:v>1.056</c:v>
                </c:pt>
                <c:pt idx="719">
                  <c:v>1.0780000000000001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12-4FE4-AE15-E8E0C9A3EF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478800"/>
        <c:axId val="426487656"/>
      </c:scatterChart>
      <c:valAx>
        <c:axId val="42647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Cylinder volume (cc)</a:t>
                </a:r>
                <a:r>
                  <a:rPr lang="en-GB" sz="1000" b="0" i="0" u="none" strike="noStrike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487656"/>
        <c:crosses val="autoZero"/>
        <c:crossBetween val="midCat"/>
      </c:valAx>
      <c:valAx>
        <c:axId val="426487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Average cylinder pressure (bar)</a:t>
                </a:r>
                <a:r>
                  <a:rPr lang="en-GB" sz="1000" b="0" i="0" u="none" strike="noStrike" baseline="0"/>
                  <a:t> 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444444444444445E-2"/>
              <c:y val="0.250833333333333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478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of average cylinder pressure against Log of cylinder volume</a:t>
            </a:r>
          </a:p>
        </c:rich>
      </c:tx>
      <c:layout>
        <c:manualLayout>
          <c:xMode val="edge"/>
          <c:yMode val="edge"/>
          <c:x val="0.12874874805260134"/>
          <c:y val="3.111111111111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222003499562555"/>
          <c:y val="0.17634259259259263"/>
          <c:w val="0.82366885389326339"/>
          <c:h val="0.70696741032370958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'6000RPM'!$E$7:$E$726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'6000RPM'!$F$7:$F$726</c:f>
              <c:numCache>
                <c:formatCode>General</c:formatCode>
                <c:ptCount val="720"/>
                <c:pt idx="0">
                  <c:v>3.3021444682910656E-2</c:v>
                </c:pt>
                <c:pt idx="1">
                  <c:v>2.5305865264770262E-2</c:v>
                </c:pt>
                <c:pt idx="2">
                  <c:v>1.0723865391773066E-2</c:v>
                </c:pt>
                <c:pt idx="3">
                  <c:v>-1.0105436281226938E-2</c:v>
                </c:pt>
                <c:pt idx="4">
                  <c:v>-2.8724151261894745E-2</c:v>
                </c:pt>
                <c:pt idx="5">
                  <c:v>-3.6212172654444715E-2</c:v>
                </c:pt>
                <c:pt idx="6">
                  <c:v>-3.4328028779893278E-2</c:v>
                </c:pt>
                <c:pt idx="7">
                  <c:v>-4.0958607678906384E-2</c:v>
                </c:pt>
                <c:pt idx="8">
                  <c:v>-5.8488567365596968E-2</c:v>
                </c:pt>
                <c:pt idx="9">
                  <c:v>-7.7274542006740027E-2</c:v>
                </c:pt>
                <c:pt idx="10">
                  <c:v>-9.0979145788843946E-2</c:v>
                </c:pt>
                <c:pt idx="11">
                  <c:v>-0.10072681268239618</c:v>
                </c:pt>
                <c:pt idx="12">
                  <c:v>-0.10347378251044466</c:v>
                </c:pt>
                <c:pt idx="13">
                  <c:v>-9.3664958194909331E-2</c:v>
                </c:pt>
                <c:pt idx="14">
                  <c:v>-7.779372256098363E-2</c:v>
                </c:pt>
                <c:pt idx="15">
                  <c:v>-6.2482107982653363E-2</c:v>
                </c:pt>
                <c:pt idx="16">
                  <c:v>-5.7000406633959479E-2</c:v>
                </c:pt>
                <c:pt idx="17">
                  <c:v>-5.7495893831919269E-2</c:v>
                </c:pt>
                <c:pt idx="18">
                  <c:v>-5.9483515067432782E-2</c:v>
                </c:pt>
                <c:pt idx="19">
                  <c:v>-6.7526235322846781E-2</c:v>
                </c:pt>
                <c:pt idx="20">
                  <c:v>-7.9354998593212434E-2</c:v>
                </c:pt>
                <c:pt idx="21">
                  <c:v>-9.5284454721319037E-2</c:v>
                </c:pt>
                <c:pt idx="22">
                  <c:v>-0.11861534322942717</c:v>
                </c:pt>
                <c:pt idx="23">
                  <c:v>-0.13786862068696282</c:v>
                </c:pt>
                <c:pt idx="24">
                  <c:v>-0.15490195998574319</c:v>
                </c:pt>
                <c:pt idx="25">
                  <c:v>-0.16749108729376366</c:v>
                </c:pt>
                <c:pt idx="26">
                  <c:v>-0.17652577082969892</c:v>
                </c:pt>
                <c:pt idx="27">
                  <c:v>-0.18243463044021921</c:v>
                </c:pt>
                <c:pt idx="28">
                  <c:v>-0.18243463044021921</c:v>
                </c:pt>
                <c:pt idx="29">
                  <c:v>-0.18111458540599013</c:v>
                </c:pt>
                <c:pt idx="30">
                  <c:v>-0.17134010346468015</c:v>
                </c:pt>
                <c:pt idx="31">
                  <c:v>-0.17198493577602311</c:v>
                </c:pt>
                <c:pt idx="32">
                  <c:v>-0.17069622716897506</c:v>
                </c:pt>
                <c:pt idx="33">
                  <c:v>-0.17005330405836405</c:v>
                </c:pt>
                <c:pt idx="34">
                  <c:v>-0.17005330405836405</c:v>
                </c:pt>
                <c:pt idx="35">
                  <c:v>-0.1778319206319825</c:v>
                </c:pt>
                <c:pt idx="36">
                  <c:v>-0.18508681872492605</c:v>
                </c:pt>
                <c:pt idx="37">
                  <c:v>-0.19586056766464957</c:v>
                </c:pt>
                <c:pt idx="38">
                  <c:v>-0.19997064075586568</c:v>
                </c:pt>
                <c:pt idx="39">
                  <c:v>-0.20481541031757602</c:v>
                </c:pt>
                <c:pt idx="40">
                  <c:v>-0.21538270736712464</c:v>
                </c:pt>
                <c:pt idx="41">
                  <c:v>-0.21681130892474243</c:v>
                </c:pt>
                <c:pt idx="42">
                  <c:v>-0.24184537803261005</c:v>
                </c:pt>
                <c:pt idx="43">
                  <c:v>-0.26280735729526272</c:v>
                </c:pt>
                <c:pt idx="44">
                  <c:v>-0.29328221766324125</c:v>
                </c:pt>
                <c:pt idx="45">
                  <c:v>-0.30016227413275426</c:v>
                </c:pt>
                <c:pt idx="46">
                  <c:v>-0.32605800136591223</c:v>
                </c:pt>
                <c:pt idx="47">
                  <c:v>-0.35359627377693043</c:v>
                </c:pt>
                <c:pt idx="48">
                  <c:v>-0.38090666937325729</c:v>
                </c:pt>
                <c:pt idx="49">
                  <c:v>-0.38510278396686543</c:v>
                </c:pt>
                <c:pt idx="50">
                  <c:v>-0.3788237182249648</c:v>
                </c:pt>
                <c:pt idx="51">
                  <c:v>-0.38404994834359901</c:v>
                </c:pt>
                <c:pt idx="52">
                  <c:v>-0.38510278396686543</c:v>
                </c:pt>
                <c:pt idx="53">
                  <c:v>-0.3788237182249648</c:v>
                </c:pt>
                <c:pt idx="54">
                  <c:v>-0.38090666937325729</c:v>
                </c:pt>
                <c:pt idx="55">
                  <c:v>-0.37986394502624249</c:v>
                </c:pt>
                <c:pt idx="56">
                  <c:v>-0.38827669199265824</c:v>
                </c:pt>
                <c:pt idx="57">
                  <c:v>-0.40011692792631215</c:v>
                </c:pt>
                <c:pt idx="58">
                  <c:v>-0.41680122603137726</c:v>
                </c:pt>
                <c:pt idx="59">
                  <c:v>-0.42481215507233894</c:v>
                </c:pt>
                <c:pt idx="60">
                  <c:v>-0.43297363384093962</c:v>
                </c:pt>
                <c:pt idx="61">
                  <c:v>-0.43415218132648237</c:v>
                </c:pt>
                <c:pt idx="62">
                  <c:v>-0.43062609038495414</c:v>
                </c:pt>
                <c:pt idx="63">
                  <c:v>-0.43297363384093962</c:v>
                </c:pt>
                <c:pt idx="64">
                  <c:v>-0.43062609038495414</c:v>
                </c:pt>
                <c:pt idx="65">
                  <c:v>-0.42945706011810247</c:v>
                </c:pt>
                <c:pt idx="66">
                  <c:v>-0.42021640338318983</c:v>
                </c:pt>
                <c:pt idx="67">
                  <c:v>-0.4145392704914993</c:v>
                </c:pt>
                <c:pt idx="68">
                  <c:v>-0.40893539297350079</c:v>
                </c:pt>
                <c:pt idx="69">
                  <c:v>-0.40011692792631215</c:v>
                </c:pt>
                <c:pt idx="70">
                  <c:v>-0.40011692792631215</c:v>
                </c:pt>
                <c:pt idx="71">
                  <c:v>-0.40011692792631215</c:v>
                </c:pt>
                <c:pt idx="72">
                  <c:v>-0.39685562737981767</c:v>
                </c:pt>
                <c:pt idx="73">
                  <c:v>-0.3979400086720376</c:v>
                </c:pt>
                <c:pt idx="74">
                  <c:v>-0.40671393297954272</c:v>
                </c:pt>
                <c:pt idx="75">
                  <c:v>-0.42250820016277468</c:v>
                </c:pt>
                <c:pt idx="76">
                  <c:v>-0.44009337496388751</c:v>
                </c:pt>
                <c:pt idx="77">
                  <c:v>-0.45099673797421219</c:v>
                </c:pt>
                <c:pt idx="78">
                  <c:v>-0.45222529461217748</c:v>
                </c:pt>
                <c:pt idx="79">
                  <c:v>-0.44855000202712486</c:v>
                </c:pt>
                <c:pt idx="80">
                  <c:v>-0.45099673797421219</c:v>
                </c:pt>
                <c:pt idx="81">
                  <c:v>-0.45222529461217748</c:v>
                </c:pt>
                <c:pt idx="82">
                  <c:v>-0.45469288353417592</c:v>
                </c:pt>
                <c:pt idx="83">
                  <c:v>-0.44611697335612566</c:v>
                </c:pt>
                <c:pt idx="84">
                  <c:v>-0.43415218132648237</c:v>
                </c:pt>
                <c:pt idx="85">
                  <c:v>-0.41566877563246918</c:v>
                </c:pt>
                <c:pt idx="86">
                  <c:v>-0.39902710431325172</c:v>
                </c:pt>
                <c:pt idx="87">
                  <c:v>-0.38195190328790729</c:v>
                </c:pt>
                <c:pt idx="88">
                  <c:v>-0.36653154442041347</c:v>
                </c:pt>
                <c:pt idx="89">
                  <c:v>-0.35261702988538018</c:v>
                </c:pt>
                <c:pt idx="90">
                  <c:v>-0.341035157335565</c:v>
                </c:pt>
                <c:pt idx="91">
                  <c:v>-0.33254704711004607</c:v>
                </c:pt>
                <c:pt idx="92">
                  <c:v>-0.31785492362616824</c:v>
                </c:pt>
                <c:pt idx="93">
                  <c:v>-0.31069114087637978</c:v>
                </c:pt>
                <c:pt idx="94">
                  <c:v>-0.31336373073770663</c:v>
                </c:pt>
                <c:pt idx="95">
                  <c:v>-0.31875876262441277</c:v>
                </c:pt>
                <c:pt idx="96">
                  <c:v>-0.32513885926218844</c:v>
                </c:pt>
                <c:pt idx="97">
                  <c:v>-0.32513885926218844</c:v>
                </c:pt>
                <c:pt idx="98">
                  <c:v>-0.32148162095988608</c:v>
                </c:pt>
                <c:pt idx="99">
                  <c:v>-0.31875876262441277</c:v>
                </c:pt>
                <c:pt idx="100">
                  <c:v>-0.30980391997148632</c:v>
                </c:pt>
                <c:pt idx="101">
                  <c:v>-0.30189945437661009</c:v>
                </c:pt>
                <c:pt idx="102">
                  <c:v>-0.30016227413275426</c:v>
                </c:pt>
                <c:pt idx="103">
                  <c:v>-0.30277065724028246</c:v>
                </c:pt>
                <c:pt idx="104">
                  <c:v>-0.30277065724028246</c:v>
                </c:pt>
                <c:pt idx="105">
                  <c:v>-0.28735029837278864</c:v>
                </c:pt>
                <c:pt idx="106">
                  <c:v>-0.27245874297144357</c:v>
                </c:pt>
                <c:pt idx="107">
                  <c:v>-0.25806092227080107</c:v>
                </c:pt>
                <c:pt idx="108">
                  <c:v>-0.24565166428898116</c:v>
                </c:pt>
                <c:pt idx="109">
                  <c:v>-0.23210238398190938</c:v>
                </c:pt>
                <c:pt idx="110">
                  <c:v>-0.21968268785984871</c:v>
                </c:pt>
                <c:pt idx="111">
                  <c:v>-0.20971483596675833</c:v>
                </c:pt>
                <c:pt idx="112">
                  <c:v>-0.20760831050174613</c:v>
                </c:pt>
                <c:pt idx="113">
                  <c:v>-0.20971483596675833</c:v>
                </c:pt>
                <c:pt idx="114">
                  <c:v>-0.21681130892474243</c:v>
                </c:pt>
                <c:pt idx="115">
                  <c:v>-0.22257317761068865</c:v>
                </c:pt>
                <c:pt idx="116">
                  <c:v>-0.22548303427145044</c:v>
                </c:pt>
                <c:pt idx="117">
                  <c:v>-0.22329881601158919</c:v>
                </c:pt>
                <c:pt idx="118">
                  <c:v>-0.22329881601158919</c:v>
                </c:pt>
                <c:pt idx="119">
                  <c:v>-0.22184874961635639</c:v>
                </c:pt>
                <c:pt idx="120">
                  <c:v>-0.21824462534753111</c:v>
                </c:pt>
                <c:pt idx="121">
                  <c:v>-0.21253952548158497</c:v>
                </c:pt>
                <c:pt idx="122">
                  <c:v>-0.20690839982341983</c:v>
                </c:pt>
                <c:pt idx="123">
                  <c:v>-0.19928292171761497</c:v>
                </c:pt>
                <c:pt idx="124">
                  <c:v>-0.19044028536473223</c:v>
                </c:pt>
                <c:pt idx="125">
                  <c:v>-0.18243463044021921</c:v>
                </c:pt>
                <c:pt idx="126">
                  <c:v>-0.1752235375244543</c:v>
                </c:pt>
                <c:pt idx="127">
                  <c:v>-0.16430942850757441</c:v>
                </c:pt>
                <c:pt idx="128">
                  <c:v>-0.15304467498017607</c:v>
                </c:pt>
                <c:pt idx="129">
                  <c:v>-0.13966199342900631</c:v>
                </c:pt>
                <c:pt idx="130">
                  <c:v>-0.13018179202067184</c:v>
                </c:pt>
                <c:pt idx="131">
                  <c:v>-0.12551818230053352</c:v>
                </c:pt>
                <c:pt idx="132">
                  <c:v>-0.11975822410451964</c:v>
                </c:pt>
                <c:pt idx="133">
                  <c:v>-0.1180450286603995</c:v>
                </c:pt>
                <c:pt idx="134">
                  <c:v>-0.12205304837081175</c:v>
                </c:pt>
                <c:pt idx="135">
                  <c:v>-0.13018179202067184</c:v>
                </c:pt>
                <c:pt idx="136">
                  <c:v>-0.13608262304213956</c:v>
                </c:pt>
                <c:pt idx="137">
                  <c:v>-0.13846558914096219</c:v>
                </c:pt>
                <c:pt idx="138">
                  <c:v>-0.13786862068696282</c:v>
                </c:pt>
                <c:pt idx="139">
                  <c:v>-0.13430394008392949</c:v>
                </c:pt>
                <c:pt idx="140">
                  <c:v>-0.12726117252733121</c:v>
                </c:pt>
                <c:pt idx="141">
                  <c:v>-0.11633856484638239</c:v>
                </c:pt>
                <c:pt idx="142">
                  <c:v>-0.10568393731556154</c:v>
                </c:pt>
                <c:pt idx="143">
                  <c:v>-9.5825631715836468E-2</c:v>
                </c:pt>
                <c:pt idx="144">
                  <c:v>-8.5656842880559247E-2</c:v>
                </c:pt>
                <c:pt idx="145">
                  <c:v>-7.3657553374344958E-2</c:v>
                </c:pt>
                <c:pt idx="146">
                  <c:v>-6.7019178076801841E-2</c:v>
                </c:pt>
                <c:pt idx="147">
                  <c:v>-6.2482107982653363E-2</c:v>
                </c:pt>
                <c:pt idx="148">
                  <c:v>-6.0480747381381476E-2</c:v>
                </c:pt>
                <c:pt idx="149">
                  <c:v>-5.551732784983137E-2</c:v>
                </c:pt>
                <c:pt idx="150">
                  <c:v>-5.5024091587952087E-2</c:v>
                </c:pt>
                <c:pt idx="151">
                  <c:v>-5.2566278112949241E-2</c:v>
                </c:pt>
                <c:pt idx="152">
                  <c:v>-5.1587034221398972E-2</c:v>
                </c:pt>
                <c:pt idx="153">
                  <c:v>-4.9635145623876928E-2</c:v>
                </c:pt>
                <c:pt idx="154">
                  <c:v>-4.8176964684088018E-2</c:v>
                </c:pt>
                <c:pt idx="155">
                  <c:v>-5.0609993355087209E-2</c:v>
                </c:pt>
                <c:pt idx="156">
                  <c:v>-5.2566278112949241E-2</c:v>
                </c:pt>
                <c:pt idx="157">
                  <c:v>-5.305672930217456E-2</c:v>
                </c:pt>
                <c:pt idx="158">
                  <c:v>-5.3547734986926908E-2</c:v>
                </c:pt>
                <c:pt idx="159">
                  <c:v>-5.4531414868180264E-2</c:v>
                </c:pt>
                <c:pt idx="160">
                  <c:v>-5.7000406633959479E-2</c:v>
                </c:pt>
                <c:pt idx="161">
                  <c:v>-5.6011124926228104E-2</c:v>
                </c:pt>
                <c:pt idx="162">
                  <c:v>-5.0609993355087209E-2</c:v>
                </c:pt>
                <c:pt idx="163">
                  <c:v>-4.4312249686494193E-2</c:v>
                </c:pt>
                <c:pt idx="164">
                  <c:v>-3.9053804266168564E-2</c:v>
                </c:pt>
                <c:pt idx="165">
                  <c:v>-3.2920265855502902E-2</c:v>
                </c:pt>
                <c:pt idx="166">
                  <c:v>-2.8724151261894745E-2</c:v>
                </c:pt>
                <c:pt idx="167">
                  <c:v>-2.2733787572707352E-2</c:v>
                </c:pt>
                <c:pt idx="168">
                  <c:v>-1.8634490921455603E-2</c:v>
                </c:pt>
                <c:pt idx="169">
                  <c:v>-1.4124642691606345E-2</c:v>
                </c:pt>
                <c:pt idx="170">
                  <c:v>-1.0995384301463193E-2</c:v>
                </c:pt>
                <c:pt idx="171">
                  <c:v>-9.2173081968621833E-3</c:v>
                </c:pt>
                <c:pt idx="172">
                  <c:v>-6.5637695023882739E-3</c:v>
                </c:pt>
                <c:pt idx="173">
                  <c:v>-3.0507515046188267E-3</c:v>
                </c:pt>
                <c:pt idx="174">
                  <c:v>4.340774793185929E-4</c:v>
                </c:pt>
                <c:pt idx="175">
                  <c:v>3.0294705536179621E-3</c:v>
                </c:pt>
                <c:pt idx="176">
                  <c:v>7.3209529227445565E-3</c:v>
                </c:pt>
                <c:pt idx="177">
                  <c:v>1.1993114659256938E-2</c:v>
                </c:pt>
                <c:pt idx="178">
                  <c:v>1.9946681678842306E-2</c:v>
                </c:pt>
                <c:pt idx="179">
                  <c:v>2.8571252692537637E-2</c:v>
                </c:pt>
                <c:pt idx="180">
                  <c:v>3.941411917613713E-2</c:v>
                </c:pt>
                <c:pt idx="181">
                  <c:v>4.9218022670181653E-2</c:v>
                </c:pt>
                <c:pt idx="182">
                  <c:v>5.5760464687734781E-2</c:v>
                </c:pt>
                <c:pt idx="183">
                  <c:v>6.1829307294699029E-2</c:v>
                </c:pt>
                <c:pt idx="184">
                  <c:v>6.6325925362037796E-2</c:v>
                </c:pt>
                <c:pt idx="185">
                  <c:v>7.114529045108281E-2</c:v>
                </c:pt>
                <c:pt idx="186">
                  <c:v>7.554696139253074E-2</c:v>
                </c:pt>
                <c:pt idx="187">
                  <c:v>7.6276255404217605E-2</c:v>
                </c:pt>
                <c:pt idx="188">
                  <c:v>7.7004326793350258E-2</c:v>
                </c:pt>
                <c:pt idx="189">
                  <c:v>7.7367905284156518E-2</c:v>
                </c:pt>
                <c:pt idx="190">
                  <c:v>8.1707270097349238E-2</c:v>
                </c:pt>
                <c:pt idx="191">
                  <c:v>8.4576277934331021E-2</c:v>
                </c:pt>
                <c:pt idx="192">
                  <c:v>8.4218686739238768E-2</c:v>
                </c:pt>
                <c:pt idx="193">
                  <c:v>8.4218686739238768E-2</c:v>
                </c:pt>
                <c:pt idx="194">
                  <c:v>8.3860800866573007E-2</c:v>
                </c:pt>
                <c:pt idx="195">
                  <c:v>8.2785370316450071E-2</c:v>
                </c:pt>
                <c:pt idx="196">
                  <c:v>8.2785370316450071E-2</c:v>
                </c:pt>
                <c:pt idx="197">
                  <c:v>8.5647288296856541E-2</c:v>
                </c:pt>
                <c:pt idx="198">
                  <c:v>8.7426457036285488E-2</c:v>
                </c:pt>
                <c:pt idx="199">
                  <c:v>8.5647288296856541E-2</c:v>
                </c:pt>
                <c:pt idx="200">
                  <c:v>8.2066934285113011E-2</c:v>
                </c:pt>
                <c:pt idx="201">
                  <c:v>8.134730780413249E-2</c:v>
                </c:pt>
                <c:pt idx="202">
                  <c:v>8.0626486921805726E-2</c:v>
                </c:pt>
                <c:pt idx="203">
                  <c:v>8.134730780413249E-2</c:v>
                </c:pt>
                <c:pt idx="204">
                  <c:v>8.0265627339844769E-2</c:v>
                </c:pt>
                <c:pt idx="205">
                  <c:v>7.9904467666720699E-2</c:v>
                </c:pt>
                <c:pt idx="206">
                  <c:v>8.2426300860771906E-2</c:v>
                </c:pt>
                <c:pt idx="207">
                  <c:v>8.6003705618381956E-2</c:v>
                </c:pt>
                <c:pt idx="208">
                  <c:v>9.2720644684099171E-2</c:v>
                </c:pt>
                <c:pt idx="209">
                  <c:v>0.10002573010786256</c:v>
                </c:pt>
                <c:pt idx="210">
                  <c:v>0.10924096858820327</c:v>
                </c:pt>
                <c:pt idx="211">
                  <c:v>0.11760269169008426</c:v>
                </c:pt>
                <c:pt idx="212">
                  <c:v>0.12710479836480765</c:v>
                </c:pt>
                <c:pt idx="213">
                  <c:v>0.13608609738409747</c:v>
                </c:pt>
                <c:pt idx="214">
                  <c:v>0.14395111642396349</c:v>
                </c:pt>
                <c:pt idx="215">
                  <c:v>0.15044940946088059</c:v>
                </c:pt>
                <c:pt idx="216">
                  <c:v>0.1553360374650618</c:v>
                </c:pt>
                <c:pt idx="217">
                  <c:v>0.15866398081398933</c:v>
                </c:pt>
                <c:pt idx="218">
                  <c:v>0.16405529189345164</c:v>
                </c:pt>
                <c:pt idx="219">
                  <c:v>0.17172645365323119</c:v>
                </c:pt>
                <c:pt idx="220">
                  <c:v>0.17955179116518774</c:v>
                </c:pt>
                <c:pt idx="221">
                  <c:v>0.1866738674997451</c:v>
                </c:pt>
                <c:pt idx="222">
                  <c:v>0.19256745333654565</c:v>
                </c:pt>
                <c:pt idx="223">
                  <c:v>0.19589965240923377</c:v>
                </c:pt>
                <c:pt idx="224">
                  <c:v>0.19948091486235589</c:v>
                </c:pt>
                <c:pt idx="225">
                  <c:v>0.20139712432045151</c:v>
                </c:pt>
                <c:pt idx="226">
                  <c:v>0.20248831706009357</c:v>
                </c:pt>
                <c:pt idx="227">
                  <c:v>0.20194306340165025</c:v>
                </c:pt>
                <c:pt idx="228">
                  <c:v>0.20085049809107747</c:v>
                </c:pt>
                <c:pt idx="229">
                  <c:v>0.20085049809107747</c:v>
                </c:pt>
                <c:pt idx="230">
                  <c:v>0.20030318298158503</c:v>
                </c:pt>
                <c:pt idx="231">
                  <c:v>0.19865708695442263</c:v>
                </c:pt>
                <c:pt idx="232">
                  <c:v>0.19948091486235589</c:v>
                </c:pt>
                <c:pt idx="233">
                  <c:v>0.19865708695442263</c:v>
                </c:pt>
                <c:pt idx="234">
                  <c:v>0.19810699887340152</c:v>
                </c:pt>
                <c:pt idx="235">
                  <c:v>0.19755621315353653</c:v>
                </c:pt>
                <c:pt idx="236">
                  <c:v>0.19783169332890285</c:v>
                </c:pt>
                <c:pt idx="237">
                  <c:v>0.19920647916165776</c:v>
                </c:pt>
                <c:pt idx="238">
                  <c:v>0.20601587676334454</c:v>
                </c:pt>
                <c:pt idx="239">
                  <c:v>0.21537315278342195</c:v>
                </c:pt>
                <c:pt idx="240">
                  <c:v>0.21906033244886131</c:v>
                </c:pt>
                <c:pt idx="241">
                  <c:v>0.22505069613804879</c:v>
                </c:pt>
                <c:pt idx="242">
                  <c:v>0.22089224921951925</c:v>
                </c:pt>
                <c:pt idx="243">
                  <c:v>0.22608411597582387</c:v>
                </c:pt>
                <c:pt idx="244">
                  <c:v>0.23451728351268664</c:v>
                </c:pt>
                <c:pt idx="245">
                  <c:v>0.23979981844709866</c:v>
                </c:pt>
                <c:pt idx="246">
                  <c:v>0.24968742780530151</c:v>
                </c:pt>
                <c:pt idx="247">
                  <c:v>0.25551371281953333</c:v>
                </c:pt>
                <c:pt idx="248">
                  <c:v>0.25887662937213129</c:v>
                </c:pt>
                <c:pt idx="249">
                  <c:v>0.25935492730803428</c:v>
                </c:pt>
                <c:pt idx="250">
                  <c:v>0.26481782300953649</c:v>
                </c:pt>
                <c:pt idx="251">
                  <c:v>0.27253777737523738</c:v>
                </c:pt>
                <c:pt idx="252">
                  <c:v>0.27875360095282892</c:v>
                </c:pt>
                <c:pt idx="253">
                  <c:v>0.28690535297237485</c:v>
                </c:pt>
                <c:pt idx="254">
                  <c:v>0.29402509409532268</c:v>
                </c:pt>
                <c:pt idx="255">
                  <c:v>0.29950729870048765</c:v>
                </c:pt>
                <c:pt idx="256">
                  <c:v>0.29490691060519242</c:v>
                </c:pt>
                <c:pt idx="257">
                  <c:v>0.29797924415936239</c:v>
                </c:pt>
                <c:pt idx="258">
                  <c:v>0.31196566036836632</c:v>
                </c:pt>
                <c:pt idx="259">
                  <c:v>0.32510498297140744</c:v>
                </c:pt>
                <c:pt idx="260">
                  <c:v>0.33545790068938425</c:v>
                </c:pt>
                <c:pt idx="261">
                  <c:v>0.34517761654270401</c:v>
                </c:pt>
                <c:pt idx="262">
                  <c:v>0.35353155907776207</c:v>
                </c:pt>
                <c:pt idx="263">
                  <c:v>0.36021461329535231</c:v>
                </c:pt>
                <c:pt idx="264">
                  <c:v>0.36530074863798734</c:v>
                </c:pt>
                <c:pt idx="265">
                  <c:v>0.37217528611506401</c:v>
                </c:pt>
                <c:pt idx="266">
                  <c:v>0.38111508070985056</c:v>
                </c:pt>
                <c:pt idx="267">
                  <c:v>0.38916608436453248</c:v>
                </c:pt>
                <c:pt idx="268">
                  <c:v>0.39759243403811673</c:v>
                </c:pt>
                <c:pt idx="269">
                  <c:v>0.40449161775868592</c:v>
                </c:pt>
                <c:pt idx="270">
                  <c:v>0.41010207664286064</c:v>
                </c:pt>
                <c:pt idx="271">
                  <c:v>0.41413736218447667</c:v>
                </c:pt>
                <c:pt idx="272">
                  <c:v>0.41879829059035362</c:v>
                </c:pt>
                <c:pt idx="273">
                  <c:v>0.42439155441027754</c:v>
                </c:pt>
                <c:pt idx="274">
                  <c:v>0.43104194533588541</c:v>
                </c:pt>
                <c:pt idx="275">
                  <c:v>0.43964842956347366</c:v>
                </c:pt>
                <c:pt idx="276">
                  <c:v>0.44762309776028614</c:v>
                </c:pt>
                <c:pt idx="277">
                  <c:v>0.45514952117982793</c:v>
                </c:pt>
                <c:pt idx="278">
                  <c:v>0.46314613672634952</c:v>
                </c:pt>
                <c:pt idx="279">
                  <c:v>0.47143840738929915</c:v>
                </c:pt>
                <c:pt idx="280">
                  <c:v>0.48201557645071164</c:v>
                </c:pt>
                <c:pt idx="281">
                  <c:v>0.49178177558416575</c:v>
                </c:pt>
                <c:pt idx="282">
                  <c:v>0.50133317864556626</c:v>
                </c:pt>
                <c:pt idx="283">
                  <c:v>0.51027684441735488</c:v>
                </c:pt>
                <c:pt idx="284">
                  <c:v>0.5194341949137028</c:v>
                </c:pt>
                <c:pt idx="285">
                  <c:v>0.52930199778798059</c:v>
                </c:pt>
                <c:pt idx="286">
                  <c:v>0.54032947479087379</c:v>
                </c:pt>
                <c:pt idx="287">
                  <c:v>0.55132798800384597</c:v>
                </c:pt>
                <c:pt idx="288">
                  <c:v>0.56229286445647475</c:v>
                </c:pt>
                <c:pt idx="289">
                  <c:v>0.57147590368194379</c:v>
                </c:pt>
                <c:pt idx="290">
                  <c:v>0.58081097266094628</c:v>
                </c:pt>
                <c:pt idx="291">
                  <c:v>0.5906189482065779</c:v>
                </c:pt>
                <c:pt idx="292">
                  <c:v>0.60162547955394474</c:v>
                </c:pt>
                <c:pt idx="293">
                  <c:v>0.61278385671973545</c:v>
                </c:pt>
                <c:pt idx="294">
                  <c:v>0.62407573114568271</c:v>
                </c:pt>
                <c:pt idx="295">
                  <c:v>0.6347794581459516</c:v>
                </c:pt>
                <c:pt idx="296">
                  <c:v>0.64630568028475877</c:v>
                </c:pt>
                <c:pt idx="297">
                  <c:v>0.65829765030818976</c:v>
                </c:pt>
                <c:pt idx="298">
                  <c:v>0.67006021747313427</c:v>
                </c:pt>
                <c:pt idx="299">
                  <c:v>0.68087917442681112</c:v>
                </c:pt>
                <c:pt idx="300">
                  <c:v>0.69072754387036683</c:v>
                </c:pt>
                <c:pt idx="301">
                  <c:v>0.70061719568205694</c:v>
                </c:pt>
                <c:pt idx="302">
                  <c:v>0.71222866961953535</c:v>
                </c:pt>
                <c:pt idx="303">
                  <c:v>0.72525806635996115</c:v>
                </c:pt>
                <c:pt idx="304">
                  <c:v>0.73909744611747508</c:v>
                </c:pt>
                <c:pt idx="305">
                  <c:v>0.75166394626098665</c:v>
                </c:pt>
                <c:pt idx="306">
                  <c:v>0.76432560562598395</c:v>
                </c:pt>
                <c:pt idx="307">
                  <c:v>0.77684640869529942</c:v>
                </c:pt>
                <c:pt idx="308">
                  <c:v>0.79000352039048949</c:v>
                </c:pt>
                <c:pt idx="309">
                  <c:v>0.80420760508204148</c:v>
                </c:pt>
                <c:pt idx="310">
                  <c:v>0.81881950754753641</c:v>
                </c:pt>
                <c:pt idx="311">
                  <c:v>0.83352958175864367</c:v>
                </c:pt>
                <c:pt idx="312">
                  <c:v>0.84837388384460177</c:v>
                </c:pt>
                <c:pt idx="313">
                  <c:v>0.86344182861370855</c:v>
                </c:pt>
                <c:pt idx="314">
                  <c:v>0.87829194924979603</c:v>
                </c:pt>
                <c:pt idx="315">
                  <c:v>0.89265103387730027</c:v>
                </c:pt>
                <c:pt idx="316">
                  <c:v>0.90698115322885409</c:v>
                </c:pt>
                <c:pt idx="317">
                  <c:v>0.92205040216717382</c:v>
                </c:pt>
                <c:pt idx="318">
                  <c:v>0.93596046898916641</c:v>
                </c:pt>
                <c:pt idx="319">
                  <c:v>0.950413539369381</c:v>
                </c:pt>
                <c:pt idx="320">
                  <c:v>0.9665171764467918</c:v>
                </c:pt>
                <c:pt idx="321">
                  <c:v>0.98168272737128537</c:v>
                </c:pt>
                <c:pt idx="322">
                  <c:v>0.99686176849067343</c:v>
                </c:pt>
                <c:pt idx="323">
                  <c:v>1.0133429043453466</c:v>
                </c:pt>
                <c:pt idx="324">
                  <c:v>1.0305997219659511</c:v>
                </c:pt>
                <c:pt idx="325">
                  <c:v>1.0473917022004435</c:v>
                </c:pt>
                <c:pt idx="326">
                  <c:v>1.0653556012899652</c:v>
                </c:pt>
                <c:pt idx="327">
                  <c:v>1.0821388313934477</c:v>
                </c:pt>
                <c:pt idx="328">
                  <c:v>1.0985052832013156</c:v>
                </c:pt>
                <c:pt idx="329">
                  <c:v>1.1164084806298993</c:v>
                </c:pt>
                <c:pt idx="330">
                  <c:v>1.1340176456759834</c:v>
                </c:pt>
                <c:pt idx="331">
                  <c:v>1.1508178199016668</c:v>
                </c:pt>
                <c:pt idx="332">
                  <c:v>1.1684090835196261</c:v>
                </c:pt>
                <c:pt idx="333">
                  <c:v>1.1845778749320248</c:v>
                </c:pt>
                <c:pt idx="334">
                  <c:v>1.2007957976083672</c:v>
                </c:pt>
                <c:pt idx="335">
                  <c:v>1.2181940270929839</c:v>
                </c:pt>
                <c:pt idx="336">
                  <c:v>1.234314768012676</c:v>
                </c:pt>
                <c:pt idx="337">
                  <c:v>1.2506639194632434</c:v>
                </c:pt>
                <c:pt idx="338">
                  <c:v>1.2666784654645684</c:v>
                </c:pt>
                <c:pt idx="339">
                  <c:v>1.2828938866553317</c:v>
                </c:pt>
                <c:pt idx="340">
                  <c:v>1.2986347831244356</c:v>
                </c:pt>
                <c:pt idx="341">
                  <c:v>1.3144360685845384</c:v>
                </c:pt>
                <c:pt idx="342">
                  <c:v>1.3291333572142867</c:v>
                </c:pt>
                <c:pt idx="343">
                  <c:v>1.3445298112424537</c:v>
                </c:pt>
                <c:pt idx="344">
                  <c:v>1.3587151138021318</c:v>
                </c:pt>
                <c:pt idx="345">
                  <c:v>1.3735188549691213</c:v>
                </c:pt>
                <c:pt idx="346">
                  <c:v>1.3866416261356276</c:v>
                </c:pt>
                <c:pt idx="347">
                  <c:v>1.3996910237053748</c:v>
                </c:pt>
                <c:pt idx="348">
                  <c:v>1.4122084658816805</c:v>
                </c:pt>
                <c:pt idx="349">
                  <c:v>1.424816324279353</c:v>
                </c:pt>
                <c:pt idx="350">
                  <c:v>1.436655522162354</c:v>
                </c:pt>
                <c:pt idx="351">
                  <c:v>1.4484589643626373</c:v>
                </c:pt>
                <c:pt idx="352">
                  <c:v>1.4594678795625455</c:v>
                </c:pt>
                <c:pt idx="353">
                  <c:v>1.4715557287871635</c:v>
                </c:pt>
                <c:pt idx="354">
                  <c:v>1.4835302430431812</c:v>
                </c:pt>
                <c:pt idx="355">
                  <c:v>1.4957940197748678</c:v>
                </c:pt>
                <c:pt idx="356">
                  <c:v>1.5086239742113459</c:v>
                </c:pt>
                <c:pt idx="357">
                  <c:v>1.5221963671366303</c:v>
                </c:pt>
                <c:pt idx="358">
                  <c:v>1.53668467262093</c:v>
                </c:pt>
                <c:pt idx="359">
                  <c:v>1.5521204407838616</c:v>
                </c:pt>
                <c:pt idx="360">
                  <c:v>1.5684364144168854</c:v>
                </c:pt>
                <c:pt idx="361">
                  <c:v>1.5856637288285711</c:v>
                </c:pt>
                <c:pt idx="362">
                  <c:v>1.60371799879957</c:v>
                </c:pt>
                <c:pt idx="363">
                  <c:v>1.6221310948618037</c:v>
                </c:pt>
                <c:pt idx="364">
                  <c:v>1.6406404172895408</c:v>
                </c:pt>
                <c:pt idx="365">
                  <c:v>1.6589076948938541</c:v>
                </c:pt>
                <c:pt idx="366">
                  <c:v>1.6768581532011946</c:v>
                </c:pt>
                <c:pt idx="367">
                  <c:v>1.6939115288056001</c:v>
                </c:pt>
                <c:pt idx="368">
                  <c:v>1.7101427617073559</c:v>
                </c:pt>
                <c:pt idx="369">
                  <c:v>1.7254542394334931</c:v>
                </c:pt>
                <c:pt idx="370">
                  <c:v>1.7395011427970259</c:v>
                </c:pt>
                <c:pt idx="371">
                  <c:v>1.7521867850885524</c:v>
                </c:pt>
                <c:pt idx="372">
                  <c:v>1.7635552681217552</c:v>
                </c:pt>
                <c:pt idx="373">
                  <c:v>1.7734060880151397</c:v>
                </c:pt>
                <c:pt idx="374">
                  <c:v>1.7816907640559065</c:v>
                </c:pt>
                <c:pt idx="375">
                  <c:v>1.7881966630197421</c:v>
                </c:pt>
                <c:pt idx="376">
                  <c:v>1.7931964895580592</c:v>
                </c:pt>
                <c:pt idx="377">
                  <c:v>1.7964077986080556</c:v>
                </c:pt>
                <c:pt idx="378">
                  <c:v>1.7978351465842954</c:v>
                </c:pt>
                <c:pt idx="379">
                  <c:v>1.7977313716874894</c:v>
                </c:pt>
                <c:pt idx="380">
                  <c:v>1.7959078113015199</c:v>
                </c:pt>
                <c:pt idx="381">
                  <c:v>1.7926507879335116</c:v>
                </c:pt>
                <c:pt idx="382">
                  <c:v>1.7879985811545507</c:v>
                </c:pt>
                <c:pt idx="383">
                  <c:v>1.7818989193511492</c:v>
                </c:pt>
                <c:pt idx="384">
                  <c:v>1.7746775155212045</c:v>
                </c:pt>
                <c:pt idx="385">
                  <c:v>1.7661971336178823</c:v>
                </c:pt>
                <c:pt idx="386">
                  <c:v>1.7565524357499733</c:v>
                </c:pt>
                <c:pt idx="387">
                  <c:v>1.7460578706127543</c:v>
                </c:pt>
                <c:pt idx="388">
                  <c:v>1.7350317113197733</c:v>
                </c:pt>
                <c:pt idx="389">
                  <c:v>1.7231518059102466</c:v>
                </c:pt>
                <c:pt idx="390">
                  <c:v>1.7106165590890308</c:v>
                </c:pt>
                <c:pt idx="391">
                  <c:v>1.6978742009487235</c:v>
                </c:pt>
                <c:pt idx="392">
                  <c:v>1.684719721101585</c:v>
                </c:pt>
                <c:pt idx="393">
                  <c:v>1.6709968668720221</c:v>
                </c:pt>
                <c:pt idx="394">
                  <c:v>1.6571993185244009</c:v>
                </c:pt>
                <c:pt idx="395">
                  <c:v>1.6430774419226493</c:v>
                </c:pt>
                <c:pt idx="396">
                  <c:v>1.6286443222846065</c:v>
                </c:pt>
                <c:pt idx="397">
                  <c:v>1.6142115016422132</c:v>
                </c:pt>
                <c:pt idx="398">
                  <c:v>1.5994245293769271</c:v>
                </c:pt>
                <c:pt idx="399">
                  <c:v>1.5846703844643488</c:v>
                </c:pt>
                <c:pt idx="400">
                  <c:v>1.5698652856605673</c:v>
                </c:pt>
                <c:pt idx="401">
                  <c:v>1.5550339576691186</c:v>
                </c:pt>
                <c:pt idx="402">
                  <c:v>1.5403044426872383</c:v>
                </c:pt>
                <c:pt idx="403">
                  <c:v>1.5255889546048234</c:v>
                </c:pt>
                <c:pt idx="404">
                  <c:v>1.5111343927288667</c:v>
                </c:pt>
                <c:pt idx="405">
                  <c:v>1.4966529392509178</c:v>
                </c:pt>
                <c:pt idx="406">
                  <c:v>1.482430491568179</c:v>
                </c:pt>
                <c:pt idx="407">
                  <c:v>1.4681848088738869</c:v>
                </c:pt>
                <c:pt idx="408">
                  <c:v>1.4540212057026003</c:v>
                </c:pt>
                <c:pt idx="409">
                  <c:v>1.439948166045564</c:v>
                </c:pt>
                <c:pt idx="410">
                  <c:v>1.4260555824839301</c:v>
                </c:pt>
                <c:pt idx="411">
                  <c:v>1.4120403301916582</c:v>
                </c:pt>
                <c:pt idx="412">
                  <c:v>1.3983393759146128</c:v>
                </c:pt>
                <c:pt idx="413">
                  <c:v>1.3844967811378683</c:v>
                </c:pt>
                <c:pt idx="414">
                  <c:v>1.3708090565454953</c:v>
                </c:pt>
                <c:pt idx="415">
                  <c:v>1.3572676546442086</c:v>
                </c:pt>
                <c:pt idx="416">
                  <c:v>1.3438810382147706</c:v>
                </c:pt>
                <c:pt idx="417">
                  <c:v>1.3306775169989356</c:v>
                </c:pt>
                <c:pt idx="418">
                  <c:v>1.3176664423565012</c:v>
                </c:pt>
                <c:pt idx="419">
                  <c:v>1.3050717830222927</c:v>
                </c:pt>
                <c:pt idx="420">
                  <c:v>1.2927432713770706</c:v>
                </c:pt>
                <c:pt idx="421">
                  <c:v>1.2805783703680762</c:v>
                </c:pt>
                <c:pt idx="422">
                  <c:v>1.2689989585426735</c:v>
                </c:pt>
                <c:pt idx="423">
                  <c:v>1.2576545800360668</c:v>
                </c:pt>
                <c:pt idx="424">
                  <c:v>1.2464739602293438</c:v>
                </c:pt>
                <c:pt idx="425">
                  <c:v>1.2354526912632187</c:v>
                </c:pt>
                <c:pt idx="426">
                  <c:v>1.2248178373950402</c:v>
                </c:pt>
                <c:pt idx="427">
                  <c:v>1.2144199392957367</c:v>
                </c:pt>
                <c:pt idx="428">
                  <c:v>1.2041471252128477</c:v>
                </c:pt>
                <c:pt idx="429">
                  <c:v>1.1937088323953549</c:v>
                </c:pt>
                <c:pt idx="430">
                  <c:v>1.1832698436828046</c:v>
                </c:pt>
                <c:pt idx="431">
                  <c:v>1.1727196613494966</c:v>
                </c:pt>
                <c:pt idx="432">
                  <c:v>1.1624747904381181</c:v>
                </c:pt>
                <c:pt idx="433">
                  <c:v>1.1522883443830565</c:v>
                </c:pt>
                <c:pt idx="434">
                  <c:v>1.1421703862760955</c:v>
                </c:pt>
                <c:pt idx="435">
                  <c:v>1.1318751879725928</c:v>
                </c:pt>
                <c:pt idx="436">
                  <c:v>1.1222158782728267</c:v>
                </c:pt>
                <c:pt idx="437">
                  <c:v>1.1126385106184924</c:v>
                </c:pt>
                <c:pt idx="438">
                  <c:v>1.1032219924529241</c:v>
                </c:pt>
                <c:pt idx="439">
                  <c:v>1.094191524909532</c:v>
                </c:pt>
                <c:pt idx="440">
                  <c:v>1.085290578230065</c:v>
                </c:pt>
                <c:pt idx="441">
                  <c:v>1.0766040385836109</c:v>
                </c:pt>
                <c:pt idx="442">
                  <c:v>1.0678516605123527</c:v>
                </c:pt>
                <c:pt idx="443">
                  <c:v>1.0591088179135937</c:v>
                </c:pt>
                <c:pt idx="444">
                  <c:v>1.0503797562614579</c:v>
                </c:pt>
                <c:pt idx="445">
                  <c:v>1.0415111129593233</c:v>
                </c:pt>
                <c:pt idx="446">
                  <c:v>1.0326993274926175</c:v>
                </c:pt>
                <c:pt idx="447">
                  <c:v>1.023499381548012</c:v>
                </c:pt>
                <c:pt idx="448">
                  <c:v>1.0146465246840317</c:v>
                </c:pt>
                <c:pt idx="449">
                  <c:v>1.0060807827160938</c:v>
                </c:pt>
                <c:pt idx="450">
                  <c:v>0.99795400406940293</c:v>
                </c:pt>
                <c:pt idx="451">
                  <c:v>0.99029444612843875</c:v>
                </c:pt>
                <c:pt idx="452">
                  <c:v>0.98249736919771247</c:v>
                </c:pt>
                <c:pt idx="453">
                  <c:v>0.97515597840668944</c:v>
                </c:pt>
                <c:pt idx="454">
                  <c:v>0.96787544554803318</c:v>
                </c:pt>
                <c:pt idx="455">
                  <c:v>0.96061345764790873</c:v>
                </c:pt>
                <c:pt idx="456">
                  <c:v>0.95366306374709131</c:v>
                </c:pt>
                <c:pt idx="457">
                  <c:v>0.94620655384278296</c:v>
                </c:pt>
                <c:pt idx="458">
                  <c:v>0.93856975622106109</c:v>
                </c:pt>
                <c:pt idx="459">
                  <c:v>0.93105084677739114</c:v>
                </c:pt>
                <c:pt idx="460">
                  <c:v>0.92438267720197309</c:v>
                </c:pt>
                <c:pt idx="461">
                  <c:v>0.91897343049295421</c:v>
                </c:pt>
                <c:pt idx="462">
                  <c:v>0.9132308711135606</c:v>
                </c:pt>
                <c:pt idx="463">
                  <c:v>0.90730384883396942</c:v>
                </c:pt>
                <c:pt idx="464">
                  <c:v>0.90189403197382079</c:v>
                </c:pt>
                <c:pt idx="465">
                  <c:v>0.89740713966158037</c:v>
                </c:pt>
                <c:pt idx="466">
                  <c:v>0.8933178116161119</c:v>
                </c:pt>
                <c:pt idx="467">
                  <c:v>0.88902142209522483</c:v>
                </c:pt>
                <c:pt idx="468">
                  <c:v>0.88473873776963174</c:v>
                </c:pt>
                <c:pt idx="469">
                  <c:v>0.88064212640428496</c:v>
                </c:pt>
                <c:pt idx="470">
                  <c:v>0.87627558867787891</c:v>
                </c:pt>
                <c:pt idx="471">
                  <c:v>0.87180636445872939</c:v>
                </c:pt>
                <c:pt idx="472">
                  <c:v>0.86764423390309853</c:v>
                </c:pt>
                <c:pt idx="473">
                  <c:v>0.86350130064145003</c:v>
                </c:pt>
                <c:pt idx="474">
                  <c:v>0.85883785142858549</c:v>
                </c:pt>
                <c:pt idx="475">
                  <c:v>0.85351569675692862</c:v>
                </c:pt>
                <c:pt idx="476">
                  <c:v>0.84849701809036659</c:v>
                </c:pt>
                <c:pt idx="477">
                  <c:v>0.8437931983259126</c:v>
                </c:pt>
                <c:pt idx="478">
                  <c:v>0.83935232889542122</c:v>
                </c:pt>
                <c:pt idx="479">
                  <c:v>0.8347385189038411</c:v>
                </c:pt>
                <c:pt idx="480">
                  <c:v>0.83001093593611786</c:v>
                </c:pt>
                <c:pt idx="481">
                  <c:v>0.82542611776782315</c:v>
                </c:pt>
                <c:pt idx="482">
                  <c:v>0.82131697059109732</c:v>
                </c:pt>
                <c:pt idx="483">
                  <c:v>0.81736701628759412</c:v>
                </c:pt>
                <c:pt idx="484">
                  <c:v>0.81364769534689663</c:v>
                </c:pt>
                <c:pt idx="485">
                  <c:v>0.81016528454314962</c:v>
                </c:pt>
                <c:pt idx="486">
                  <c:v>0.80712895559242159</c:v>
                </c:pt>
                <c:pt idx="487">
                  <c:v>0.80393484986384178</c:v>
                </c:pt>
                <c:pt idx="488">
                  <c:v>0.80085449150356092</c:v>
                </c:pt>
                <c:pt idx="489">
                  <c:v>0.79795964373719619</c:v>
                </c:pt>
                <c:pt idx="490">
                  <c:v>0.795184589682424</c:v>
                </c:pt>
                <c:pt idx="491">
                  <c:v>0.79169064902011799</c:v>
                </c:pt>
                <c:pt idx="492">
                  <c:v>0.78753131612723426</c:v>
                </c:pt>
                <c:pt idx="493">
                  <c:v>0.78290240597464467</c:v>
                </c:pt>
                <c:pt idx="494">
                  <c:v>0.77800646142350838</c:v>
                </c:pt>
                <c:pt idx="495">
                  <c:v>0.77276164714403228</c:v>
                </c:pt>
                <c:pt idx="496">
                  <c:v>0.76730431745327321</c:v>
                </c:pt>
                <c:pt idx="497">
                  <c:v>0.76185269446638304</c:v>
                </c:pt>
                <c:pt idx="498">
                  <c:v>0.75633176732105756</c:v>
                </c:pt>
                <c:pt idx="499">
                  <c:v>0.75058552734100881</c:v>
                </c:pt>
                <c:pt idx="500">
                  <c:v>0.74476223706557798</c:v>
                </c:pt>
                <c:pt idx="501">
                  <c:v>0.73965144370937674</c:v>
                </c:pt>
                <c:pt idx="502">
                  <c:v>0.73559889969817993</c:v>
                </c:pt>
                <c:pt idx="503">
                  <c:v>0.73166933182863625</c:v>
                </c:pt>
                <c:pt idx="504">
                  <c:v>0.72754125702855643</c:v>
                </c:pt>
                <c:pt idx="505">
                  <c:v>0.72353776153205684</c:v>
                </c:pt>
                <c:pt idx="506">
                  <c:v>0.72024201828705703</c:v>
                </c:pt>
                <c:pt idx="507">
                  <c:v>0.71758729685546041</c:v>
                </c:pt>
                <c:pt idx="508">
                  <c:v>0.713994267660644</c:v>
                </c:pt>
                <c:pt idx="509">
                  <c:v>0.70960912107264862</c:v>
                </c:pt>
                <c:pt idx="510">
                  <c:v>0.70457944969629926</c:v>
                </c:pt>
                <c:pt idx="511">
                  <c:v>0.69940408181533742</c:v>
                </c:pt>
                <c:pt idx="512">
                  <c:v>0.69372694892364695</c:v>
                </c:pt>
                <c:pt idx="513">
                  <c:v>0.68708284460437075</c:v>
                </c:pt>
                <c:pt idx="514">
                  <c:v>0.68051680938125492</c:v>
                </c:pt>
                <c:pt idx="515">
                  <c:v>0.6742179455766999</c:v>
                </c:pt>
                <c:pt idx="516">
                  <c:v>0.66782637895071117</c:v>
                </c:pt>
                <c:pt idx="517">
                  <c:v>0.66152874013198248</c:v>
                </c:pt>
                <c:pt idx="518">
                  <c:v>0.655906418180215</c:v>
                </c:pt>
                <c:pt idx="519">
                  <c:v>0.65098709438344515</c:v>
                </c:pt>
                <c:pt idx="520">
                  <c:v>0.6453240015622933</c:v>
                </c:pt>
                <c:pt idx="521">
                  <c:v>0.63768981911840117</c:v>
                </c:pt>
                <c:pt idx="522">
                  <c:v>0.62910365017713643</c:v>
                </c:pt>
                <c:pt idx="523">
                  <c:v>0.62159167585921782</c:v>
                </c:pt>
                <c:pt idx="524">
                  <c:v>0.61647551388856547</c:v>
                </c:pt>
                <c:pt idx="525">
                  <c:v>0.61172330800734176</c:v>
                </c:pt>
                <c:pt idx="526">
                  <c:v>0.60648885044264811</c:v>
                </c:pt>
                <c:pt idx="527">
                  <c:v>0.60021030640932804</c:v>
                </c:pt>
                <c:pt idx="528">
                  <c:v>0.59383966108127129</c:v>
                </c:pt>
                <c:pt idx="529">
                  <c:v>0.58748646541096405</c:v>
                </c:pt>
                <c:pt idx="530">
                  <c:v>0.58069693971243674</c:v>
                </c:pt>
                <c:pt idx="531">
                  <c:v>0.57252309784963762</c:v>
                </c:pt>
                <c:pt idx="532">
                  <c:v>0.56419246062619788</c:v>
                </c:pt>
                <c:pt idx="533">
                  <c:v>0.55666426212256848</c:v>
                </c:pt>
                <c:pt idx="534">
                  <c:v>0.54789771756309713</c:v>
                </c:pt>
                <c:pt idx="535">
                  <c:v>0.53794495929148689</c:v>
                </c:pt>
                <c:pt idx="536">
                  <c:v>0.52917360326172291</c:v>
                </c:pt>
                <c:pt idx="537">
                  <c:v>0.52166101511207341</c:v>
                </c:pt>
                <c:pt idx="538">
                  <c:v>0.51693180886801282</c:v>
                </c:pt>
                <c:pt idx="539">
                  <c:v>0.51295107997249056</c:v>
                </c:pt>
                <c:pt idx="540">
                  <c:v>0.50852971897128663</c:v>
                </c:pt>
                <c:pt idx="541">
                  <c:v>0.50324577146511273</c:v>
                </c:pt>
                <c:pt idx="542">
                  <c:v>0.49651451869774504</c:v>
                </c:pt>
                <c:pt idx="543">
                  <c:v>0.48727981644306895</c:v>
                </c:pt>
                <c:pt idx="544">
                  <c:v>0.47639682672533018</c:v>
                </c:pt>
                <c:pt idx="545">
                  <c:v>0.46671937168159866</c:v>
                </c:pt>
                <c:pt idx="546">
                  <c:v>0.4586378490256493</c:v>
                </c:pt>
                <c:pt idx="547">
                  <c:v>0.44963265047007456</c:v>
                </c:pt>
                <c:pt idx="548">
                  <c:v>0.4388586594205619</c:v>
                </c:pt>
                <c:pt idx="549">
                  <c:v>0.42781057267599015</c:v>
                </c:pt>
                <c:pt idx="550">
                  <c:v>0.41995574848975786</c:v>
                </c:pt>
                <c:pt idx="551">
                  <c:v>0.41380251676935148</c:v>
                </c:pt>
                <c:pt idx="552">
                  <c:v>0.4095950193968157</c:v>
                </c:pt>
                <c:pt idx="553">
                  <c:v>0.40602894496361513</c:v>
                </c:pt>
                <c:pt idx="554">
                  <c:v>0.40500466505036936</c:v>
                </c:pt>
                <c:pt idx="555">
                  <c:v>0.40414924920969508</c:v>
                </c:pt>
                <c:pt idx="556">
                  <c:v>0.40277706961034743</c:v>
                </c:pt>
                <c:pt idx="557">
                  <c:v>0.40140054078154408</c:v>
                </c:pt>
                <c:pt idx="558">
                  <c:v>0.39707054995940871</c:v>
                </c:pt>
                <c:pt idx="559">
                  <c:v>0.38916608436453248</c:v>
                </c:pt>
                <c:pt idx="560">
                  <c:v>0.37785241900675454</c:v>
                </c:pt>
                <c:pt idx="561">
                  <c:v>0.36436335461573077</c:v>
                </c:pt>
                <c:pt idx="562">
                  <c:v>0.34908316877959022</c:v>
                </c:pt>
                <c:pt idx="563">
                  <c:v>0.33203427702751803</c:v>
                </c:pt>
                <c:pt idx="564">
                  <c:v>0.31428866094749769</c:v>
                </c:pt>
                <c:pt idx="565">
                  <c:v>0.29907126002740958</c:v>
                </c:pt>
                <c:pt idx="566">
                  <c:v>0.28757780907870539</c:v>
                </c:pt>
                <c:pt idx="567">
                  <c:v>0.28012289630230758</c:v>
                </c:pt>
                <c:pt idx="568">
                  <c:v>0.27600198996205016</c:v>
                </c:pt>
                <c:pt idx="569">
                  <c:v>0.2732328340430456</c:v>
                </c:pt>
                <c:pt idx="570">
                  <c:v>0.27184160653649897</c:v>
                </c:pt>
                <c:pt idx="571">
                  <c:v>0.27230584440208644</c:v>
                </c:pt>
                <c:pt idx="572">
                  <c:v>0.27067883614470639</c:v>
                </c:pt>
                <c:pt idx="573">
                  <c:v>0.26997967664532385</c:v>
                </c:pt>
                <c:pt idx="574">
                  <c:v>0.27091163941048119</c:v>
                </c:pt>
                <c:pt idx="575">
                  <c:v>0.27369558793009208</c:v>
                </c:pt>
                <c:pt idx="576">
                  <c:v>0.27646180417324412</c:v>
                </c:pt>
                <c:pt idx="577">
                  <c:v>0.27692113206577396</c:v>
                </c:pt>
                <c:pt idx="578">
                  <c:v>0.27852496473701754</c:v>
                </c:pt>
                <c:pt idx="579">
                  <c:v>0.2808059283936668</c:v>
                </c:pt>
                <c:pt idx="580">
                  <c:v>0.28216877830464154</c:v>
                </c:pt>
                <c:pt idx="581">
                  <c:v>0.27989498001163809</c:v>
                </c:pt>
                <c:pt idx="582">
                  <c:v>0.27646180417324412</c:v>
                </c:pt>
                <c:pt idx="583">
                  <c:v>0.27184160653649897</c:v>
                </c:pt>
                <c:pt idx="584">
                  <c:v>0.26528962586083016</c:v>
                </c:pt>
                <c:pt idx="585">
                  <c:v>0.25887662937213129</c:v>
                </c:pt>
                <c:pt idx="586">
                  <c:v>0.250420002308894</c:v>
                </c:pt>
                <c:pt idx="587">
                  <c:v>0.2410481506716444</c:v>
                </c:pt>
                <c:pt idx="588">
                  <c:v>0.2314695904306813</c:v>
                </c:pt>
                <c:pt idx="589">
                  <c:v>0.22271647114758325</c:v>
                </c:pt>
                <c:pt idx="590">
                  <c:v>0.21431389742439963</c:v>
                </c:pt>
                <c:pt idx="591">
                  <c:v>0.20547503674089088</c:v>
                </c:pt>
                <c:pt idx="592">
                  <c:v>0.19451434188246727</c:v>
                </c:pt>
                <c:pt idx="593">
                  <c:v>0.18497519069826102</c:v>
                </c:pt>
                <c:pt idx="594">
                  <c:v>0.17840134153375525</c:v>
                </c:pt>
                <c:pt idx="595">
                  <c:v>0.17464119266044847</c:v>
                </c:pt>
                <c:pt idx="596">
                  <c:v>0.17026171539495738</c:v>
                </c:pt>
                <c:pt idx="597">
                  <c:v>0.16849748352303268</c:v>
                </c:pt>
                <c:pt idx="598">
                  <c:v>0.16820274684263092</c:v>
                </c:pt>
                <c:pt idx="599">
                  <c:v>0.16879202031418183</c:v>
                </c:pt>
                <c:pt idx="600">
                  <c:v>0.16820274684263092</c:v>
                </c:pt>
                <c:pt idx="601">
                  <c:v>0.16731733474817609</c:v>
                </c:pt>
                <c:pt idx="602">
                  <c:v>0.1646502159342968</c:v>
                </c:pt>
                <c:pt idx="603">
                  <c:v>0.16226561429802155</c:v>
                </c:pt>
                <c:pt idx="604">
                  <c:v>0.16136800223497488</c:v>
                </c:pt>
                <c:pt idx="605">
                  <c:v>0.15956719323362029</c:v>
                </c:pt>
                <c:pt idx="606">
                  <c:v>0.15654915133178129</c:v>
                </c:pt>
                <c:pt idx="607">
                  <c:v>0.15350998930083753</c:v>
                </c:pt>
                <c:pt idx="608">
                  <c:v>0.15044940946088059</c:v>
                </c:pt>
                <c:pt idx="609">
                  <c:v>0.14798532068380513</c:v>
                </c:pt>
                <c:pt idx="610">
                  <c:v>0.14550717140966257</c:v>
                </c:pt>
                <c:pt idx="611">
                  <c:v>0.14612803567823801</c:v>
                </c:pt>
                <c:pt idx="612">
                  <c:v>0.15014216184855861</c:v>
                </c:pt>
                <c:pt idx="613">
                  <c:v>0.15442397311464698</c:v>
                </c:pt>
                <c:pt idx="614">
                  <c:v>0.1604685311190375</c:v>
                </c:pt>
                <c:pt idx="615">
                  <c:v>0.16643011384328271</c:v>
                </c:pt>
                <c:pt idx="616">
                  <c:v>0.17172645365323119</c:v>
                </c:pt>
                <c:pt idx="617">
                  <c:v>0.17811325231463179</c:v>
                </c:pt>
                <c:pt idx="618">
                  <c:v>0.18383903705642116</c:v>
                </c:pt>
                <c:pt idx="619">
                  <c:v>0.18920948958230613</c:v>
                </c:pt>
                <c:pt idx="620">
                  <c:v>0.19284611518884168</c:v>
                </c:pt>
                <c:pt idx="621">
                  <c:v>0.19228861256812027</c:v>
                </c:pt>
                <c:pt idx="622">
                  <c:v>0.18920948958230613</c:v>
                </c:pt>
                <c:pt idx="623">
                  <c:v>0.19005141775920598</c:v>
                </c:pt>
                <c:pt idx="624">
                  <c:v>0.18752072083646307</c:v>
                </c:pt>
                <c:pt idx="625">
                  <c:v>0.18127177155946156</c:v>
                </c:pt>
                <c:pt idx="626">
                  <c:v>0.17811325231463179</c:v>
                </c:pt>
                <c:pt idx="627">
                  <c:v>0.17405980772502544</c:v>
                </c:pt>
                <c:pt idx="628">
                  <c:v>0.17084820364330935</c:v>
                </c:pt>
                <c:pt idx="629">
                  <c:v>0.17231096852195424</c:v>
                </c:pt>
                <c:pt idx="630">
                  <c:v>0.17347764345299457</c:v>
                </c:pt>
                <c:pt idx="631">
                  <c:v>0.17522180034305238</c:v>
                </c:pt>
                <c:pt idx="632">
                  <c:v>0.18184358794477254</c:v>
                </c:pt>
                <c:pt idx="633">
                  <c:v>0.1866738674997451</c:v>
                </c:pt>
                <c:pt idx="634">
                  <c:v>0.19005141775920598</c:v>
                </c:pt>
                <c:pt idx="635">
                  <c:v>0.19256745333654565</c:v>
                </c:pt>
                <c:pt idx="636">
                  <c:v>0.19340290306241747</c:v>
                </c:pt>
                <c:pt idx="637">
                  <c:v>0.19312459835446161</c:v>
                </c:pt>
                <c:pt idx="638">
                  <c:v>0.19589965240923377</c:v>
                </c:pt>
                <c:pt idx="639">
                  <c:v>0.19810699887340152</c:v>
                </c:pt>
                <c:pt idx="640">
                  <c:v>0.20276068739319991</c:v>
                </c:pt>
                <c:pt idx="641">
                  <c:v>0.20924684875337374</c:v>
                </c:pt>
                <c:pt idx="642">
                  <c:v>0.21404867941194144</c:v>
                </c:pt>
                <c:pt idx="643">
                  <c:v>0.21906033244886131</c:v>
                </c:pt>
                <c:pt idx="644">
                  <c:v>0.22349594096239453</c:v>
                </c:pt>
                <c:pt idx="645">
                  <c:v>0.22814360759774177</c:v>
                </c:pt>
                <c:pt idx="646">
                  <c:v>0.23274206272073686</c:v>
                </c:pt>
                <c:pt idx="647">
                  <c:v>0.23729233756745879</c:v>
                </c:pt>
                <c:pt idx="648">
                  <c:v>0.2410481506716444</c:v>
                </c:pt>
                <c:pt idx="649">
                  <c:v>0.24452451157008376</c:v>
                </c:pt>
                <c:pt idx="650">
                  <c:v>0.24821856119007474</c:v>
                </c:pt>
                <c:pt idx="651">
                  <c:v>0.2499317566341949</c:v>
                </c:pt>
                <c:pt idx="652">
                  <c:v>0.25017594808392501</c:v>
                </c:pt>
                <c:pt idx="653">
                  <c:v>0.2489536154957076</c:v>
                </c:pt>
                <c:pt idx="654">
                  <c:v>0.24526583945746125</c:v>
                </c:pt>
                <c:pt idx="655">
                  <c:v>0.24254142829838424</c:v>
                </c:pt>
                <c:pt idx="656">
                  <c:v>0.24004977211264766</c:v>
                </c:pt>
                <c:pt idx="657">
                  <c:v>0.23578087032756029</c:v>
                </c:pt>
                <c:pt idx="658">
                  <c:v>0.23426412437878932</c:v>
                </c:pt>
                <c:pt idx="659">
                  <c:v>0.23527587668705244</c:v>
                </c:pt>
                <c:pt idx="660">
                  <c:v>0.23653726148869397</c:v>
                </c:pt>
                <c:pt idx="661">
                  <c:v>0.23603314711763596</c:v>
                </c:pt>
                <c:pt idx="662">
                  <c:v>0.2355284469075489</c:v>
                </c:pt>
                <c:pt idx="663">
                  <c:v>0.23603314711763596</c:v>
                </c:pt>
                <c:pt idx="664">
                  <c:v>0.23603314711763596</c:v>
                </c:pt>
                <c:pt idx="665">
                  <c:v>0.23527587668705244</c:v>
                </c:pt>
                <c:pt idx="666">
                  <c:v>0.23502315949522348</c:v>
                </c:pt>
                <c:pt idx="667">
                  <c:v>0.23729233756745879</c:v>
                </c:pt>
                <c:pt idx="668">
                  <c:v>0.2395497208404731</c:v>
                </c:pt>
                <c:pt idx="669">
                  <c:v>0.23779499327392259</c:v>
                </c:pt>
                <c:pt idx="670">
                  <c:v>0.23451728351268664</c:v>
                </c:pt>
                <c:pt idx="671">
                  <c:v>0.23070431361256905</c:v>
                </c:pt>
                <c:pt idx="672">
                  <c:v>0.22530928172586284</c:v>
                </c:pt>
                <c:pt idx="673">
                  <c:v>0.22115332195470511</c:v>
                </c:pt>
                <c:pt idx="674">
                  <c:v>0.21590181320403157</c:v>
                </c:pt>
                <c:pt idx="675">
                  <c:v>0.21112054125804933</c:v>
                </c:pt>
                <c:pt idx="676">
                  <c:v>0.20709554041921804</c:v>
                </c:pt>
                <c:pt idx="677">
                  <c:v>0.20248831706009357</c:v>
                </c:pt>
                <c:pt idx="678">
                  <c:v>0.19810699887340152</c:v>
                </c:pt>
                <c:pt idx="679">
                  <c:v>0.19312459835446161</c:v>
                </c:pt>
                <c:pt idx="680">
                  <c:v>0.18892848376085342</c:v>
                </c:pt>
                <c:pt idx="681">
                  <c:v>0.18383903705642116</c:v>
                </c:pt>
                <c:pt idx="682">
                  <c:v>0.17609125905568124</c:v>
                </c:pt>
                <c:pt idx="683">
                  <c:v>0.16643011384328271</c:v>
                </c:pt>
                <c:pt idx="684">
                  <c:v>0.15806079393660522</c:v>
                </c:pt>
                <c:pt idx="685">
                  <c:v>0.15198239545747402</c:v>
                </c:pt>
                <c:pt idx="686">
                  <c:v>0.14363923527454328</c:v>
                </c:pt>
                <c:pt idx="687">
                  <c:v>0.13576851456782227</c:v>
                </c:pt>
                <c:pt idx="688">
                  <c:v>0.13289976994448291</c:v>
                </c:pt>
                <c:pt idx="689">
                  <c:v>0.12968989219930105</c:v>
                </c:pt>
                <c:pt idx="690">
                  <c:v>0.12450422483428228</c:v>
                </c:pt>
                <c:pt idx="691">
                  <c:v>0.1228709228644355</c:v>
                </c:pt>
                <c:pt idx="692">
                  <c:v>0.11925588927793671</c:v>
                </c:pt>
                <c:pt idx="693">
                  <c:v>0.11660774398824848</c:v>
                </c:pt>
                <c:pt idx="694">
                  <c:v>0.11193427633268159</c:v>
                </c:pt>
                <c:pt idx="695">
                  <c:v>0.10516942799933163</c:v>
                </c:pt>
                <c:pt idx="696">
                  <c:v>0.10002573010786256</c:v>
                </c:pt>
                <c:pt idx="697">
                  <c:v>9.6214585346405188E-2</c:v>
                </c:pt>
                <c:pt idx="698">
                  <c:v>9.0610707828406648E-2</c:v>
                </c:pt>
                <c:pt idx="699">
                  <c:v>8.2426300860771906E-2</c:v>
                </c:pt>
                <c:pt idx="700">
                  <c:v>7.6276255404217605E-2</c:v>
                </c:pt>
                <c:pt idx="701">
                  <c:v>7.2617476545236537E-2</c:v>
                </c:pt>
                <c:pt idx="702">
                  <c:v>6.7814511161840119E-2</c:v>
                </c:pt>
                <c:pt idx="703">
                  <c:v>6.3708559391417369E-2</c:v>
                </c:pt>
                <c:pt idx="704">
                  <c:v>5.8805486675906807E-2</c:v>
                </c:pt>
                <c:pt idx="705">
                  <c:v>5.5378331375000027E-2</c:v>
                </c:pt>
                <c:pt idx="706">
                  <c:v>4.8053173115609055E-2</c:v>
                </c:pt>
                <c:pt idx="707">
                  <c:v>4.1392685158225077E-2</c:v>
                </c:pt>
                <c:pt idx="708">
                  <c:v>3.7824750588341866E-2</c:v>
                </c:pt>
                <c:pt idx="709">
                  <c:v>3.5029282202368152E-2</c:v>
                </c:pt>
                <c:pt idx="710">
                  <c:v>2.9789470831855614E-2</c:v>
                </c:pt>
                <c:pt idx="711">
                  <c:v>2.2840610876527823E-2</c:v>
                </c:pt>
                <c:pt idx="712">
                  <c:v>1.6615547557177382E-2</c:v>
                </c:pt>
                <c:pt idx="713">
                  <c:v>1.3679697291192561E-2</c:v>
                </c:pt>
                <c:pt idx="714">
                  <c:v>1.3679697291192561E-2</c:v>
                </c:pt>
                <c:pt idx="715">
                  <c:v>1.4100321519620545E-2</c:v>
                </c:pt>
                <c:pt idx="716">
                  <c:v>1.2415374762432893E-2</c:v>
                </c:pt>
                <c:pt idx="717">
                  <c:v>1.4520538757923713E-2</c:v>
                </c:pt>
                <c:pt idx="718">
                  <c:v>2.3663918197793475E-2</c:v>
                </c:pt>
                <c:pt idx="719">
                  <c:v>3.2618760850719929E-2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B3F-4960-A281-9B6FD31D2C86}"/>
            </c:ext>
          </c:extLst>
        </c:ser>
        <c:ser>
          <c:idx val="1"/>
          <c:order val="1"/>
          <c:tx>
            <c:v>Compression trendline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'6000RPM'!$E$242:$E$356</c:f>
              <c:numCache>
                <c:formatCode>General</c:formatCode>
                <c:ptCount val="115"/>
                <c:pt idx="0">
                  <c:v>2.5721626826463373</c:v>
                </c:pt>
                <c:pt idx="1">
                  <c:v>2.5693973210854648</c:v>
                </c:pt>
                <c:pt idx="2">
                  <c:v>2.5665671129934964</c:v>
                </c:pt>
                <c:pt idx="3">
                  <c:v>2.5636708994192432</c:v>
                </c:pt>
                <c:pt idx="4">
                  <c:v>2.5606955343936537</c:v>
                </c:pt>
                <c:pt idx="5">
                  <c:v>2.5576635678875652</c:v>
                </c:pt>
                <c:pt idx="6">
                  <c:v>2.5545618391909861</c:v>
                </c:pt>
                <c:pt idx="7">
                  <c:v>2.5513889972730204</c:v>
                </c:pt>
                <c:pt idx="8">
                  <c:v>2.5481436374348454</c:v>
                </c:pt>
                <c:pt idx="9">
                  <c:v>2.5448242987597278</c:v>
                </c:pt>
                <c:pt idx="10">
                  <c:v>2.5414419452545256</c:v>
                </c:pt>
                <c:pt idx="11">
                  <c:v>2.5379701277584696</c:v>
                </c:pt>
                <c:pt idx="12">
                  <c:v>2.5344322734758764</c:v>
                </c:pt>
                <c:pt idx="13">
                  <c:v>2.5308269862489765</c:v>
                </c:pt>
                <c:pt idx="14">
                  <c:v>2.5271270138391762</c:v>
                </c:pt>
                <c:pt idx="15">
                  <c:v>2.5233692209782803</c:v>
                </c:pt>
                <c:pt idx="16">
                  <c:v>2.5195129832576257</c:v>
                </c:pt>
                <c:pt idx="17">
                  <c:v>2.5155957002684515</c:v>
                </c:pt>
                <c:pt idx="18">
                  <c:v>2.511575905309916</c:v>
                </c:pt>
                <c:pt idx="19">
                  <c:v>2.507491558965369</c:v>
                </c:pt>
                <c:pt idx="20">
                  <c:v>2.5033139228158845</c:v>
                </c:pt>
                <c:pt idx="21">
                  <c:v>2.4990544211971009</c:v>
                </c:pt>
                <c:pt idx="22">
                  <c:v>2.4947110252052629</c:v>
                </c:pt>
                <c:pt idx="23">
                  <c:v>2.4902816204417575</c:v>
                </c:pt>
                <c:pt idx="24">
                  <c:v>2.4857640022849474</c:v>
                </c:pt>
                <c:pt idx="25">
                  <c:v>2.4811558708280352</c:v>
                </c:pt>
                <c:pt idx="26">
                  <c:v>2.4764548254543031</c:v>
                </c:pt>
                <c:pt idx="27">
                  <c:v>2.4716730185000912</c:v>
                </c:pt>
                <c:pt idx="28">
                  <c:v>2.4667935023435357</c:v>
                </c:pt>
                <c:pt idx="29">
                  <c:v>2.4618135536226196</c:v>
                </c:pt>
                <c:pt idx="30">
                  <c:v>2.4567303232232978</c:v>
                </c:pt>
                <c:pt idx="31">
                  <c:v>2.4515715370380673</c:v>
                </c:pt>
                <c:pt idx="32">
                  <c:v>2.4463041139519239</c:v>
                </c:pt>
                <c:pt idx="33">
                  <c:v>2.4409405515396636</c:v>
                </c:pt>
                <c:pt idx="34">
                  <c:v>2.4354780541713246</c:v>
                </c:pt>
                <c:pt idx="35">
                  <c:v>2.4298975586871476</c:v>
                </c:pt>
                <c:pt idx="36">
                  <c:v>2.42422807069598</c:v>
                </c:pt>
                <c:pt idx="37">
                  <c:v>2.4184504508295834</c:v>
                </c:pt>
                <c:pt idx="38">
                  <c:v>2.4125781354312723</c:v>
                </c:pt>
                <c:pt idx="39">
                  <c:v>2.406591270897152</c:v>
                </c:pt>
                <c:pt idx="40">
                  <c:v>2.4004861817912042</c:v>
                </c:pt>
                <c:pt idx="41">
                  <c:v>2.3942765267678214</c:v>
                </c:pt>
                <c:pt idx="42">
                  <c:v>2.3879590197123459</c:v>
                </c:pt>
                <c:pt idx="43">
                  <c:v>2.3815302158362703</c:v>
                </c:pt>
                <c:pt idx="44">
                  <c:v>2.3749681862992342</c:v>
                </c:pt>
                <c:pt idx="45">
                  <c:v>2.3683054838392832</c:v>
                </c:pt>
                <c:pt idx="46">
                  <c:v>2.3615389712692791</c:v>
                </c:pt>
                <c:pt idx="47">
                  <c:v>2.3546269768529489</c:v>
                </c:pt>
                <c:pt idx="48">
                  <c:v>2.3476226994672418</c:v>
                </c:pt>
                <c:pt idx="49">
                  <c:v>2.3404837746257177</c:v>
                </c:pt>
                <c:pt idx="50">
                  <c:v>2.3332053726253439</c:v>
                </c:pt>
                <c:pt idx="51">
                  <c:v>2.3258234190027447</c:v>
                </c:pt>
                <c:pt idx="52">
                  <c:v>2.318313817223999</c:v>
                </c:pt>
                <c:pt idx="53">
                  <c:v>2.3106720749301237</c:v>
                </c:pt>
                <c:pt idx="54">
                  <c:v>2.3028934583565053</c:v>
                </c:pt>
                <c:pt idx="55">
                  <c:v>2.2949949938591003</c:v>
                </c:pt>
                <c:pt idx="56">
                  <c:v>2.2869502157875488</c:v>
                </c:pt>
                <c:pt idx="57">
                  <c:v>2.2787993137555556</c:v>
                </c:pt>
                <c:pt idx="58">
                  <c:v>2.2704925036386179</c:v>
                </c:pt>
                <c:pt idx="59">
                  <c:v>2.2620474592614253</c:v>
                </c:pt>
                <c:pt idx="60">
                  <c:v>2.2534833920870145</c:v>
                </c:pt>
                <c:pt idx="61">
                  <c:v>2.2447717614952949</c:v>
                </c:pt>
                <c:pt idx="62">
                  <c:v>2.2359322539862951</c:v>
                </c:pt>
                <c:pt idx="63">
                  <c:v>2.2269348400126003</c:v>
                </c:pt>
                <c:pt idx="64">
                  <c:v>2.2177996799471171</c:v>
                </c:pt>
                <c:pt idx="65">
                  <c:v>2.2085219729314334</c:v>
                </c:pt>
                <c:pt idx="66">
                  <c:v>2.199096656305616</c:v>
                </c:pt>
                <c:pt idx="67">
                  <c:v>2.1895464567389267</c:v>
                </c:pt>
                <c:pt idx="68">
                  <c:v>2.1798389280231869</c:v>
                </c:pt>
                <c:pt idx="69">
                  <c:v>2.1699681739968923</c:v>
                </c:pt>
                <c:pt idx="70">
                  <c:v>2.1599580026785188</c:v>
                </c:pt>
                <c:pt idx="71">
                  <c:v>2.1498039382270222</c:v>
                </c:pt>
                <c:pt idx="72">
                  <c:v>2.1395327715979393</c:v>
                </c:pt>
                <c:pt idx="73">
                  <c:v>2.1290773242527368</c:v>
                </c:pt>
                <c:pt idx="74">
                  <c:v>2.1184961999117879</c:v>
                </c:pt>
                <c:pt idx="75">
                  <c:v>2.1077524987401626</c:v>
                </c:pt>
                <c:pt idx="76">
                  <c:v>2.0968752680596876</c:v>
                </c:pt>
                <c:pt idx="77">
                  <c:v>2.085825533520743</c:v>
                </c:pt>
                <c:pt idx="78">
                  <c:v>2.0746701889240069</c:v>
                </c:pt>
                <c:pt idx="79">
                  <c:v>2.0633333589517497</c:v>
                </c:pt>
                <c:pt idx="80">
                  <c:v>2.0518853788898719</c:v>
                </c:pt>
                <c:pt idx="81">
                  <c:v>2.0402857989324916</c:v>
                </c:pt>
                <c:pt idx="82">
                  <c:v>2.0285712526925375</c:v>
                </c:pt>
                <c:pt idx="83">
                  <c:v>2.0166991380649715</c:v>
                </c:pt>
                <c:pt idx="84">
                  <c:v>2.0047081965443363</c:v>
                </c:pt>
                <c:pt idx="85">
                  <c:v>1.9925535178321356</c:v>
                </c:pt>
                <c:pt idx="86">
                  <c:v>1.9803215860087564</c:v>
                </c:pt>
                <c:pt idx="87">
                  <c:v>1.9679689628786923</c:v>
                </c:pt>
                <c:pt idx="88">
                  <c:v>1.9554953291841271</c:v>
                </c:pt>
                <c:pt idx="89">
                  <c:v>1.9429500700770987</c:v>
                </c:pt>
                <c:pt idx="90">
                  <c:v>1.9302866472455196</c:v>
                </c:pt>
                <c:pt idx="91">
                  <c:v>1.9175580208254361</c:v>
                </c:pt>
                <c:pt idx="92">
                  <c:v>1.9047696259065952</c:v>
                </c:pt>
                <c:pt idx="93">
                  <c:v>1.8918718304455837</c:v>
                </c:pt>
                <c:pt idx="94">
                  <c:v>1.8789237339675673</c:v>
                </c:pt>
                <c:pt idx="95">
                  <c:v>1.8659918001262754</c:v>
                </c:pt>
                <c:pt idx="96">
                  <c:v>1.8530286147129897</c:v>
                </c:pt>
                <c:pt idx="97">
                  <c:v>1.840043330603494</c:v>
                </c:pt>
                <c:pt idx="98">
                  <c:v>1.8270460170047342</c:v>
                </c:pt>
                <c:pt idx="99">
                  <c:v>1.8141143561291255</c:v>
                </c:pt>
                <c:pt idx="100">
                  <c:v>1.8012664704896202</c:v>
                </c:pt>
                <c:pt idx="101">
                  <c:v>1.7884512070234555</c:v>
                </c:pt>
                <c:pt idx="102">
                  <c:v>1.775756037844098</c:v>
                </c:pt>
                <c:pt idx="103">
                  <c:v>1.7632033003707717</c:v>
                </c:pt>
                <c:pt idx="104">
                  <c:v>1.7508168426497546</c:v>
                </c:pt>
                <c:pt idx="105">
                  <c:v>1.7386220279179425</c:v>
                </c:pt>
                <c:pt idx="106">
                  <c:v>1.7266457202409118</c:v>
                </c:pt>
                <c:pt idx="107">
                  <c:v>1.7149162479935849</c:v>
                </c:pt>
                <c:pt idx="108">
                  <c:v>1.7035492982382305</c:v>
                </c:pt>
                <c:pt idx="109">
                  <c:v>1.6924944075030843</c:v>
                </c:pt>
                <c:pt idx="110">
                  <c:v>1.6817837664678814</c:v>
                </c:pt>
                <c:pt idx="111">
                  <c:v>1.6714505542124947</c:v>
                </c:pt>
                <c:pt idx="112">
                  <c:v>1.6617180576946593</c:v>
                </c:pt>
                <c:pt idx="113">
                  <c:v>1.6523430550627147</c:v>
                </c:pt>
                <c:pt idx="114">
                  <c:v>1.6436500382173291</c:v>
                </c:pt>
              </c:numCache>
            </c:numRef>
          </c:xVal>
          <c:yVal>
            <c:numRef>
              <c:f>'6000RPM'!$F$242:$F$356</c:f>
              <c:numCache>
                <c:formatCode>General</c:formatCode>
                <c:ptCount val="115"/>
                <c:pt idx="0">
                  <c:v>0.19755621315353653</c:v>
                </c:pt>
                <c:pt idx="1">
                  <c:v>0.19783169332890285</c:v>
                </c:pt>
                <c:pt idx="2">
                  <c:v>0.19920647916165776</c:v>
                </c:pt>
                <c:pt idx="3">
                  <c:v>0.20601587676334454</c:v>
                </c:pt>
                <c:pt idx="4">
                  <c:v>0.21537315278342195</c:v>
                </c:pt>
                <c:pt idx="5">
                  <c:v>0.21906033244886131</c:v>
                </c:pt>
                <c:pt idx="6">
                  <c:v>0.22505069613804879</c:v>
                </c:pt>
                <c:pt idx="7">
                  <c:v>0.22089224921951925</c:v>
                </c:pt>
                <c:pt idx="8">
                  <c:v>0.22608411597582387</c:v>
                </c:pt>
                <c:pt idx="9">
                  <c:v>0.23451728351268664</c:v>
                </c:pt>
                <c:pt idx="10">
                  <c:v>0.23979981844709866</c:v>
                </c:pt>
                <c:pt idx="11">
                  <c:v>0.24968742780530151</c:v>
                </c:pt>
                <c:pt idx="12">
                  <c:v>0.25551371281953333</c:v>
                </c:pt>
                <c:pt idx="13">
                  <c:v>0.25887662937213129</c:v>
                </c:pt>
                <c:pt idx="14">
                  <c:v>0.25935492730803428</c:v>
                </c:pt>
                <c:pt idx="15">
                  <c:v>0.26481782300953649</c:v>
                </c:pt>
                <c:pt idx="16">
                  <c:v>0.27253777737523738</c:v>
                </c:pt>
                <c:pt idx="17">
                  <c:v>0.27875360095282892</c:v>
                </c:pt>
                <c:pt idx="18">
                  <c:v>0.28690535297237485</c:v>
                </c:pt>
                <c:pt idx="19">
                  <c:v>0.29402509409532268</c:v>
                </c:pt>
                <c:pt idx="20">
                  <c:v>0.29950729870048765</c:v>
                </c:pt>
                <c:pt idx="21">
                  <c:v>0.29490691060519242</c:v>
                </c:pt>
                <c:pt idx="22">
                  <c:v>0.29797924415936239</c:v>
                </c:pt>
                <c:pt idx="23">
                  <c:v>0.31196566036836632</c:v>
                </c:pt>
                <c:pt idx="24">
                  <c:v>0.32510498297140744</c:v>
                </c:pt>
                <c:pt idx="25">
                  <c:v>0.33545790068938425</c:v>
                </c:pt>
                <c:pt idx="26">
                  <c:v>0.34517761654270401</c:v>
                </c:pt>
                <c:pt idx="27">
                  <c:v>0.35353155907776207</c:v>
                </c:pt>
                <c:pt idx="28">
                  <c:v>0.36021461329535231</c:v>
                </c:pt>
                <c:pt idx="29">
                  <c:v>0.36530074863798734</c:v>
                </c:pt>
                <c:pt idx="30">
                  <c:v>0.37217528611506401</c:v>
                </c:pt>
                <c:pt idx="31">
                  <c:v>0.38111508070985056</c:v>
                </c:pt>
                <c:pt idx="32">
                  <c:v>0.38916608436453248</c:v>
                </c:pt>
                <c:pt idx="33">
                  <c:v>0.39759243403811673</c:v>
                </c:pt>
                <c:pt idx="34">
                  <c:v>0.40449161775868592</c:v>
                </c:pt>
                <c:pt idx="35">
                  <c:v>0.41010207664286064</c:v>
                </c:pt>
                <c:pt idx="36">
                  <c:v>0.41413736218447667</c:v>
                </c:pt>
                <c:pt idx="37">
                  <c:v>0.41879829059035362</c:v>
                </c:pt>
                <c:pt idx="38">
                  <c:v>0.42439155441027754</c:v>
                </c:pt>
                <c:pt idx="39">
                  <c:v>0.43104194533588541</c:v>
                </c:pt>
                <c:pt idx="40">
                  <c:v>0.43964842956347366</c:v>
                </c:pt>
                <c:pt idx="41">
                  <c:v>0.44762309776028614</c:v>
                </c:pt>
                <c:pt idx="42">
                  <c:v>0.45514952117982793</c:v>
                </c:pt>
                <c:pt idx="43">
                  <c:v>0.46314613672634952</c:v>
                </c:pt>
                <c:pt idx="44">
                  <c:v>0.47143840738929915</c:v>
                </c:pt>
                <c:pt idx="45">
                  <c:v>0.48201557645071164</c:v>
                </c:pt>
                <c:pt idx="46">
                  <c:v>0.49178177558416575</c:v>
                </c:pt>
                <c:pt idx="47">
                  <c:v>0.50133317864556626</c:v>
                </c:pt>
                <c:pt idx="48">
                  <c:v>0.51027684441735488</c:v>
                </c:pt>
                <c:pt idx="49">
                  <c:v>0.5194341949137028</c:v>
                </c:pt>
                <c:pt idx="50">
                  <c:v>0.52930199778798059</c:v>
                </c:pt>
                <c:pt idx="51">
                  <c:v>0.54032947479087379</c:v>
                </c:pt>
                <c:pt idx="52">
                  <c:v>0.55132798800384597</c:v>
                </c:pt>
                <c:pt idx="53">
                  <c:v>0.56229286445647475</c:v>
                </c:pt>
                <c:pt idx="54">
                  <c:v>0.57147590368194379</c:v>
                </c:pt>
                <c:pt idx="55">
                  <c:v>0.58081097266094628</c:v>
                </c:pt>
                <c:pt idx="56">
                  <c:v>0.5906189482065779</c:v>
                </c:pt>
                <c:pt idx="57">
                  <c:v>0.60162547955394474</c:v>
                </c:pt>
                <c:pt idx="58">
                  <c:v>0.61278385671973545</c:v>
                </c:pt>
                <c:pt idx="59">
                  <c:v>0.62407573114568271</c:v>
                </c:pt>
                <c:pt idx="60">
                  <c:v>0.6347794581459516</c:v>
                </c:pt>
                <c:pt idx="61">
                  <c:v>0.64630568028475877</c:v>
                </c:pt>
                <c:pt idx="62">
                  <c:v>0.65829765030818976</c:v>
                </c:pt>
                <c:pt idx="63">
                  <c:v>0.67006021747313427</c:v>
                </c:pt>
                <c:pt idx="64">
                  <c:v>0.68087917442681112</c:v>
                </c:pt>
                <c:pt idx="65">
                  <c:v>0.69072754387036683</c:v>
                </c:pt>
                <c:pt idx="66">
                  <c:v>0.70061719568205694</c:v>
                </c:pt>
                <c:pt idx="67">
                  <c:v>0.71222866961953535</c:v>
                </c:pt>
                <c:pt idx="68">
                  <c:v>0.72525806635996115</c:v>
                </c:pt>
                <c:pt idx="69">
                  <c:v>0.73909744611747508</c:v>
                </c:pt>
                <c:pt idx="70">
                  <c:v>0.75166394626098665</c:v>
                </c:pt>
                <c:pt idx="71">
                  <c:v>0.76432560562598395</c:v>
                </c:pt>
                <c:pt idx="72">
                  <c:v>0.77684640869529942</c:v>
                </c:pt>
                <c:pt idx="73">
                  <c:v>0.79000352039048949</c:v>
                </c:pt>
                <c:pt idx="74">
                  <c:v>0.80420760508204148</c:v>
                </c:pt>
                <c:pt idx="75">
                  <c:v>0.81881950754753641</c:v>
                </c:pt>
                <c:pt idx="76">
                  <c:v>0.83352958175864367</c:v>
                </c:pt>
                <c:pt idx="77">
                  <c:v>0.84837388384460177</c:v>
                </c:pt>
                <c:pt idx="78">
                  <c:v>0.86344182861370855</c:v>
                </c:pt>
                <c:pt idx="79">
                  <c:v>0.87829194924979603</c:v>
                </c:pt>
                <c:pt idx="80">
                  <c:v>0.89265103387730027</c:v>
                </c:pt>
                <c:pt idx="81">
                  <c:v>0.90698115322885409</c:v>
                </c:pt>
                <c:pt idx="82">
                  <c:v>0.92205040216717382</c:v>
                </c:pt>
                <c:pt idx="83">
                  <c:v>0.93596046898916641</c:v>
                </c:pt>
                <c:pt idx="84">
                  <c:v>0.950413539369381</c:v>
                </c:pt>
                <c:pt idx="85">
                  <c:v>0.9665171764467918</c:v>
                </c:pt>
                <c:pt idx="86">
                  <c:v>0.98168272737128537</c:v>
                </c:pt>
                <c:pt idx="87">
                  <c:v>0.99686176849067343</c:v>
                </c:pt>
                <c:pt idx="88">
                  <c:v>1.0133429043453466</c:v>
                </c:pt>
                <c:pt idx="89">
                  <c:v>1.0305997219659511</c:v>
                </c:pt>
                <c:pt idx="90">
                  <c:v>1.0473917022004435</c:v>
                </c:pt>
                <c:pt idx="91">
                  <c:v>1.0653556012899652</c:v>
                </c:pt>
                <c:pt idx="92">
                  <c:v>1.0821388313934477</c:v>
                </c:pt>
                <c:pt idx="93">
                  <c:v>1.0985052832013156</c:v>
                </c:pt>
                <c:pt idx="94">
                  <c:v>1.1164084806298993</c:v>
                </c:pt>
                <c:pt idx="95">
                  <c:v>1.1340176456759834</c:v>
                </c:pt>
                <c:pt idx="96">
                  <c:v>1.1508178199016668</c:v>
                </c:pt>
                <c:pt idx="97">
                  <c:v>1.1684090835196261</c:v>
                </c:pt>
                <c:pt idx="98">
                  <c:v>1.1845778749320248</c:v>
                </c:pt>
                <c:pt idx="99">
                  <c:v>1.2007957976083672</c:v>
                </c:pt>
                <c:pt idx="100">
                  <c:v>1.2181940270929839</c:v>
                </c:pt>
                <c:pt idx="101">
                  <c:v>1.234314768012676</c:v>
                </c:pt>
                <c:pt idx="102">
                  <c:v>1.2506639194632434</c:v>
                </c:pt>
                <c:pt idx="103">
                  <c:v>1.2666784654645684</c:v>
                </c:pt>
                <c:pt idx="104">
                  <c:v>1.2828938866553317</c:v>
                </c:pt>
                <c:pt idx="105">
                  <c:v>1.2986347831244356</c:v>
                </c:pt>
                <c:pt idx="106">
                  <c:v>1.3144360685845384</c:v>
                </c:pt>
                <c:pt idx="107">
                  <c:v>1.3291333572142867</c:v>
                </c:pt>
                <c:pt idx="108">
                  <c:v>1.3445298112424537</c:v>
                </c:pt>
                <c:pt idx="109">
                  <c:v>1.3587151138021318</c:v>
                </c:pt>
                <c:pt idx="110">
                  <c:v>1.3735188549691213</c:v>
                </c:pt>
                <c:pt idx="111">
                  <c:v>1.3866416261356276</c:v>
                </c:pt>
                <c:pt idx="112">
                  <c:v>1.3996910237053748</c:v>
                </c:pt>
                <c:pt idx="113">
                  <c:v>1.4122084658816805</c:v>
                </c:pt>
                <c:pt idx="114">
                  <c:v>1.424816324279353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B3F-4960-A281-9B6FD31D2C86}"/>
            </c:ext>
          </c:extLst>
        </c:ser>
        <c:ser>
          <c:idx val="2"/>
          <c:order val="2"/>
          <c:tx>
            <c:v>Expansion Trendline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'6000RPM'!$E$390:$E$489</c:f>
              <c:numCache>
                <c:formatCode>General</c:formatCode>
                <c:ptCount val="100"/>
                <c:pt idx="0">
                  <c:v>1.775756037844098</c:v>
                </c:pt>
                <c:pt idx="1">
                  <c:v>1.7884512070234555</c:v>
                </c:pt>
                <c:pt idx="2">
                  <c:v>1.8012664704896202</c:v>
                </c:pt>
                <c:pt idx="3">
                  <c:v>1.8141143561291255</c:v>
                </c:pt>
                <c:pt idx="4">
                  <c:v>1.8270460170047342</c:v>
                </c:pt>
                <c:pt idx="5">
                  <c:v>1.840043330603494</c:v>
                </c:pt>
                <c:pt idx="6">
                  <c:v>1.8530286147129897</c:v>
                </c:pt>
                <c:pt idx="7">
                  <c:v>1.8659918001262754</c:v>
                </c:pt>
                <c:pt idx="8">
                  <c:v>1.8789237339675673</c:v>
                </c:pt>
                <c:pt idx="9">
                  <c:v>1.8918718304455837</c:v>
                </c:pt>
                <c:pt idx="10">
                  <c:v>1.9047696259065952</c:v>
                </c:pt>
                <c:pt idx="11">
                  <c:v>1.9175580208254361</c:v>
                </c:pt>
                <c:pt idx="12">
                  <c:v>1.9302866472455196</c:v>
                </c:pt>
                <c:pt idx="13">
                  <c:v>1.9429500700770987</c:v>
                </c:pt>
                <c:pt idx="14">
                  <c:v>1.9554953291841271</c:v>
                </c:pt>
                <c:pt idx="15">
                  <c:v>1.9679689628786923</c:v>
                </c:pt>
                <c:pt idx="16">
                  <c:v>1.9803215860087564</c:v>
                </c:pt>
                <c:pt idx="17">
                  <c:v>1.9925535178321356</c:v>
                </c:pt>
                <c:pt idx="18">
                  <c:v>2.0047081965443363</c:v>
                </c:pt>
                <c:pt idx="19">
                  <c:v>2.0166991380649715</c:v>
                </c:pt>
                <c:pt idx="20">
                  <c:v>2.0285712526925375</c:v>
                </c:pt>
                <c:pt idx="21">
                  <c:v>2.0402857989324916</c:v>
                </c:pt>
                <c:pt idx="22">
                  <c:v>2.0518853788898719</c:v>
                </c:pt>
                <c:pt idx="23">
                  <c:v>2.0633333589517497</c:v>
                </c:pt>
                <c:pt idx="24">
                  <c:v>2.0746701889240069</c:v>
                </c:pt>
                <c:pt idx="25">
                  <c:v>2.085825533520743</c:v>
                </c:pt>
                <c:pt idx="26">
                  <c:v>2.0968752680596876</c:v>
                </c:pt>
                <c:pt idx="27">
                  <c:v>2.1077524987401626</c:v>
                </c:pt>
                <c:pt idx="28">
                  <c:v>2.1184961999117879</c:v>
                </c:pt>
                <c:pt idx="29">
                  <c:v>2.1290773242527368</c:v>
                </c:pt>
                <c:pt idx="30">
                  <c:v>2.1395327715979393</c:v>
                </c:pt>
                <c:pt idx="31">
                  <c:v>2.1498039382270222</c:v>
                </c:pt>
                <c:pt idx="32">
                  <c:v>2.1599580026785188</c:v>
                </c:pt>
                <c:pt idx="33">
                  <c:v>2.1699681739968923</c:v>
                </c:pt>
                <c:pt idx="34">
                  <c:v>2.1798389280231869</c:v>
                </c:pt>
                <c:pt idx="35">
                  <c:v>2.1895464567389267</c:v>
                </c:pt>
                <c:pt idx="36">
                  <c:v>2.199096656305616</c:v>
                </c:pt>
                <c:pt idx="37">
                  <c:v>2.2085219729314334</c:v>
                </c:pt>
                <c:pt idx="38">
                  <c:v>2.2177996799471171</c:v>
                </c:pt>
                <c:pt idx="39">
                  <c:v>2.2269348400126003</c:v>
                </c:pt>
                <c:pt idx="40">
                  <c:v>2.2359322539862951</c:v>
                </c:pt>
                <c:pt idx="41">
                  <c:v>2.2447717614952949</c:v>
                </c:pt>
                <c:pt idx="42">
                  <c:v>2.2534833920870145</c:v>
                </c:pt>
                <c:pt idx="43">
                  <c:v>2.2620474592614253</c:v>
                </c:pt>
                <c:pt idx="44">
                  <c:v>2.2704925036386179</c:v>
                </c:pt>
                <c:pt idx="45">
                  <c:v>2.2787993137555556</c:v>
                </c:pt>
                <c:pt idx="46">
                  <c:v>2.2869502157875488</c:v>
                </c:pt>
                <c:pt idx="47">
                  <c:v>2.2949949938591003</c:v>
                </c:pt>
                <c:pt idx="48">
                  <c:v>2.3028934583565053</c:v>
                </c:pt>
                <c:pt idx="49">
                  <c:v>2.3106720749301237</c:v>
                </c:pt>
                <c:pt idx="50">
                  <c:v>2.318313817223999</c:v>
                </c:pt>
                <c:pt idx="51">
                  <c:v>2.3258234190027447</c:v>
                </c:pt>
                <c:pt idx="52">
                  <c:v>2.3332053726253439</c:v>
                </c:pt>
                <c:pt idx="53">
                  <c:v>2.3404837746257177</c:v>
                </c:pt>
                <c:pt idx="54">
                  <c:v>2.3476226994672418</c:v>
                </c:pt>
                <c:pt idx="55">
                  <c:v>2.3546269768529489</c:v>
                </c:pt>
                <c:pt idx="56">
                  <c:v>2.3615389712692791</c:v>
                </c:pt>
                <c:pt idx="57">
                  <c:v>2.3683054838392832</c:v>
                </c:pt>
                <c:pt idx="58">
                  <c:v>2.3749681862992342</c:v>
                </c:pt>
                <c:pt idx="59">
                  <c:v>2.3815302158362703</c:v>
                </c:pt>
                <c:pt idx="60">
                  <c:v>2.3879590197123459</c:v>
                </c:pt>
                <c:pt idx="61">
                  <c:v>2.3942765267678214</c:v>
                </c:pt>
                <c:pt idx="62">
                  <c:v>2.4004861817912042</c:v>
                </c:pt>
                <c:pt idx="63">
                  <c:v>2.406591270897152</c:v>
                </c:pt>
                <c:pt idx="64">
                  <c:v>2.4125781354312723</c:v>
                </c:pt>
                <c:pt idx="65">
                  <c:v>2.4184504508295834</c:v>
                </c:pt>
                <c:pt idx="66">
                  <c:v>2.42422807069598</c:v>
                </c:pt>
                <c:pt idx="67">
                  <c:v>2.4298975586871476</c:v>
                </c:pt>
                <c:pt idx="68">
                  <c:v>2.4354780541713246</c:v>
                </c:pt>
                <c:pt idx="69">
                  <c:v>2.4409405515396636</c:v>
                </c:pt>
                <c:pt idx="70">
                  <c:v>2.4463041139519239</c:v>
                </c:pt>
                <c:pt idx="71">
                  <c:v>2.4515715370380673</c:v>
                </c:pt>
                <c:pt idx="72">
                  <c:v>2.4567303232232978</c:v>
                </c:pt>
                <c:pt idx="73">
                  <c:v>2.4618135536226196</c:v>
                </c:pt>
                <c:pt idx="74">
                  <c:v>2.4667935023435357</c:v>
                </c:pt>
                <c:pt idx="75">
                  <c:v>2.4716730185000912</c:v>
                </c:pt>
                <c:pt idx="76">
                  <c:v>2.4764548254543031</c:v>
                </c:pt>
                <c:pt idx="77">
                  <c:v>2.4811558708280352</c:v>
                </c:pt>
                <c:pt idx="78">
                  <c:v>2.4857640022849474</c:v>
                </c:pt>
                <c:pt idx="79">
                  <c:v>2.4902816204417575</c:v>
                </c:pt>
                <c:pt idx="80">
                  <c:v>2.4947110252052629</c:v>
                </c:pt>
                <c:pt idx="81">
                  <c:v>2.4990544211971009</c:v>
                </c:pt>
                <c:pt idx="82">
                  <c:v>2.5033139228158845</c:v>
                </c:pt>
                <c:pt idx="83">
                  <c:v>2.507491558965369</c:v>
                </c:pt>
                <c:pt idx="84">
                  <c:v>2.511575905309916</c:v>
                </c:pt>
                <c:pt idx="85">
                  <c:v>2.5155957002684515</c:v>
                </c:pt>
                <c:pt idx="86">
                  <c:v>2.5195129832576257</c:v>
                </c:pt>
                <c:pt idx="87">
                  <c:v>2.5233692209782803</c:v>
                </c:pt>
                <c:pt idx="88">
                  <c:v>2.5271270138391762</c:v>
                </c:pt>
                <c:pt idx="89">
                  <c:v>2.5308269862489765</c:v>
                </c:pt>
                <c:pt idx="90">
                  <c:v>2.5344322734758764</c:v>
                </c:pt>
                <c:pt idx="91">
                  <c:v>2.5379701277584696</c:v>
                </c:pt>
                <c:pt idx="92">
                  <c:v>2.5414419452545256</c:v>
                </c:pt>
                <c:pt idx="93">
                  <c:v>2.5448242987597278</c:v>
                </c:pt>
                <c:pt idx="94">
                  <c:v>2.5481436374348454</c:v>
                </c:pt>
                <c:pt idx="95">
                  <c:v>2.5513889972730204</c:v>
                </c:pt>
                <c:pt idx="96">
                  <c:v>2.5545618391909861</c:v>
                </c:pt>
                <c:pt idx="97">
                  <c:v>2.5576635678875652</c:v>
                </c:pt>
                <c:pt idx="98">
                  <c:v>2.5606955343936537</c:v>
                </c:pt>
                <c:pt idx="99">
                  <c:v>2.5636708994192432</c:v>
                </c:pt>
              </c:numCache>
            </c:numRef>
          </c:xVal>
          <c:yVal>
            <c:numRef>
              <c:f>'6000RPM'!$F$390:$F$489</c:f>
              <c:numCache>
                <c:formatCode>General</c:formatCode>
                <c:ptCount val="100"/>
                <c:pt idx="0">
                  <c:v>1.7818989193511492</c:v>
                </c:pt>
                <c:pt idx="1">
                  <c:v>1.7746775155212045</c:v>
                </c:pt>
                <c:pt idx="2">
                  <c:v>1.7661971336178823</c:v>
                </c:pt>
                <c:pt idx="3">
                  <c:v>1.7565524357499733</c:v>
                </c:pt>
                <c:pt idx="4">
                  <c:v>1.7460578706127543</c:v>
                </c:pt>
                <c:pt idx="5">
                  <c:v>1.7350317113197733</c:v>
                </c:pt>
                <c:pt idx="6">
                  <c:v>1.7231518059102466</c:v>
                </c:pt>
                <c:pt idx="7">
                  <c:v>1.7106165590890308</c:v>
                </c:pt>
                <c:pt idx="8">
                  <c:v>1.6978742009487235</c:v>
                </c:pt>
                <c:pt idx="9">
                  <c:v>1.684719721101585</c:v>
                </c:pt>
                <c:pt idx="10">
                  <c:v>1.6709968668720221</c:v>
                </c:pt>
                <c:pt idx="11">
                  <c:v>1.6571993185244009</c:v>
                </c:pt>
                <c:pt idx="12">
                  <c:v>1.6430774419226493</c:v>
                </c:pt>
                <c:pt idx="13">
                  <c:v>1.6286443222846065</c:v>
                </c:pt>
                <c:pt idx="14">
                  <c:v>1.6142115016422132</c:v>
                </c:pt>
                <c:pt idx="15">
                  <c:v>1.5994245293769271</c:v>
                </c:pt>
                <c:pt idx="16">
                  <c:v>1.5846703844643488</c:v>
                </c:pt>
                <c:pt idx="17">
                  <c:v>1.5698652856605673</c:v>
                </c:pt>
                <c:pt idx="18">
                  <c:v>1.5550339576691186</c:v>
                </c:pt>
                <c:pt idx="19">
                  <c:v>1.5403044426872383</c:v>
                </c:pt>
                <c:pt idx="20">
                  <c:v>1.5255889546048234</c:v>
                </c:pt>
                <c:pt idx="21">
                  <c:v>1.5111343927288667</c:v>
                </c:pt>
                <c:pt idx="22">
                  <c:v>1.4966529392509178</c:v>
                </c:pt>
                <c:pt idx="23">
                  <c:v>1.482430491568179</c:v>
                </c:pt>
                <c:pt idx="24">
                  <c:v>1.4681848088738869</c:v>
                </c:pt>
                <c:pt idx="25">
                  <c:v>1.4540212057026003</c:v>
                </c:pt>
                <c:pt idx="26">
                  <c:v>1.439948166045564</c:v>
                </c:pt>
                <c:pt idx="27">
                  <c:v>1.4260555824839301</c:v>
                </c:pt>
                <c:pt idx="28">
                  <c:v>1.4120403301916582</c:v>
                </c:pt>
                <c:pt idx="29">
                  <c:v>1.3983393759146128</c:v>
                </c:pt>
                <c:pt idx="30">
                  <c:v>1.3844967811378683</c:v>
                </c:pt>
                <c:pt idx="31">
                  <c:v>1.3708090565454953</c:v>
                </c:pt>
                <c:pt idx="32">
                  <c:v>1.3572676546442086</c:v>
                </c:pt>
                <c:pt idx="33">
                  <c:v>1.3438810382147706</c:v>
                </c:pt>
                <c:pt idx="34">
                  <c:v>1.3306775169989356</c:v>
                </c:pt>
                <c:pt idx="35">
                  <c:v>1.3176664423565012</c:v>
                </c:pt>
                <c:pt idx="36">
                  <c:v>1.3050717830222927</c:v>
                </c:pt>
                <c:pt idx="37">
                  <c:v>1.2927432713770706</c:v>
                </c:pt>
                <c:pt idx="38">
                  <c:v>1.2805783703680762</c:v>
                </c:pt>
                <c:pt idx="39">
                  <c:v>1.2689989585426735</c:v>
                </c:pt>
                <c:pt idx="40">
                  <c:v>1.2576545800360668</c:v>
                </c:pt>
                <c:pt idx="41">
                  <c:v>1.2464739602293438</c:v>
                </c:pt>
                <c:pt idx="42">
                  <c:v>1.2354526912632187</c:v>
                </c:pt>
                <c:pt idx="43">
                  <c:v>1.2248178373950402</c:v>
                </c:pt>
                <c:pt idx="44">
                  <c:v>1.2144199392957367</c:v>
                </c:pt>
                <c:pt idx="45">
                  <c:v>1.2041471252128477</c:v>
                </c:pt>
                <c:pt idx="46">
                  <c:v>1.1937088323953549</c:v>
                </c:pt>
                <c:pt idx="47">
                  <c:v>1.1832698436828046</c:v>
                </c:pt>
                <c:pt idx="48">
                  <c:v>1.1727196613494966</c:v>
                </c:pt>
                <c:pt idx="49">
                  <c:v>1.1624747904381181</c:v>
                </c:pt>
                <c:pt idx="50">
                  <c:v>1.1522883443830565</c:v>
                </c:pt>
                <c:pt idx="51">
                  <c:v>1.1421703862760955</c:v>
                </c:pt>
                <c:pt idx="52">
                  <c:v>1.1318751879725928</c:v>
                </c:pt>
                <c:pt idx="53">
                  <c:v>1.1222158782728267</c:v>
                </c:pt>
                <c:pt idx="54">
                  <c:v>1.1126385106184924</c:v>
                </c:pt>
                <c:pt idx="55">
                  <c:v>1.1032219924529241</c:v>
                </c:pt>
                <c:pt idx="56">
                  <c:v>1.094191524909532</c:v>
                </c:pt>
                <c:pt idx="57">
                  <c:v>1.085290578230065</c:v>
                </c:pt>
                <c:pt idx="58">
                  <c:v>1.0766040385836109</c:v>
                </c:pt>
                <c:pt idx="59">
                  <c:v>1.0678516605123527</c:v>
                </c:pt>
                <c:pt idx="60">
                  <c:v>1.0591088179135937</c:v>
                </c:pt>
                <c:pt idx="61">
                  <c:v>1.0503797562614579</c:v>
                </c:pt>
                <c:pt idx="62">
                  <c:v>1.0415111129593233</c:v>
                </c:pt>
                <c:pt idx="63">
                  <c:v>1.0326993274926175</c:v>
                </c:pt>
                <c:pt idx="64">
                  <c:v>1.023499381548012</c:v>
                </c:pt>
                <c:pt idx="65">
                  <c:v>1.0146465246840317</c:v>
                </c:pt>
                <c:pt idx="66">
                  <c:v>1.0060807827160938</c:v>
                </c:pt>
                <c:pt idx="67">
                  <c:v>0.99795400406940293</c:v>
                </c:pt>
                <c:pt idx="68">
                  <c:v>0.99029444612843875</c:v>
                </c:pt>
                <c:pt idx="69">
                  <c:v>0.98249736919771247</c:v>
                </c:pt>
                <c:pt idx="70">
                  <c:v>0.97515597840668944</c:v>
                </c:pt>
                <c:pt idx="71">
                  <c:v>0.96787544554803318</c:v>
                </c:pt>
                <c:pt idx="72">
                  <c:v>0.96061345764790873</c:v>
                </c:pt>
                <c:pt idx="73">
                  <c:v>0.95366306374709131</c:v>
                </c:pt>
                <c:pt idx="74">
                  <c:v>0.94620655384278296</c:v>
                </c:pt>
                <c:pt idx="75">
                  <c:v>0.93856975622106109</c:v>
                </c:pt>
                <c:pt idx="76">
                  <c:v>0.93105084677739114</c:v>
                </c:pt>
                <c:pt idx="77">
                  <c:v>0.92438267720197309</c:v>
                </c:pt>
                <c:pt idx="78">
                  <c:v>0.91897343049295421</c:v>
                </c:pt>
                <c:pt idx="79">
                  <c:v>0.9132308711135606</c:v>
                </c:pt>
                <c:pt idx="80">
                  <c:v>0.90730384883396942</c:v>
                </c:pt>
                <c:pt idx="81">
                  <c:v>0.90189403197382079</c:v>
                </c:pt>
                <c:pt idx="82">
                  <c:v>0.89740713966158037</c:v>
                </c:pt>
                <c:pt idx="83">
                  <c:v>0.8933178116161119</c:v>
                </c:pt>
                <c:pt idx="84">
                  <c:v>0.88902142209522483</c:v>
                </c:pt>
                <c:pt idx="85">
                  <c:v>0.88473873776963174</c:v>
                </c:pt>
                <c:pt idx="86">
                  <c:v>0.88064212640428496</c:v>
                </c:pt>
                <c:pt idx="87">
                  <c:v>0.87627558867787891</c:v>
                </c:pt>
                <c:pt idx="88">
                  <c:v>0.87180636445872939</c:v>
                </c:pt>
                <c:pt idx="89">
                  <c:v>0.86764423390309853</c:v>
                </c:pt>
                <c:pt idx="90">
                  <c:v>0.86350130064145003</c:v>
                </c:pt>
                <c:pt idx="91">
                  <c:v>0.85883785142858549</c:v>
                </c:pt>
                <c:pt idx="92">
                  <c:v>0.85351569675692862</c:v>
                </c:pt>
                <c:pt idx="93">
                  <c:v>0.84849701809036659</c:v>
                </c:pt>
                <c:pt idx="94">
                  <c:v>0.8437931983259126</c:v>
                </c:pt>
                <c:pt idx="95">
                  <c:v>0.83935232889542122</c:v>
                </c:pt>
                <c:pt idx="96">
                  <c:v>0.8347385189038411</c:v>
                </c:pt>
                <c:pt idx="97">
                  <c:v>0.83001093593611786</c:v>
                </c:pt>
                <c:pt idx="98">
                  <c:v>0.82542611776782315</c:v>
                </c:pt>
                <c:pt idx="99">
                  <c:v>0.82131697059109732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B3F-4960-A281-9B6FD31D2C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512664"/>
        <c:axId val="309521848"/>
      </c:scatterChart>
      <c:valAx>
        <c:axId val="309512664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Log of cylinder volume</a:t>
                </a:r>
                <a:r>
                  <a:rPr lang="en-GB" sz="1000" b="0" i="0" u="none" strike="noStrike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21848"/>
        <c:crosses val="autoZero"/>
        <c:crossBetween val="midCat"/>
      </c:valAx>
      <c:valAx>
        <c:axId val="309521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Log of average cylinder pressure</a:t>
                </a:r>
                <a:r>
                  <a:rPr lang="en-GB" sz="1000" b="0" i="0" u="none" strike="noStrike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95126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</a:t>
            </a:r>
            <a:r>
              <a:rPr lang="en-GB" baseline="0"/>
              <a:t> Index against Crank angle at 6000RPM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'6000RPM'!$G$7:$G$726</c:f>
              <c:numCache>
                <c:formatCode>General</c:formatCode>
                <c:ptCount val="720"/>
                <c:pt idx="0">
                  <c:v>17.450434082587375</c:v>
                </c:pt>
                <c:pt idx="1">
                  <c:v>11.015814431249085</c:v>
                </c:pt>
                <c:pt idx="2">
                  <c:v>9.4795187715638285</c:v>
                </c:pt>
                <c:pt idx="3">
                  <c:v>6.3139472103383403</c:v>
                </c:pt>
                <c:pt idx="4">
                  <c:v>1.9195748774285502</c:v>
                </c:pt>
                <c:pt idx="5">
                  <c:v>-0.40836082119732164</c:v>
                </c:pt>
                <c:pt idx="6">
                  <c:v>1.2257226748827172</c:v>
                </c:pt>
                <c:pt idx="7">
                  <c:v>2.8387885604538274</c:v>
                </c:pt>
                <c:pt idx="8">
                  <c:v>2.7604822631664585</c:v>
                </c:pt>
                <c:pt idx="9">
                  <c:v>1.8018024802864085</c:v>
                </c:pt>
                <c:pt idx="10">
                  <c:v>1.1936467134478066</c:v>
                </c:pt>
                <c:pt idx="11">
                  <c:v>0.31599729724515807</c:v>
                </c:pt>
                <c:pt idx="12">
                  <c:v>-1.0462742999252619</c:v>
                </c:pt>
                <c:pt idx="13">
                  <c:v>-1.630746602872222</c:v>
                </c:pt>
                <c:pt idx="14">
                  <c:v>-1.4817865151611866</c:v>
                </c:pt>
                <c:pt idx="15">
                  <c:v>-0.51179955809152822</c:v>
                </c:pt>
                <c:pt idx="16">
                  <c:v>4.4820632770664739E-2</c:v>
                </c:pt>
                <c:pt idx="17">
                  <c:v>0.17485968340603081</c:v>
                </c:pt>
                <c:pt idx="18">
                  <c:v>0.68568475084179281</c:v>
                </c:pt>
                <c:pt idx="19">
                  <c:v>0.98768030927026396</c:v>
                </c:pt>
                <c:pt idx="20">
                  <c:v>1.3062483095009456</c:v>
                </c:pt>
                <c:pt idx="21">
                  <c:v>1.883580361197285</c:v>
                </c:pt>
                <c:pt idx="22">
                  <c:v>1.5337911350769085</c:v>
                </c:pt>
                <c:pt idx="23">
                  <c:v>1.3417181809972842</c:v>
                </c:pt>
                <c:pt idx="24">
                  <c:v>0.98235415457971864</c:v>
                </c:pt>
                <c:pt idx="25">
                  <c:v>0.70320391926240633</c:v>
                </c:pt>
                <c:pt idx="26">
                  <c:v>0.4569296757283044</c:v>
                </c:pt>
                <c:pt idx="27">
                  <c:v>0</c:v>
                </c:pt>
                <c:pt idx="28">
                  <c:v>-0.101657000578352</c:v>
                </c:pt>
                <c:pt idx="29">
                  <c:v>-0.7540185247441139</c:v>
                </c:pt>
                <c:pt idx="30">
                  <c:v>4.9863564046702176E-2</c:v>
                </c:pt>
                <c:pt idx="31">
                  <c:v>-9.9528807901303792E-2</c:v>
                </c:pt>
                <c:pt idx="32">
                  <c:v>-4.9847519489239704E-2</c:v>
                </c:pt>
                <c:pt idx="33">
                  <c:v>0</c:v>
                </c:pt>
                <c:pt idx="34">
                  <c:v>0.61111201766006384</c:v>
                </c:pt>
                <c:pt idx="35">
                  <c:v>0.57290182831546721</c:v>
                </c:pt>
                <c:pt idx="36">
                  <c:v>0.85879046800139358</c:v>
                </c:pt>
                <c:pt idx="37">
                  <c:v>0.329500864932953</c:v>
                </c:pt>
                <c:pt idx="38">
                  <c:v>0.39220572915553881</c:v>
                </c:pt>
                <c:pt idx="39">
                  <c:v>0.86391072171862937</c:v>
                </c:pt>
                <c:pt idx="40">
                  <c:v>0.1175351147853652</c:v>
                </c:pt>
                <c:pt idx="41">
                  <c:v>2.0877484111474245</c:v>
                </c:pt>
                <c:pt idx="42">
                  <c:v>1.7656483213176286</c:v>
                </c:pt>
                <c:pt idx="43">
                  <c:v>2.6014546140967387</c:v>
                </c:pt>
                <c:pt idx="44">
                  <c:v>0.59312979390566334</c:v>
                </c:pt>
                <c:pt idx="45">
                  <c:v>2.2620346203599238</c:v>
                </c:pt>
                <c:pt idx="46">
                  <c:v>2.4290981234090614</c:v>
                </c:pt>
                <c:pt idx="47">
                  <c:v>2.4481893283975795</c:v>
                </c:pt>
                <c:pt idx="48">
                  <c:v>0.37974800017312754</c:v>
                </c:pt>
                <c:pt idx="49">
                  <c:v>-0.57726694655578448</c:v>
                </c:pt>
                <c:pt idx="50">
                  <c:v>0.48644596821407876</c:v>
                </c:pt>
                <c:pt idx="51">
                  <c:v>9.950129961066824E-2</c:v>
                </c:pt>
                <c:pt idx="52">
                  <c:v>-0.60055447984074894</c:v>
                </c:pt>
                <c:pt idx="53">
                  <c:v>0.20279596500698957</c:v>
                </c:pt>
                <c:pt idx="54">
                  <c:v>-0.10269034158642501</c:v>
                </c:pt>
                <c:pt idx="55">
                  <c:v>0.84041987882607239</c:v>
                </c:pt>
                <c:pt idx="56">
                  <c:v>1.1995269968346163</c:v>
                </c:pt>
                <c:pt idx="57">
                  <c:v>1.7186967552321852</c:v>
                </c:pt>
                <c:pt idx="58">
                  <c:v>0.83882320835507362</c:v>
                </c:pt>
                <c:pt idx="59">
                  <c:v>0.86591030228578081</c:v>
                </c:pt>
                <c:pt idx="60">
                  <c:v>0.12703003916273511</c:v>
                </c:pt>
                <c:pt idx="61">
                  <c:v>-0.3859911502647364</c:v>
                </c:pt>
                <c:pt idx="62">
                  <c:v>0.26091313157856727</c:v>
                </c:pt>
                <c:pt idx="63">
                  <c:v>-0.26557401004471964</c:v>
                </c:pt>
                <c:pt idx="64">
                  <c:v>-0.1341919006486357</c:v>
                </c:pt>
                <c:pt idx="65">
                  <c:v>-1.0790032991010965</c:v>
                </c:pt>
                <c:pt idx="66">
                  <c:v>-0.67224429359098925</c:v>
                </c:pt>
                <c:pt idx="67">
                  <c:v>-0.67461244919662688</c:v>
                </c:pt>
                <c:pt idx="68">
                  <c:v>-1.0819005077690018</c:v>
                </c:pt>
                <c:pt idx="69">
                  <c:v>0</c:v>
                </c:pt>
                <c:pt idx="70">
                  <c:v>0</c:v>
                </c:pt>
                <c:pt idx="71">
                  <c:v>-0.41926485457006746</c:v>
                </c:pt>
                <c:pt idx="72">
                  <c:v>0.1419023634294759</c:v>
                </c:pt>
                <c:pt idx="73">
                  <c:v>1.1683607954203421</c:v>
                </c:pt>
                <c:pt idx="74">
                  <c:v>2.1395782188170918</c:v>
                </c:pt>
                <c:pt idx="75">
                  <c:v>2.4160763310696716</c:v>
                </c:pt>
                <c:pt idx="76">
                  <c:v>1.5273116403893876</c:v>
                </c:pt>
                <c:pt idx="77">
                  <c:v>0.17540091151617973</c:v>
                </c:pt>
                <c:pt idx="78">
                  <c:v>-0.53172678733210277</c:v>
                </c:pt>
                <c:pt idx="79">
                  <c:v>0.36159482773057711</c:v>
                </c:pt>
                <c:pt idx="80">
                  <c:v>0.1843931415743037</c:v>
                </c:pt>
                <c:pt idx="81">
                  <c:v>0.37604050821036</c:v>
                </c:pt>
                <c:pt idx="82">
                  <c:v>-1.3339822373435495</c:v>
                </c:pt>
                <c:pt idx="83">
                  <c:v>-1.8939103549196918</c:v>
                </c:pt>
                <c:pt idx="84">
                  <c:v>-2.9765591847554109</c:v>
                </c:pt>
                <c:pt idx="85">
                  <c:v>-2.7258687023921251</c:v>
                </c:pt>
                <c:pt idx="86">
                  <c:v>-2.8521108049178587</c:v>
                </c:pt>
                <c:pt idx="87">
                  <c:v>-2.6259418681647624</c:v>
                </c:pt>
                <c:pt idx="88">
                  <c:v>-2.4083471839264328</c:v>
                </c:pt>
                <c:pt idx="89">
                  <c:v>-2.0428427695513567</c:v>
                </c:pt>
                <c:pt idx="90">
                  <c:v>-1.5210316448756358</c:v>
                </c:pt>
                <c:pt idx="91">
                  <c:v>-2.6896348855075258</c:v>
                </c:pt>
                <c:pt idx="92">
                  <c:v>-1.3356389278538967</c:v>
                </c:pt>
                <c:pt idx="93">
                  <c:v>0.50738089908847761</c:v>
                </c:pt>
                <c:pt idx="94">
                  <c:v>1.0457948232380905</c:v>
                </c:pt>
                <c:pt idx="95">
                  <c:v>1.2551263933712131</c:v>
                </c:pt>
                <c:pt idx="96">
                  <c:v>0</c:v>
                </c:pt>
                <c:pt idx="97">
                  <c:v>-0.74950839078356057</c:v>
                </c:pt>
                <c:pt idx="98">
                  <c:v>-0.56942038052686039</c:v>
                </c:pt>
                <c:pt idx="99">
                  <c:v>-1.9048619915398337</c:v>
                </c:pt>
                <c:pt idx="100">
                  <c:v>-1.715329883443153</c:v>
                </c:pt>
                <c:pt idx="101">
                  <c:v>-0.38453454531944642</c:v>
                </c:pt>
                <c:pt idx="102">
                  <c:v>0.5888789231951117</c:v>
                </c:pt>
                <c:pt idx="103">
                  <c:v>0</c:v>
                </c:pt>
                <c:pt idx="104">
                  <c:v>-3.6202260845477556</c:v>
                </c:pt>
                <c:pt idx="105">
                  <c:v>-3.5645888891454161</c:v>
                </c:pt>
                <c:pt idx="106">
                  <c:v>-3.5251223784844941</c:v>
                </c:pt>
                <c:pt idx="107">
                  <c:v>-3.0870375503779321</c:v>
                </c:pt>
                <c:pt idx="108">
                  <c:v>-3.4588464362968954</c:v>
                </c:pt>
                <c:pt idx="109">
                  <c:v>-3.2206769970481806</c:v>
                </c:pt>
                <c:pt idx="110">
                  <c:v>-2.652581518480273</c:v>
                </c:pt>
                <c:pt idx="111">
                  <c:v>-0.56933545218677128</c:v>
                </c:pt>
                <c:pt idx="112">
                  <c:v>0.58428783407185347</c:v>
                </c:pt>
                <c:pt idx="113">
                  <c:v>2.0058692052126714</c:v>
                </c:pt>
                <c:pt idx="114">
                  <c:v>1.6596116277691382</c:v>
                </c:pt>
                <c:pt idx="115">
                  <c:v>0.86030530406890826</c:v>
                </c:pt>
                <c:pt idx="116">
                  <c:v>-0.65802814163997603</c:v>
                </c:pt>
                <c:pt idx="117">
                  <c:v>0</c:v>
                </c:pt>
                <c:pt idx="118">
                  <c:v>-0.4570244697732937</c:v>
                </c:pt>
                <c:pt idx="119">
                  <c:v>-1.1619727646715963</c:v>
                </c:pt>
                <c:pt idx="120">
                  <c:v>-1.8816500296060317</c:v>
                </c:pt>
                <c:pt idx="121">
                  <c:v>-1.8925831317283985</c:v>
                </c:pt>
                <c:pt idx="122">
                  <c:v>-2.6329129086312695</c:v>
                </c:pt>
                <c:pt idx="123">
                  <c:v>-3.1243767474118411</c:v>
                </c:pt>
                <c:pt idx="124">
                  <c:v>-2.8949758461197055</c:v>
                </c:pt>
                <c:pt idx="125">
                  <c:v>-2.6691627639667632</c:v>
                </c:pt>
                <c:pt idx="126">
                  <c:v>-4.1357374762022934</c:v>
                </c:pt>
                <c:pt idx="127">
                  <c:v>-4.3706644755386641</c:v>
                </c:pt>
                <c:pt idx="128">
                  <c:v>-5.3174838106012823</c:v>
                </c:pt>
                <c:pt idx="129">
                  <c:v>-3.8761479097191121</c:v>
                </c:pt>
                <c:pt idx="130">
                  <c:v>-1.9444697407854392</c:v>
                </c:pt>
                <c:pt idx="131">
                  <c:v>-2.4727399691118119</c:v>
                </c:pt>
                <c:pt idx="132">
                  <c:v>-0.75387635071142678</c:v>
                </c:pt>
                <c:pt idx="133">
                  <c:v>1.8173521361341047</c:v>
                </c:pt>
                <c:pt idx="134">
                  <c:v>3.761083701524591</c:v>
                </c:pt>
                <c:pt idx="135">
                  <c:v>2.8154899891234852</c:v>
                </c:pt>
                <c:pt idx="136">
                  <c:v>1.1668618353441123</c:v>
                </c:pt>
                <c:pt idx="137">
                  <c:v>-0.30174039650497586</c:v>
                </c:pt>
                <c:pt idx="138">
                  <c:v>-1.8402582571337693</c:v>
                </c:pt>
                <c:pt idx="139">
                  <c:v>-3.7567400527035368</c:v>
                </c:pt>
                <c:pt idx="140">
                  <c:v>-5.9888535942393091</c:v>
                </c:pt>
                <c:pt idx="141">
                  <c:v>-6.0438537158915118</c:v>
                </c:pt>
                <c:pt idx="142">
                  <c:v>-5.754055990445635</c:v>
                </c:pt>
                <c:pt idx="143">
                  <c:v>-6.1102080466426276</c:v>
                </c:pt>
                <c:pt idx="144">
                  <c:v>-7.4266076349328394</c:v>
                </c:pt>
                <c:pt idx="145">
                  <c:v>-4.2629762509254165</c:v>
                </c:pt>
                <c:pt idx="146">
                  <c:v>-3.0051026562425642</c:v>
                </c:pt>
                <c:pt idx="147">
                  <c:v>-1.3779642216319934</c:v>
                </c:pt>
                <c:pt idx="148">
                  <c:v>-3.504320750870098</c:v>
                </c:pt>
                <c:pt idx="149">
                  <c:v>-0.36268836072821808</c:v>
                </c:pt>
                <c:pt idx="150">
                  <c:v>-1.8847782750404982</c:v>
                </c:pt>
                <c:pt idx="151">
                  <c:v>-0.77153257762808813</c:v>
                </c:pt>
                <c:pt idx="152">
                  <c:v>-1.6076192556688185</c:v>
                </c:pt>
                <c:pt idx="153">
                  <c:v>-1.257563661420193</c:v>
                </c:pt>
                <c:pt idx="154">
                  <c:v>2.1611961917081768</c:v>
                </c:pt>
                <c:pt idx="155">
                  <c:v>1.8250772345940016</c:v>
                </c:pt>
                <c:pt idx="156">
                  <c:v>0.47682949833721788</c:v>
                </c:pt>
                <c:pt idx="157">
                  <c:v>0.50339158876909573</c:v>
                </c:pt>
                <c:pt idx="158">
                  <c:v>1.054655616943496</c:v>
                </c:pt>
                <c:pt idx="159">
                  <c:v>2.7732764345830607</c:v>
                </c:pt>
                <c:pt idx="160">
                  <c:v>-1.1804897563639214</c:v>
                </c:pt>
                <c:pt idx="161">
                  <c:v>-6.6994202066282789</c:v>
                </c:pt>
                <c:pt idx="162">
                  <c:v>-8.3473090720185734</c:v>
                </c:pt>
                <c:pt idx="163">
                  <c:v>-7.4801589384191516</c:v>
                </c:pt>
                <c:pt idx="164">
                  <c:v>-9.1300922907763162</c:v>
                </c:pt>
                <c:pt idx="165">
                  <c:v>-6.7599080674047665</c:v>
                </c:pt>
                <c:pt idx="166">
                  <c:v>-10.511356914881318</c:v>
                </c:pt>
                <c:pt idx="167">
                  <c:v>-7.6023977149724704</c:v>
                </c:pt>
                <c:pt idx="168">
                  <c:v>-9.2281532417898156</c:v>
                </c:pt>
                <c:pt idx="169">
                  <c:v>-6.9798545909451359</c:v>
                </c:pt>
                <c:pt idx="170">
                  <c:v>-4.4661267036390795</c:v>
                </c:pt>
                <c:pt idx="171">
                  <c:v>-7.2118621544197223</c:v>
                </c:pt>
                <c:pt idx="172">
                  <c:v>-11.048340841278142</c:v>
                </c:pt>
                <c:pt idx="173">
                  <c:v>-12.533954199280469</c:v>
                </c:pt>
                <c:pt idx="174">
                  <c:v>-11.370854643206625</c:v>
                </c:pt>
                <c:pt idx="175">
                  <c:v>-22.770883908391763</c:v>
                </c:pt>
                <c:pt idx="176">
                  <c:v>-31.41386419698933</c:v>
                </c:pt>
                <c:pt idx="177">
                  <c:v>-72.944557479879947</c:v>
                </c:pt>
                <c:pt idx="178">
                  <c:v>-145.04211854725565</c:v>
                </c:pt>
                <c:pt idx="179">
                  <c:v>-364.73323022339139</c:v>
                </c:pt>
                <c:pt idx="180">
                  <c:v>329.78450814529282</c:v>
                </c:pt>
                <c:pt idx="181">
                  <c:v>110.02630150432969</c:v>
                </c:pt>
                <c:pt idx="182">
                  <c:v>55.659182513927291</c:v>
                </c:pt>
                <c:pt idx="183">
                  <c:v>30.233574366478333</c:v>
                </c:pt>
                <c:pt idx="184">
                  <c:v>25.571863872561426</c:v>
                </c:pt>
                <c:pt idx="185">
                  <c:v>19.284462518631294</c:v>
                </c:pt>
                <c:pt idx="186">
                  <c:v>2.623066377841242</c:v>
                </c:pt>
                <c:pt idx="187">
                  <c:v>2.2897636360042219</c:v>
                </c:pt>
                <c:pt idx="188">
                  <c:v>0.98814385615221412</c:v>
                </c:pt>
                <c:pt idx="189">
                  <c:v>10.89950706771403</c:v>
                </c:pt>
                <c:pt idx="190">
                  <c:v>6.3993620934250135</c:v>
                </c:pt>
                <c:pt idx="191">
                  <c:v>-0.73171117475421277</c:v>
                </c:pt>
                <c:pt idx="192">
                  <c:v>0</c:v>
                </c:pt>
                <c:pt idx="193">
                  <c:v>-0.62798626887607689</c:v>
                </c:pt>
                <c:pt idx="194">
                  <c:v>-1.7325102757639697</c:v>
                </c:pt>
                <c:pt idx="195">
                  <c:v>0</c:v>
                </c:pt>
                <c:pt idx="196">
                  <c:v>4.0710893906804948</c:v>
                </c:pt>
                <c:pt idx="197">
                  <c:v>2.358189240592786</c:v>
                </c:pt>
                <c:pt idx="198">
                  <c:v>-2.206833669377696</c:v>
                </c:pt>
                <c:pt idx="199">
                  <c:v>-4.2723636775939555</c:v>
                </c:pt>
                <c:pt idx="200">
                  <c:v>-0.80831503331297028</c:v>
                </c:pt>
                <c:pt idx="201">
                  <c:v>-0.77283047752029055</c:v>
                </c:pt>
                <c:pt idx="202">
                  <c:v>0.73900400838625813</c:v>
                </c:pt>
                <c:pt idx="203">
                  <c:v>-1.0516380925941686</c:v>
                </c:pt>
                <c:pt idx="204">
                  <c:v>-0.33693678531363075</c:v>
                </c:pt>
                <c:pt idx="205">
                  <c:v>2.2400789436107695</c:v>
                </c:pt>
                <c:pt idx="206">
                  <c:v>3.085223584127375</c:v>
                </c:pt>
                <c:pt idx="207">
                  <c:v>5.5322217645563363</c:v>
                </c:pt>
                <c:pt idx="208">
                  <c:v>5.7555747198655904</c:v>
                </c:pt>
                <c:pt idx="209">
                  <c:v>7.0667206701040293</c:v>
                </c:pt>
                <c:pt idx="210">
                  <c:v>6.1485739777719379</c:v>
                </c:pt>
                <c:pt idx="211">
                  <c:v>6.7087678938992212</c:v>
                </c:pt>
                <c:pt idx="212">
                  <c:v>6.1837475487901372</c:v>
                </c:pt>
                <c:pt idx="213">
                  <c:v>5.2093507743207015</c:v>
                </c:pt>
                <c:pt idx="214">
                  <c:v>4.1730193980120847</c:v>
                </c:pt>
                <c:pt idx="215">
                  <c:v>3.0244348072553828</c:v>
                </c:pt>
                <c:pt idx="216">
                  <c:v>1.9996900868709278</c:v>
                </c:pt>
                <c:pt idx="217">
                  <c:v>3.1467786730005236</c:v>
                </c:pt>
                <c:pt idx="218">
                  <c:v>4.3514782072796336</c:v>
                </c:pt>
                <c:pt idx="219">
                  <c:v>4.2906238192878083</c:v>
                </c:pt>
                <c:pt idx="220">
                  <c:v>3.7990447944539749</c:v>
                </c:pt>
                <c:pt idx="221">
                  <c:v>3.0425502893779908</c:v>
                </c:pt>
                <c:pt idx="222">
                  <c:v>1.6842750445026033</c:v>
                </c:pt>
                <c:pt idx="223">
                  <c:v>1.7536290092266342</c:v>
                </c:pt>
                <c:pt idx="224">
                  <c:v>0.91428961898828554</c:v>
                </c:pt>
                <c:pt idx="225">
                  <c:v>0.50488333807408137</c:v>
                </c:pt>
                <c:pt idx="226">
                  <c:v>-0.24723378937798118</c:v>
                </c:pt>
                <c:pt idx="227">
                  <c:v>-0.48077360471358432</c:v>
                </c:pt>
                <c:pt idx="228">
                  <c:v>0</c:v>
                </c:pt>
                <c:pt idx="229">
                  <c:v>-0.22820041404562713</c:v>
                </c:pt>
                <c:pt idx="230">
                  <c:v>-0.6730354556890682</c:v>
                </c:pt>
                <c:pt idx="231">
                  <c:v>0.32734034254694871</c:v>
                </c:pt>
                <c:pt idx="232">
                  <c:v>-0.31964084810233218</c:v>
                </c:pt>
                <c:pt idx="233">
                  <c:v>-0.20844760560598774</c:v>
                </c:pt>
                <c:pt idx="234">
                  <c:v>-0.20387155616512007</c:v>
                </c:pt>
                <c:pt idx="235">
                  <c:v>9.9618140088499896E-2</c:v>
                </c:pt>
                <c:pt idx="236">
                  <c:v>0.48575432903903287</c:v>
                </c:pt>
                <c:pt idx="237">
                  <c:v>2.3511379347920198</c:v>
                </c:pt>
                <c:pt idx="238">
                  <c:v>3.1449169898822333</c:v>
                </c:pt>
                <c:pt idx="239">
                  <c:v>1.2161017141960442</c:v>
                </c:pt>
                <c:pt idx="240">
                  <c:v>1.9312984065286469</c:v>
                </c:pt>
                <c:pt idx="241">
                  <c:v>-1.3106379158012649</c:v>
                </c:pt>
                <c:pt idx="242">
                  <c:v>1.5997815389324066</c:v>
                </c:pt>
                <c:pt idx="243">
                  <c:v>2.5406167801073258</c:v>
                </c:pt>
                <c:pt idx="244">
                  <c:v>1.561792676692924</c:v>
                </c:pt>
                <c:pt idx="245">
                  <c:v>2.8479634570182242</c:v>
                </c:pt>
                <c:pt idx="246">
                  <c:v>1.6468414323613079</c:v>
                </c:pt>
                <c:pt idx="247">
                  <c:v>0.93277354644770782</c:v>
                </c:pt>
                <c:pt idx="248">
                  <c:v>0.12927067635318307</c:v>
                </c:pt>
                <c:pt idx="249">
                  <c:v>1.4537511522653099</c:v>
                </c:pt>
                <c:pt idx="250">
                  <c:v>2.0019394355156956</c:v>
                </c:pt>
                <c:pt idx="251">
                  <c:v>1.5867690934684902</c:v>
                </c:pt>
                <c:pt idx="252">
                  <c:v>2.0279024436896087</c:v>
                </c:pt>
                <c:pt idx="253">
                  <c:v>1.7431776157901269</c:v>
                </c:pt>
                <c:pt idx="254">
                  <c:v>1.3122743123144689</c:v>
                </c:pt>
                <c:pt idx="255">
                  <c:v>-1.0800296623925012</c:v>
                </c:pt>
                <c:pt idx="256">
                  <c:v>0.7073574594495059</c:v>
                </c:pt>
                <c:pt idx="257">
                  <c:v>3.1576288363260621</c:v>
                </c:pt>
                <c:pt idx="258">
                  <c:v>2.9084624124848943</c:v>
                </c:pt>
                <c:pt idx="259">
                  <c:v>2.2466628425816761</c:v>
                </c:pt>
                <c:pt idx="260">
                  <c:v>2.0675647820015324</c:v>
                </c:pt>
                <c:pt idx="261">
                  <c:v>1.7470263051292412</c:v>
                </c:pt>
                <c:pt idx="262">
                  <c:v>1.3696141181153145</c:v>
                </c:pt>
                <c:pt idx="263">
                  <c:v>1.0213228343643403</c:v>
                </c:pt>
                <c:pt idx="264">
                  <c:v>1.3523954133564076</c:v>
                </c:pt>
                <c:pt idx="265">
                  <c:v>1.7329259778940016</c:v>
                </c:pt>
                <c:pt idx="266">
                  <c:v>1.5284520576790035</c:v>
                </c:pt>
                <c:pt idx="267">
                  <c:v>1.5710360066517022</c:v>
                </c:pt>
                <c:pt idx="268">
                  <c:v>1.2630090699095351</c:v>
                </c:pt>
                <c:pt idx="269">
                  <c:v>1.005369308170307</c:v>
                </c:pt>
                <c:pt idx="270">
                  <c:v>0.7117548441592062</c:v>
                </c:pt>
                <c:pt idx="271">
                  <c:v>0.80672119551956123</c:v>
                </c:pt>
                <c:pt idx="272">
                  <c:v>0.95248014463469421</c:v>
                </c:pt>
                <c:pt idx="273">
                  <c:v>1.1108303666645452</c:v>
                </c:pt>
                <c:pt idx="274">
                  <c:v>1.4097229505141693</c:v>
                </c:pt>
                <c:pt idx="275">
                  <c:v>1.2842369128048436</c:v>
                </c:pt>
                <c:pt idx="276">
                  <c:v>1.1913597172825527</c:v>
                </c:pt>
                <c:pt idx="277">
                  <c:v>1.2438729973207594</c:v>
                </c:pt>
                <c:pt idx="278">
                  <c:v>1.26367469334724</c:v>
                </c:pt>
                <c:pt idx="279">
                  <c:v>1.5875193474406049</c:v>
                </c:pt>
                <c:pt idx="280">
                  <c:v>1.4433135285594152</c:v>
                </c:pt>
                <c:pt idx="281">
                  <c:v>1.381859198096971</c:v>
                </c:pt>
                <c:pt idx="282">
                  <c:v>1.2768862909454206</c:v>
                </c:pt>
                <c:pt idx="283">
                  <c:v>1.2827352436999346</c:v>
                </c:pt>
                <c:pt idx="284">
                  <c:v>1.3557650255882028</c:v>
                </c:pt>
                <c:pt idx="285">
                  <c:v>1.4938426284788731</c:v>
                </c:pt>
                <c:pt idx="286">
                  <c:v>1.4645934014905251</c:v>
                </c:pt>
                <c:pt idx="287">
                  <c:v>1.4348660332888696</c:v>
                </c:pt>
                <c:pt idx="288">
                  <c:v>1.1805491553104461</c:v>
                </c:pt>
                <c:pt idx="289">
                  <c:v>1.1818840208839796</c:v>
                </c:pt>
                <c:pt idx="290">
                  <c:v>1.2191729166917946</c:v>
                </c:pt>
                <c:pt idx="291">
                  <c:v>1.3503451893011535</c:v>
                </c:pt>
                <c:pt idx="292">
                  <c:v>1.3432806346492634</c:v>
                </c:pt>
                <c:pt idx="293">
                  <c:v>1.3371006618322439</c:v>
                </c:pt>
                <c:pt idx="294">
                  <c:v>1.249841551015785</c:v>
                </c:pt>
                <c:pt idx="295">
                  <c:v>1.3230843545825897</c:v>
                </c:pt>
                <c:pt idx="296">
                  <c:v>1.3566332752386547</c:v>
                </c:pt>
                <c:pt idx="297">
                  <c:v>1.3073275498197323</c:v>
                </c:pt>
                <c:pt idx="298">
                  <c:v>1.1843204581117552</c:v>
                </c:pt>
                <c:pt idx="299">
                  <c:v>1.0615089942921092</c:v>
                </c:pt>
                <c:pt idx="300">
                  <c:v>1.0492646777086454</c:v>
                </c:pt>
                <c:pt idx="301">
                  <c:v>1.2158357379230698</c:v>
                </c:pt>
                <c:pt idx="302">
                  <c:v>1.3421950242907796</c:v>
                </c:pt>
                <c:pt idx="303">
                  <c:v>1.4020590241280255</c:v>
                </c:pt>
                <c:pt idx="304">
                  <c:v>1.2553731343684282</c:v>
                </c:pt>
                <c:pt idx="305">
                  <c:v>1.2469547958336118</c:v>
                </c:pt>
                <c:pt idx="306">
                  <c:v>1.2190244323232731</c:v>
                </c:pt>
                <c:pt idx="307">
                  <c:v>1.2583977768514136</c:v>
                </c:pt>
                <c:pt idx="308">
                  <c:v>1.342398428925218</c:v>
                </c:pt>
                <c:pt idx="309">
                  <c:v>1.3600436415790749</c:v>
                </c:pt>
                <c:pt idx="310">
                  <c:v>1.3523731033407858</c:v>
                </c:pt>
                <c:pt idx="311">
                  <c:v>1.3434080279159339</c:v>
                </c:pt>
                <c:pt idx="312">
                  <c:v>1.3507377238275138</c:v>
                </c:pt>
                <c:pt idx="313">
                  <c:v>1.309900622345691</c:v>
                </c:pt>
                <c:pt idx="314">
                  <c:v>1.2542898004618801</c:v>
                </c:pt>
                <c:pt idx="315">
                  <c:v>1.2353998510469031</c:v>
                </c:pt>
                <c:pt idx="316">
                  <c:v>1.2863706907335228</c:v>
                </c:pt>
                <c:pt idx="317">
                  <c:v>1.1716587363210436</c:v>
                </c:pt>
                <c:pt idx="318">
                  <c:v>1.2053324049110254</c:v>
                </c:pt>
                <c:pt idx="319">
                  <c:v>1.3248920402351878</c:v>
                </c:pt>
                <c:pt idx="320">
                  <c:v>1.2398328525267857</c:v>
                </c:pt>
                <c:pt idx="321">
                  <c:v>1.2288111569149314</c:v>
                </c:pt>
                <c:pt idx="322">
                  <c:v>1.3212778455931322</c:v>
                </c:pt>
                <c:pt idx="323">
                  <c:v>1.3755648626608843</c:v>
                </c:pt>
                <c:pt idx="324">
                  <c:v>1.3260222341006906</c:v>
                </c:pt>
                <c:pt idx="325">
                  <c:v>1.4112991061767513</c:v>
                </c:pt>
                <c:pt idx="326">
                  <c:v>1.3123797169225597</c:v>
                </c:pt>
                <c:pt idx="327">
                  <c:v>1.2689340482520377</c:v>
                </c:pt>
                <c:pt idx="328">
                  <c:v>1.3826895296138677</c:v>
                </c:pt>
                <c:pt idx="329">
                  <c:v>1.361680724800634</c:v>
                </c:pt>
                <c:pt idx="330">
                  <c:v>1.2959912004703229</c:v>
                </c:pt>
                <c:pt idx="331">
                  <c:v>1.3547076420988986</c:v>
                </c:pt>
                <c:pt idx="332">
                  <c:v>1.2440102556224888</c:v>
                </c:pt>
                <c:pt idx="333">
                  <c:v>1.2541252691626104</c:v>
                </c:pt>
                <c:pt idx="334">
                  <c:v>1.3541706373163565</c:v>
                </c:pt>
                <c:pt idx="335">
                  <c:v>1.2579328518882869</c:v>
                </c:pt>
                <c:pt idx="336">
                  <c:v>1.2878246220736742</c:v>
                </c:pt>
                <c:pt idx="337">
                  <c:v>1.2757811621054478</c:v>
                </c:pt>
                <c:pt idx="338">
                  <c:v>1.3091249779385385</c:v>
                </c:pt>
                <c:pt idx="339">
                  <c:v>1.2907860279370686</c:v>
                </c:pt>
                <c:pt idx="340">
                  <c:v>1.3193787172325182</c:v>
                </c:pt>
                <c:pt idx="341">
                  <c:v>1.2530221581877139</c:v>
                </c:pt>
                <c:pt idx="342">
                  <c:v>1.3544930134765798</c:v>
                </c:pt>
                <c:pt idx="343">
                  <c:v>1.283169856630028</c:v>
                </c:pt>
                <c:pt idx="344">
                  <c:v>1.3821526758607052</c:v>
                </c:pt>
                <c:pt idx="345">
                  <c:v>1.269960477165806</c:v>
                </c:pt>
                <c:pt idx="346">
                  <c:v>1.340806805924188</c:v>
                </c:pt>
                <c:pt idx="347">
                  <c:v>1.3351934572960675</c:v>
                </c:pt>
                <c:pt idx="348">
                  <c:v>1.4503432607938636</c:v>
                </c:pt>
                <c:pt idx="349">
                  <c:v>1.4497643176799602</c:v>
                </c:pt>
                <c:pt idx="350">
                  <c:v>1.5518486904495337</c:v>
                </c:pt>
                <c:pt idx="351">
                  <c:v>1.6176916942862931</c:v>
                </c:pt>
                <c:pt idx="352">
                  <c:v>1.9574972625515679</c:v>
                </c:pt>
                <c:pt idx="353">
                  <c:v>2.2135976161133919</c:v>
                </c:pt>
                <c:pt idx="354">
                  <c:v>2.6579954985255276</c:v>
                </c:pt>
                <c:pt idx="355">
                  <c:v>3.2889941045466955</c:v>
                </c:pt>
                <c:pt idx="356">
                  <c:v>4.6026469891824231</c:v>
                </c:pt>
                <c:pt idx="357">
                  <c:v>6.593699873510336</c:v>
                </c:pt>
                <c:pt idx="358">
                  <c:v>11.660784471785908</c:v>
                </c:pt>
                <c:pt idx="359">
                  <c:v>36.902066189212405</c:v>
                </c:pt>
                <c:pt idx="360">
                  <c:v>-38.963258398237578</c:v>
                </c:pt>
                <c:pt idx="361">
                  <c:v>-13.638903403125425</c:v>
                </c:pt>
                <c:pt idx="362">
                  <c:v>-8.3798915827701563</c:v>
                </c:pt>
                <c:pt idx="363">
                  <c:v>-6.2768501923580073</c:v>
                </c:pt>
                <c:pt idx="364">
                  <c:v>-4.6828668522689263</c:v>
                </c:pt>
                <c:pt idx="365">
                  <c:v>-3.8905011417979543</c:v>
                </c:pt>
                <c:pt idx="366">
                  <c:v>-3.152471221588645</c:v>
                </c:pt>
                <c:pt idx="367">
                  <c:v>-2.6284737162601362</c:v>
                </c:pt>
                <c:pt idx="368">
                  <c:v>-2.2499265272774807</c:v>
                </c:pt>
                <c:pt idx="369">
                  <c:v>-1.8468060604428105</c:v>
                </c:pt>
                <c:pt idx="370">
                  <c:v>-1.5534153346244544</c:v>
                </c:pt>
                <c:pt idx="371">
                  <c:v>-1.3077718858025196</c:v>
                </c:pt>
                <c:pt idx="372">
                  <c:v>-1.0507538269715739</c:v>
                </c:pt>
                <c:pt idx="373">
                  <c:v>-0.8512385312015972</c:v>
                </c:pt>
                <c:pt idx="374">
                  <c:v>-0.6296105028176604</c:v>
                </c:pt>
                <c:pt idx="375">
                  <c:v>-0.46680927144174611</c:v>
                </c:pt>
                <c:pt idx="376">
                  <c:v>-0.29048763365762248</c:v>
                </c:pt>
                <c:pt idx="377">
                  <c:v>-0.1255700083980317</c:v>
                </c:pt>
                <c:pt idx="378">
                  <c:v>8.84736283250857E-3</c:v>
                </c:pt>
                <c:pt idx="379">
                  <c:v>0.15226398946538416</c:v>
                </c:pt>
                <c:pt idx="380">
                  <c:v>0.26708264452036129</c:v>
                </c:pt>
                <c:pt idx="381">
                  <c:v>0.37558815310587762</c:v>
                </c:pt>
                <c:pt idx="382">
                  <c:v>0.48592283686032578</c:v>
                </c:pt>
                <c:pt idx="383">
                  <c:v>0.56883084643620385</c:v>
                </c:pt>
                <c:pt idx="384">
                  <c:v>0.6617407379654916</c:v>
                </c:pt>
                <c:pt idx="385">
                  <c:v>0.75068366410836185</c:v>
                </c:pt>
                <c:pt idx="386">
                  <c:v>0.81154039207861361</c:v>
                </c:pt>
                <c:pt idx="387">
                  <c:v>0.84834140602971198</c:v>
                </c:pt>
                <c:pt idx="388">
                  <c:v>0.91487450789305491</c:v>
                </c:pt>
                <c:pt idx="389">
                  <c:v>0.96698816082418182</c:v>
                </c:pt>
                <c:pt idx="390">
                  <c:v>0.98534049869793505</c:v>
                </c:pt>
                <c:pt idx="391">
                  <c:v>1.0159392826175178</c:v>
                </c:pt>
                <c:pt idx="392">
                  <c:v>1.0639689760196422</c:v>
                </c:pt>
                <c:pt idx="393">
                  <c:v>1.0789116566374857</c:v>
                </c:pt>
                <c:pt idx="394">
                  <c:v>1.1094580150038731</c:v>
                </c:pt>
                <c:pt idx="395">
                  <c:v>1.1397486943301147</c:v>
                </c:pt>
                <c:pt idx="396">
                  <c:v>1.1504601474757743</c:v>
                </c:pt>
                <c:pt idx="397">
                  <c:v>1.1854582736166575</c:v>
                </c:pt>
                <c:pt idx="398">
                  <c:v>1.1944139117034669</c:v>
                </c:pt>
                <c:pt idx="399">
                  <c:v>1.2103647255034582</c:v>
                </c:pt>
                <c:pt idx="400">
                  <c:v>1.2202155517744007</c:v>
                </c:pt>
                <c:pt idx="401">
                  <c:v>1.2283868582406547</c:v>
                </c:pt>
                <c:pt idx="402">
                  <c:v>1.2395001685922622</c:v>
                </c:pt>
                <c:pt idx="403">
                  <c:v>1.2338985719017528</c:v>
                </c:pt>
                <c:pt idx="404">
                  <c:v>1.2484463688476466</c:v>
                </c:pt>
                <c:pt idx="405">
                  <c:v>1.2423543372598989</c:v>
                </c:pt>
                <c:pt idx="406">
                  <c:v>1.2565843122947862</c:v>
                </c:pt>
                <c:pt idx="407">
                  <c:v>1.269669712886399</c:v>
                </c:pt>
                <c:pt idx="408">
                  <c:v>1.2736088462067678</c:v>
                </c:pt>
                <c:pt idx="409">
                  <c:v>1.2772169653965166</c:v>
                </c:pt>
                <c:pt idx="410">
                  <c:v>1.3045087599128924</c:v>
                </c:pt>
                <c:pt idx="411">
                  <c:v>1.2948486224685039</c:v>
                </c:pt>
                <c:pt idx="412">
                  <c:v>1.32396006786794</c:v>
                </c:pt>
                <c:pt idx="413">
                  <c:v>1.3326358228495878</c:v>
                </c:pt>
                <c:pt idx="414">
                  <c:v>1.3335942435633066</c:v>
                </c:pt>
                <c:pt idx="415">
                  <c:v>1.3373014310821016</c:v>
                </c:pt>
                <c:pt idx="416">
                  <c:v>1.337640587604852</c:v>
                </c:pt>
                <c:pt idx="417">
                  <c:v>1.3403076131351759</c:v>
                </c:pt>
                <c:pt idx="418">
                  <c:v>1.3187849370329439</c:v>
                </c:pt>
                <c:pt idx="419">
                  <c:v>1.3080209540602952</c:v>
                </c:pt>
                <c:pt idx="420">
                  <c:v>1.3111969356684097</c:v>
                </c:pt>
                <c:pt idx="421">
                  <c:v>1.2675652908541188</c:v>
                </c:pt>
                <c:pt idx="422">
                  <c:v>1.2608487883044299</c:v>
                </c:pt>
                <c:pt idx="423">
                  <c:v>1.2648464629211058</c:v>
                </c:pt>
                <c:pt idx="424">
                  <c:v>1.2651212479786609</c:v>
                </c:pt>
                <c:pt idx="425">
                  <c:v>1.2417994454731789</c:v>
                </c:pt>
                <c:pt idx="426">
                  <c:v>1.2312425648567038</c:v>
                </c:pt>
                <c:pt idx="427">
                  <c:v>1.2366737578294773</c:v>
                </c:pt>
                <c:pt idx="428">
                  <c:v>1.2806303862470294</c:v>
                </c:pt>
                <c:pt idx="429">
                  <c:v>1.2976105269411029</c:v>
                </c:pt>
                <c:pt idx="430">
                  <c:v>1.3357257397022264</c:v>
                </c:pt>
                <c:pt idx="431">
                  <c:v>1.317055650502736</c:v>
                </c:pt>
                <c:pt idx="432">
                  <c:v>1.3330004681296099</c:v>
                </c:pt>
                <c:pt idx="433">
                  <c:v>1.3473361710867091</c:v>
                </c:pt>
                <c:pt idx="434">
                  <c:v>1.3946441321419991</c:v>
                </c:pt>
                <c:pt idx="435">
                  <c:v>1.3271195654307391</c:v>
                </c:pt>
                <c:pt idx="436">
                  <c:v>1.3415700356763474</c:v>
                </c:pt>
                <c:pt idx="437">
                  <c:v>1.3443953811400173</c:v>
                </c:pt>
                <c:pt idx="438">
                  <c:v>1.3064923087983227</c:v>
                </c:pt>
                <c:pt idx="439">
                  <c:v>1.3154407957394398</c:v>
                </c:pt>
                <c:pt idx="440">
                  <c:v>1.3037562008311281</c:v>
                </c:pt>
                <c:pt idx="441">
                  <c:v>1.3337913250557123</c:v>
                </c:pt>
                <c:pt idx="442">
                  <c:v>1.3599485638836972</c:v>
                </c:pt>
                <c:pt idx="443">
                  <c:v>1.3817256673374541</c:v>
                </c:pt>
                <c:pt idx="444">
                  <c:v>1.4282022541894575</c:v>
                </c:pt>
                <c:pt idx="445">
                  <c:v>1.4433508362918972</c:v>
                </c:pt>
                <c:pt idx="446">
                  <c:v>1.5366885106841672</c:v>
                </c:pt>
                <c:pt idx="447">
                  <c:v>1.5075581373790554</c:v>
                </c:pt>
                <c:pt idx="448">
                  <c:v>1.4825727836055058</c:v>
                </c:pt>
                <c:pt idx="449">
                  <c:v>1.4334237340922891</c:v>
                </c:pt>
                <c:pt idx="450">
                  <c:v>1.3725587562398442</c:v>
                </c:pt>
                <c:pt idx="451">
                  <c:v>1.4273831921491642</c:v>
                </c:pt>
                <c:pt idx="452">
                  <c:v>1.3687527480321793</c:v>
                </c:pt>
                <c:pt idx="453">
                  <c:v>1.3821811423898123</c:v>
                </c:pt>
                <c:pt idx="454">
                  <c:v>1.4076931354347302</c:v>
                </c:pt>
                <c:pt idx="455">
                  <c:v>1.3673182906965742</c:v>
                </c:pt>
                <c:pt idx="456">
                  <c:v>1.4973065632163409</c:v>
                </c:pt>
                <c:pt idx="457">
                  <c:v>1.5650727196510636</c:v>
                </c:pt>
                <c:pt idx="458">
                  <c:v>1.572399202993197</c:v>
                </c:pt>
                <c:pt idx="459">
                  <c:v>1.4184439938992184</c:v>
                </c:pt>
                <c:pt idx="460">
                  <c:v>1.1738481767712705</c:v>
                </c:pt>
                <c:pt idx="461">
                  <c:v>1.2711475782292838</c:v>
                </c:pt>
                <c:pt idx="462">
                  <c:v>1.3381080745713769</c:v>
                </c:pt>
                <c:pt idx="463">
                  <c:v>1.2455269725151095</c:v>
                </c:pt>
                <c:pt idx="464">
                  <c:v>1.0533843425376419</c:v>
                </c:pt>
                <c:pt idx="465">
                  <c:v>0.97886170531459682</c:v>
                </c:pt>
                <c:pt idx="466">
                  <c:v>1.0519160615807359</c:v>
                </c:pt>
                <c:pt idx="467">
                  <c:v>1.0653987006225305</c:v>
                </c:pt>
                <c:pt idx="468">
                  <c:v>1.045778764686693</c:v>
                </c:pt>
                <c:pt idx="469">
                  <c:v>1.1323310549602681</c:v>
                </c:pt>
                <c:pt idx="470">
                  <c:v>1.1893216003618947</c:v>
                </c:pt>
                <c:pt idx="471">
                  <c:v>1.1249085384005919</c:v>
                </c:pt>
                <c:pt idx="472">
                  <c:v>1.1491271016459095</c:v>
                </c:pt>
                <c:pt idx="473">
                  <c:v>1.3181575159296866</c:v>
                </c:pt>
                <c:pt idx="474">
                  <c:v>1.5329592289063159</c:v>
                </c:pt>
                <c:pt idx="475">
                  <c:v>1.4837830105110663</c:v>
                </c:pt>
                <c:pt idx="476">
                  <c:v>1.4170954593199283</c:v>
                </c:pt>
                <c:pt idx="477">
                  <c:v>1.3683750498955671</c:v>
                </c:pt>
                <c:pt idx="478">
                  <c:v>1.4541569075519052</c:v>
                </c:pt>
                <c:pt idx="479">
                  <c:v>1.5241768156374342</c:v>
                </c:pt>
                <c:pt idx="480">
                  <c:v>1.5121598998827144</c:v>
                </c:pt>
                <c:pt idx="481">
                  <c:v>1.3810564893333497</c:v>
                </c:pt>
                <c:pt idx="482">
                  <c:v>1.3638339170209366</c:v>
                </c:pt>
                <c:pt idx="483">
                  <c:v>1.3141510517379309</c:v>
                </c:pt>
                <c:pt idx="484">
                  <c:v>1.2592967418874064</c:v>
                </c:pt>
                <c:pt idx="485">
                  <c:v>1.1238873592544167</c:v>
                </c:pt>
                <c:pt idx="486">
                  <c:v>1.2103583301402974</c:v>
                </c:pt>
                <c:pt idx="487">
                  <c:v>1.1951626659618106</c:v>
                </c:pt>
                <c:pt idx="488">
                  <c:v>1.1502407849236074</c:v>
                </c:pt>
                <c:pt idx="489">
                  <c:v>1.1346298997725941</c:v>
                </c:pt>
                <c:pt idx="490">
                  <c:v>1.4567818281655611</c:v>
                </c:pt>
                <c:pt idx="491">
                  <c:v>1.7855943288256393</c:v>
                </c:pt>
                <c:pt idx="492">
                  <c:v>2.0369105612450982</c:v>
                </c:pt>
                <c:pt idx="493">
                  <c:v>2.2199629570900026</c:v>
                </c:pt>
                <c:pt idx="494">
                  <c:v>2.426720087845367</c:v>
                </c:pt>
                <c:pt idx="495">
                  <c:v>2.6038802086992887</c:v>
                </c:pt>
                <c:pt idx="496">
                  <c:v>2.6694843905793748</c:v>
                </c:pt>
                <c:pt idx="497">
                  <c:v>2.7905775166930709</c:v>
                </c:pt>
                <c:pt idx="498">
                  <c:v>2.9664833258156675</c:v>
                </c:pt>
                <c:pt idx="499">
                  <c:v>3.1062487353759072</c:v>
                </c:pt>
                <c:pt idx="500">
                  <c:v>2.8022422900060446</c:v>
                </c:pt>
                <c:pt idx="501">
                  <c:v>2.2988117707573346</c:v>
                </c:pt>
                <c:pt idx="502">
                  <c:v>2.2935943008544211</c:v>
                </c:pt>
                <c:pt idx="503">
                  <c:v>2.4804719882752035</c:v>
                </c:pt>
                <c:pt idx="504">
                  <c:v>2.4778458929026725</c:v>
                </c:pt>
                <c:pt idx="505">
                  <c:v>2.1164327945998918</c:v>
                </c:pt>
                <c:pt idx="506">
                  <c:v>1.7583396906219022</c:v>
                </c:pt>
                <c:pt idx="507">
                  <c:v>2.4738498772234716</c:v>
                </c:pt>
                <c:pt idx="508">
                  <c:v>3.0960429772737568</c:v>
                </c:pt>
                <c:pt idx="509">
                  <c:v>3.6984370523354264</c:v>
                </c:pt>
                <c:pt idx="510">
                  <c:v>3.968739306943486</c:v>
                </c:pt>
                <c:pt idx="511">
                  <c:v>4.4729336698020967</c:v>
                </c:pt>
                <c:pt idx="512">
                  <c:v>5.4722334327382738</c:v>
                </c:pt>
                <c:pt idx="513">
                  <c:v>5.6626767439373182</c:v>
                </c:pt>
                <c:pt idx="514">
                  <c:v>5.5951171594301519</c:v>
                </c:pt>
                <c:pt idx="515">
                  <c:v>5.9628858710894592</c:v>
                </c:pt>
                <c:pt idx="516">
                  <c:v>6.1227294878953051</c:v>
                </c:pt>
                <c:pt idx="517">
                  <c:v>5.7641482935155457</c:v>
                </c:pt>
                <c:pt idx="518">
                  <c:v>5.2742691730329234</c:v>
                </c:pt>
                <c:pt idx="519">
                  <c:v>6.3610264260238711</c:v>
                </c:pt>
                <c:pt idx="520">
                  <c:v>9.1097147584932348</c:v>
                </c:pt>
                <c:pt idx="521">
                  <c:v>10.650056001224845</c:v>
                </c:pt>
                <c:pt idx="522">
                  <c:v>9.9567042852890193</c:v>
                </c:pt>
                <c:pt idx="523">
                  <c:v>7.2777601812220807</c:v>
                </c:pt>
                <c:pt idx="524">
                  <c:v>7.0739066710488272</c:v>
                </c:pt>
                <c:pt idx="525">
                  <c:v>8.4326705409717455</c:v>
                </c:pt>
                <c:pt idx="526">
                  <c:v>11.017030127761435</c:v>
                </c:pt>
                <c:pt idx="527">
                  <c:v>11.814753506587355</c:v>
                </c:pt>
                <c:pt idx="528">
                  <c:v>13.000052381503407</c:v>
                </c:pt>
                <c:pt idx="529">
                  <c:v>15.14413199832892</c:v>
                </c:pt>
                <c:pt idx="530">
                  <c:v>20.530849787760712</c:v>
                </c:pt>
                <c:pt idx="531">
                  <c:v>22.641240332783923</c:v>
                </c:pt>
                <c:pt idx="532">
                  <c:v>23.67596836728649</c:v>
                </c:pt>
                <c:pt idx="533">
                  <c:v>31.530806389877721</c:v>
                </c:pt>
                <c:pt idx="534">
                  <c:v>43.604712028448652</c:v>
                </c:pt>
                <c:pt idx="535">
                  <c:v>46.5413842335265</c:v>
                </c:pt>
                <c:pt idx="536">
                  <c:v>50.511826689709352</c:v>
                </c:pt>
                <c:pt idx="537">
                  <c:v>43.372974145387978</c:v>
                </c:pt>
                <c:pt idx="538">
                  <c:v>66.945167643929707</c:v>
                </c:pt>
                <c:pt idx="539">
                  <c:v>148.7261032303627</c:v>
                </c:pt>
                <c:pt idx="540">
                  <c:v>-177.7418586839045</c:v>
                </c:pt>
                <c:pt idx="541">
                  <c:v>-113.20159116385129</c:v>
                </c:pt>
                <c:pt idx="542">
                  <c:v>-84.694234394044798</c:v>
                </c:pt>
                <c:pt idx="543">
                  <c:v>-73.17314346770965</c:v>
                </c:pt>
                <c:pt idx="544">
                  <c:v>-51.349204394924385</c:v>
                </c:pt>
                <c:pt idx="545">
                  <c:v>-35.40651330489051</c:v>
                </c:pt>
                <c:pt idx="546">
                  <c:v>-32.389177997329256</c:v>
                </c:pt>
                <c:pt idx="547">
                  <c:v>-33.883892827044498</c:v>
                </c:pt>
                <c:pt idx="548">
                  <c:v>-30.0268011308256</c:v>
                </c:pt>
                <c:pt idx="549">
                  <c:v>-19.729549235686271</c:v>
                </c:pt>
                <c:pt idx="550">
                  <c:v>-13.724869383784428</c:v>
                </c:pt>
                <c:pt idx="551">
                  <c:v>-8.6094760930540346</c:v>
                </c:pt>
                <c:pt idx="552">
                  <c:v>-6.6135043225297725</c:v>
                </c:pt>
                <c:pt idx="553">
                  <c:v>-1.7973152061375204</c:v>
                </c:pt>
                <c:pt idx="554">
                  <c:v>-1.3780682851625439</c:v>
                </c:pt>
                <c:pt idx="555">
                  <c:v>-2.0425610052070566</c:v>
                </c:pt>
                <c:pt idx="556">
                  <c:v>-1.9581175803336854</c:v>
                </c:pt>
                <c:pt idx="557">
                  <c:v>-5.739162083019945</c:v>
                </c:pt>
                <c:pt idx="558">
                  <c:v>-9.8044892688531853</c:v>
                </c:pt>
                <c:pt idx="559">
                  <c:v>-13.500366940386757</c:v>
                </c:pt>
                <c:pt idx="560">
                  <c:v>-15.15149014212791</c:v>
                </c:pt>
                <c:pt idx="561">
                  <c:v>-16.382701453132466</c:v>
                </c:pt>
                <c:pt idx="562">
                  <c:v>-17.478959963889476</c:v>
                </c:pt>
                <c:pt idx="563">
                  <c:v>-17.252752973207691</c:v>
                </c:pt>
                <c:pt idx="564">
                  <c:v>-14.196773694283385</c:v>
                </c:pt>
                <c:pt idx="565">
                  <c:v>-10.209334035394889</c:v>
                </c:pt>
                <c:pt idx="566">
                  <c:v>-6.4292620695011715</c:v>
                </c:pt>
                <c:pt idx="567">
                  <c:v>-3.3940709484218261</c:v>
                </c:pt>
                <c:pt idx="568">
                  <c:v>-2.1817792507863265</c:v>
                </c:pt>
                <c:pt idx="569">
                  <c:v>-1.0668650842085574</c:v>
                </c:pt>
                <c:pt idx="570">
                  <c:v>0.34136514987028244</c:v>
                </c:pt>
                <c:pt idx="571">
                  <c:v>-1.1487158725817566</c:v>
                </c:pt>
                <c:pt idx="572">
                  <c:v>-0.48138090394659944</c:v>
                </c:pt>
                <c:pt idx="573">
                  <c:v>0.61728025421195498</c:v>
                </c:pt>
                <c:pt idx="574">
                  <c:v>1.7877727442274527</c:v>
                </c:pt>
                <c:pt idx="575">
                  <c:v>1.7120682570937755</c:v>
                </c:pt>
                <c:pt idx="576">
                  <c:v>0.27600032122277379</c:v>
                </c:pt>
                <c:pt idx="577">
                  <c:v>0.93611857497085849</c:v>
                </c:pt>
                <c:pt idx="578">
                  <c:v>1.2938801128593753</c:v>
                </c:pt>
                <c:pt idx="579">
                  <c:v>0.74724908429932124</c:v>
                </c:pt>
                <c:pt idx="580">
                  <c:v>-1.2128852827312131</c:v>
                </c:pt>
                <c:pt idx="581">
                  <c:v>-1.772369221360427</c:v>
                </c:pt>
                <c:pt idx="582">
                  <c:v>-2.3352997256439982</c:v>
                </c:pt>
                <c:pt idx="583">
                  <c:v>-3.208294150775945</c:v>
                </c:pt>
                <c:pt idx="584">
                  <c:v>-3.0598617971820117</c:v>
                </c:pt>
                <c:pt idx="585">
                  <c:v>-3.9127918885671811</c:v>
                </c:pt>
                <c:pt idx="586">
                  <c:v>-4.2494687708847332</c:v>
                </c:pt>
                <c:pt idx="587">
                  <c:v>-4.2149598659686935</c:v>
                </c:pt>
                <c:pt idx="588">
                  <c:v>-3.7576987834213611</c:v>
                </c:pt>
                <c:pt idx="589">
                  <c:v>-3.5034128775605615</c:v>
                </c:pt>
                <c:pt idx="590">
                  <c:v>-3.6139244185847783</c:v>
                </c:pt>
                <c:pt idx="591">
                  <c:v>-4.3551299670217754</c:v>
                </c:pt>
                <c:pt idx="592">
                  <c:v>-3.7011399411622699</c:v>
                </c:pt>
                <c:pt idx="593">
                  <c:v>-2.49106127770014</c:v>
                </c:pt>
                <c:pt idx="594">
                  <c:v>-1.391806966966147</c:v>
                </c:pt>
                <c:pt idx="595">
                  <c:v>-1.5836906563891608</c:v>
                </c:pt>
                <c:pt idx="596">
                  <c:v>-0.62335765236887208</c:v>
                </c:pt>
                <c:pt idx="597">
                  <c:v>-0.10176621055222529</c:v>
                </c:pt>
                <c:pt idx="598">
                  <c:v>0.1980508161126058</c:v>
                </c:pt>
                <c:pt idx="599">
                  <c:v>-0.19435355580860869</c:v>
                </c:pt>
                <c:pt idx="600">
                  <c:v>-0.28545762091679172</c:v>
                </c:pt>
                <c:pt idx="601">
                  <c:v>-0.84060879263384802</c:v>
                </c:pt>
                <c:pt idx="602">
                  <c:v>-0.73477264623339911</c:v>
                </c:pt>
                <c:pt idx="603">
                  <c:v>-0.27041894512764381</c:v>
                </c:pt>
                <c:pt idx="604">
                  <c:v>-0.53241300726984397</c:v>
                </c:pt>
                <c:pt idx="605">
                  <c:v>-0.86929739402139883</c:v>
                </c:pt>
                <c:pt idx="606">
                  <c:v>-0.85904104244674706</c:v>
                </c:pt>
                <c:pt idx="607">
                  <c:v>-0.84891428819353476</c:v>
                </c:pt>
                <c:pt idx="608">
                  <c:v>-0.66597490579895979</c:v>
                </c:pt>
                <c:pt idx="609">
                  <c:v>-0.65946936562957847</c:v>
                </c:pt>
                <c:pt idx="610">
                  <c:v>0.16100259204717696</c:v>
                </c:pt>
                <c:pt idx="611">
                  <c:v>1.0247220283584284</c:v>
                </c:pt>
                <c:pt idx="612">
                  <c:v>1.0651815105634113</c:v>
                </c:pt>
                <c:pt idx="613">
                  <c:v>1.4799327712404267</c:v>
                </c:pt>
                <c:pt idx="614">
                  <c:v>1.4270229648842718</c:v>
                </c:pt>
                <c:pt idx="615">
                  <c:v>1.2434177244099511</c:v>
                </c:pt>
                <c:pt idx="616">
                  <c:v>1.4704619780010766</c:v>
                </c:pt>
                <c:pt idx="617">
                  <c:v>1.2926758893125747</c:v>
                </c:pt>
                <c:pt idx="618">
                  <c:v>1.1887796488044009</c:v>
                </c:pt>
                <c:pt idx="619">
                  <c:v>0.7891757517204665</c:v>
                </c:pt>
                <c:pt idx="620">
                  <c:v>-0.11859120182853512</c:v>
                </c:pt>
                <c:pt idx="621">
                  <c:v>-0.64392456979092427</c:v>
                </c:pt>
                <c:pt idx="622">
                  <c:v>0.17202073359875683</c:v>
                </c:pt>
                <c:pt idx="623">
                  <c:v>-0.50969464734924885</c:v>
                </c:pt>
                <c:pt idx="624">
                  <c:v>-1.2293263901308205</c:v>
                </c:pt>
                <c:pt idx="625">
                  <c:v>-0.61226015799464695</c:v>
                </c:pt>
                <c:pt idx="626">
                  <c:v>-0.76953085471135829</c:v>
                </c:pt>
                <c:pt idx="627">
                  <c:v>-0.59878189808605109</c:v>
                </c:pt>
                <c:pt idx="628">
                  <c:v>0.26700434559218916</c:v>
                </c:pt>
                <c:pt idx="629">
                  <c:v>0.20966159739721921</c:v>
                </c:pt>
                <c:pt idx="630">
                  <c:v>0.30763922470158911</c:v>
                </c:pt>
                <c:pt idx="631">
                  <c:v>1.1461099474947383</c:v>
                </c:pt>
                <c:pt idx="632">
                  <c:v>0.82255111099137113</c:v>
                </c:pt>
                <c:pt idx="633">
                  <c:v>0.56416012759458378</c:v>
                </c:pt>
                <c:pt idx="634">
                  <c:v>0.41212102455451172</c:v>
                </c:pt>
                <c:pt idx="635">
                  <c:v>0.13454044109146851</c:v>
                </c:pt>
                <c:pt idx="636">
                  <c:v>-4.4052931878357807E-2</c:v>
                </c:pt>
                <c:pt idx="637">
                  <c:v>0.43165946702765357</c:v>
                </c:pt>
                <c:pt idx="638">
                  <c:v>0.33638167151023651</c:v>
                </c:pt>
                <c:pt idx="639">
                  <c:v>0.69846860906235453</c:v>
                </c:pt>
                <c:pt idx="640">
                  <c:v>0.95856784319399801</c:v>
                </c:pt>
                <c:pt idx="641">
                  <c:v>0.69470985787012862</c:v>
                </c:pt>
                <c:pt idx="642">
                  <c:v>0.71551321584528671</c:v>
                </c:pt>
                <c:pt idx="643">
                  <c:v>0.61960619669954242</c:v>
                </c:pt>
                <c:pt idx="644">
                  <c:v>0.64030036164042003</c:v>
                </c:pt>
                <c:pt idx="645">
                  <c:v>0.62293199850471992</c:v>
                </c:pt>
                <c:pt idx="646">
                  <c:v>0.6059275818859805</c:v>
                </c:pt>
                <c:pt idx="647">
                  <c:v>0.49148649087470314</c:v>
                </c:pt>
                <c:pt idx="648">
                  <c:v>0.44691248958454083</c:v>
                </c:pt>
                <c:pt idx="649">
                  <c:v>0.46769212183008257</c:v>
                </c:pt>
                <c:pt idx="650">
                  <c:v>0.21295745250928683</c:v>
                </c:pt>
                <c:pt idx="651">
                  <c:v>2.9958825265188539E-2</c:v>
                </c:pt>
                <c:pt idx="652">
                  <c:v>-0.14714825197763157</c:v>
                </c:pt>
                <c:pt idx="653">
                  <c:v>-0.43667929658318144</c:v>
                </c:pt>
                <c:pt idx="654">
                  <c:v>-0.31812118046171167</c:v>
                </c:pt>
                <c:pt idx="655">
                  <c:v>-0.2860149038120256</c:v>
                </c:pt>
                <c:pt idx="656">
                  <c:v>-0.48293434682204139</c:v>
                </c:pt>
                <c:pt idx="657">
                  <c:v>-0.16857576557057297</c:v>
                </c:pt>
                <c:pt idx="658">
                  <c:v>0.11075364865099714</c:v>
                </c:pt>
                <c:pt idx="659">
                  <c:v>0.13595868025462862</c:v>
                </c:pt>
                <c:pt idx="660">
                  <c:v>-5.3485139128078674E-2</c:v>
                </c:pt>
                <c:pt idx="661">
                  <c:v>-5.2847085190488537E-2</c:v>
                </c:pt>
                <c:pt idx="662">
                  <c:v>5.199059666635019E-2</c:v>
                </c:pt>
                <c:pt idx="663">
                  <c:v>0</c:v>
                </c:pt>
                <c:pt idx="664">
                  <c:v>-7.5650096936260611E-2</c:v>
                </c:pt>
                <c:pt idx="665">
                  <c:v>-2.4888279273401225E-2</c:v>
                </c:pt>
                <c:pt idx="666">
                  <c:v>0.22092700412532676</c:v>
                </c:pt>
                <c:pt idx="667">
                  <c:v>0.21590499176967864</c:v>
                </c:pt>
                <c:pt idx="668">
                  <c:v>-0.16583564373775883</c:v>
                </c:pt>
                <c:pt idx="669">
                  <c:v>-0.30508199259045427</c:v>
                </c:pt>
                <c:pt idx="670">
                  <c:v>-0.35054601783541284</c:v>
                </c:pt>
                <c:pt idx="671">
                  <c:v>-0.48824990932511192</c:v>
                </c:pt>
                <c:pt idx="672">
                  <c:v>-0.37255323985004424</c:v>
                </c:pt>
                <c:pt idx="673">
                  <c:v>-0.46322550161946718</c:v>
                </c:pt>
                <c:pt idx="674">
                  <c:v>-0.4176520154768672</c:v>
                </c:pt>
                <c:pt idx="675">
                  <c:v>-0.34699539583504529</c:v>
                </c:pt>
                <c:pt idx="676">
                  <c:v>-0.39329080826117285</c:v>
                </c:pt>
                <c:pt idx="677">
                  <c:v>-0.36904278000474677</c:v>
                </c:pt>
                <c:pt idx="678">
                  <c:v>-0.41551370343735733</c:v>
                </c:pt>
                <c:pt idx="679">
                  <c:v>-0.34522628635145569</c:v>
                </c:pt>
                <c:pt idx="680">
                  <c:v>-0.41607873375362303</c:v>
                </c:pt>
                <c:pt idx="681">
                  <c:v>-0.62721722497007892</c:v>
                </c:pt>
                <c:pt idx="682">
                  <c:v>-0.7745253266983364</c:v>
                </c:pt>
                <c:pt idx="683">
                  <c:v>-0.66713009554252323</c:v>
                </c:pt>
                <c:pt idx="684">
                  <c:v>-0.47999648751941842</c:v>
                </c:pt>
                <c:pt idx="685">
                  <c:v>-0.65546429815606244</c:v>
                </c:pt>
                <c:pt idx="686">
                  <c:v>-0.61545805839364354</c:v>
                </c:pt>
                <c:pt idx="687">
                  <c:v>-0.22242131471314708</c:v>
                </c:pt>
                <c:pt idx="688">
                  <c:v>-0.24790344670598174</c:v>
                </c:pt>
                <c:pt idx="689">
                  <c:v>-0.40099705339203151</c:v>
                </c:pt>
                <c:pt idx="690">
                  <c:v>-0.12599541839252146</c:v>
                </c:pt>
                <c:pt idx="691">
                  <c:v>-0.27839464704936606</c:v>
                </c:pt>
                <c:pt idx="692">
                  <c:v>-0.20374558708354404</c:v>
                </c:pt>
                <c:pt idx="693">
                  <c:v>-0.36139732556564774</c:v>
                </c:pt>
                <c:pt idx="694">
                  <c:v>-0.52653397789820855</c:v>
                </c:pt>
                <c:pt idx="695">
                  <c:v>-0.40137277747349548</c:v>
                </c:pt>
                <c:pt idx="696">
                  <c:v>-0.30020433029394472</c:v>
                </c:pt>
                <c:pt idx="697">
                  <c:v>-0.44642672802696531</c:v>
                </c:pt>
                <c:pt idx="698">
                  <c:v>-0.66075444263193783</c:v>
                </c:pt>
                <c:pt idx="699">
                  <c:v>-0.50431643217268463</c:v>
                </c:pt>
                <c:pt idx="700">
                  <c:v>-0.30550140808408072</c:v>
                </c:pt>
                <c:pt idx="701">
                  <c:v>-0.40947838761382183</c:v>
                </c:pt>
                <c:pt idx="702">
                  <c:v>-0.36121843227895284</c:v>
                </c:pt>
                <c:pt idx="703">
                  <c:v>-0.44352068536711675</c:v>
                </c:pt>
                <c:pt idx="704">
                  <c:v>-0.31997667456528711</c:v>
                </c:pt>
                <c:pt idx="705">
                  <c:v>-0.70889458944118589</c:v>
                </c:pt>
                <c:pt idx="706">
                  <c:v>-0.68435554486747152</c:v>
                </c:pt>
                <c:pt idx="707">
                  <c:v>-0.38057958061000557</c:v>
                </c:pt>
                <c:pt idx="708">
                  <c:v>-0.32157632220138072</c:v>
                </c:pt>
                <c:pt idx="709">
                  <c:v>-0.64163903935165523</c:v>
                </c:pt>
                <c:pt idx="710">
                  <c:v>-0.91359613905965487</c:v>
                </c:pt>
                <c:pt idx="711">
                  <c:v>-0.91473438075019764</c:v>
                </c:pt>
                <c:pt idx="712">
                  <c:v>-0.47542939625871117</c:v>
                </c:pt>
                <c:pt idx="713">
                  <c:v>0</c:v>
                </c:pt>
                <c:pt idx="714">
                  <c:v>9.1164192743635283E-2</c:v>
                </c:pt>
                <c:pt idx="715">
                  <c:v>-0.43194073512129538</c:v>
                </c:pt>
                <c:pt idx="716">
                  <c:v>0.71389966227183466</c:v>
                </c:pt>
                <c:pt idx="717">
                  <c:v>4.161197451382999</c:v>
                </c:pt>
                <c:pt idx="718">
                  <c:v>6.7648392391182393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C4-444C-8197-1C5697C15A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4108800"/>
        <c:axId val="614107816"/>
      </c:scatterChart>
      <c:valAx>
        <c:axId val="61410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9362235126014655"/>
              <c:y val="0.914759859976503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107816"/>
        <c:crosses val="autoZero"/>
        <c:crossBetween val="midCat"/>
      </c:valAx>
      <c:valAx>
        <c:axId val="614107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Polytripic Index,</a:t>
                </a:r>
                <a:r>
                  <a:rPr lang="en-GB" baseline="0"/>
                  <a:t> n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888888888888888E-2"/>
              <c:y val="0.332567412682485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108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</a:t>
            </a:r>
            <a:r>
              <a:rPr lang="en-GB" baseline="0"/>
              <a:t> index, n against Crank angle at 6000RPM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6000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'6000RPM'!$A$317:$A$417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xVal>
          <c:yVal>
            <c:numRef>
              <c:f>'6000RPM'!$G$317:$G$417</c:f>
              <c:numCache>
                <c:formatCode>General</c:formatCode>
                <c:ptCount val="101"/>
                <c:pt idx="0">
                  <c:v>1.3523731033407858</c:v>
                </c:pt>
                <c:pt idx="1">
                  <c:v>1.3434080279159339</c:v>
                </c:pt>
                <c:pt idx="2">
                  <c:v>1.3507377238275138</c:v>
                </c:pt>
                <c:pt idx="3">
                  <c:v>1.309900622345691</c:v>
                </c:pt>
                <c:pt idx="4">
                  <c:v>1.2542898004618801</c:v>
                </c:pt>
                <c:pt idx="5">
                  <c:v>1.2353998510469031</c:v>
                </c:pt>
                <c:pt idx="6">
                  <c:v>1.2863706907335228</c:v>
                </c:pt>
                <c:pt idx="7">
                  <c:v>1.1716587363210436</c:v>
                </c:pt>
                <c:pt idx="8">
                  <c:v>1.2053324049110254</c:v>
                </c:pt>
                <c:pt idx="9">
                  <c:v>1.3248920402351878</c:v>
                </c:pt>
                <c:pt idx="10">
                  <c:v>1.2398328525267857</c:v>
                </c:pt>
                <c:pt idx="11">
                  <c:v>1.2288111569149314</c:v>
                </c:pt>
                <c:pt idx="12">
                  <c:v>1.3212778455931322</c:v>
                </c:pt>
                <c:pt idx="13">
                  <c:v>1.3755648626608843</c:v>
                </c:pt>
                <c:pt idx="14">
                  <c:v>1.3260222341006906</c:v>
                </c:pt>
                <c:pt idx="15">
                  <c:v>1.4112991061767513</c:v>
                </c:pt>
                <c:pt idx="16">
                  <c:v>1.3123797169225597</c:v>
                </c:pt>
                <c:pt idx="17">
                  <c:v>1.2689340482520377</c:v>
                </c:pt>
                <c:pt idx="18">
                  <c:v>1.3826895296138677</c:v>
                </c:pt>
                <c:pt idx="19">
                  <c:v>1.361680724800634</c:v>
                </c:pt>
                <c:pt idx="20">
                  <c:v>1.2959912004703229</c:v>
                </c:pt>
                <c:pt idx="21">
                  <c:v>1.3547076420988986</c:v>
                </c:pt>
                <c:pt idx="22">
                  <c:v>1.2440102556224888</c:v>
                </c:pt>
                <c:pt idx="23">
                  <c:v>1.2541252691626104</c:v>
                </c:pt>
                <c:pt idx="24">
                  <c:v>1.3541706373163565</c:v>
                </c:pt>
                <c:pt idx="25">
                  <c:v>1.2579328518882869</c:v>
                </c:pt>
                <c:pt idx="26">
                  <c:v>1.2878246220736742</c:v>
                </c:pt>
                <c:pt idx="27">
                  <c:v>1.2757811621054478</c:v>
                </c:pt>
                <c:pt idx="28">
                  <c:v>1.3091249779385385</c:v>
                </c:pt>
                <c:pt idx="29">
                  <c:v>1.2907860279370686</c:v>
                </c:pt>
                <c:pt idx="30">
                  <c:v>1.3193787172325182</c:v>
                </c:pt>
                <c:pt idx="31">
                  <c:v>1.2530221581877139</c:v>
                </c:pt>
                <c:pt idx="32">
                  <c:v>1.3544930134765798</c:v>
                </c:pt>
                <c:pt idx="33">
                  <c:v>1.283169856630028</c:v>
                </c:pt>
                <c:pt idx="34">
                  <c:v>1.3821526758607052</c:v>
                </c:pt>
                <c:pt idx="35">
                  <c:v>1.269960477165806</c:v>
                </c:pt>
                <c:pt idx="36">
                  <c:v>1.340806805924188</c:v>
                </c:pt>
                <c:pt idx="37">
                  <c:v>1.3351934572960675</c:v>
                </c:pt>
                <c:pt idx="38">
                  <c:v>1.4503432607938636</c:v>
                </c:pt>
                <c:pt idx="39">
                  <c:v>1.4497643176799602</c:v>
                </c:pt>
                <c:pt idx="40">
                  <c:v>1.5518486904495337</c:v>
                </c:pt>
                <c:pt idx="41">
                  <c:v>1.6176916942862931</c:v>
                </c:pt>
                <c:pt idx="42">
                  <c:v>1.9574972625515679</c:v>
                </c:pt>
                <c:pt idx="43">
                  <c:v>2.2135976161133919</c:v>
                </c:pt>
                <c:pt idx="44">
                  <c:v>2.6579954985255276</c:v>
                </c:pt>
                <c:pt idx="45">
                  <c:v>3.2889941045466955</c:v>
                </c:pt>
                <c:pt idx="46">
                  <c:v>4.6026469891824231</c:v>
                </c:pt>
                <c:pt idx="47">
                  <c:v>6.593699873510336</c:v>
                </c:pt>
                <c:pt idx="48">
                  <c:v>11.660784471785908</c:v>
                </c:pt>
                <c:pt idx="49">
                  <c:v>36.902066189212405</c:v>
                </c:pt>
                <c:pt idx="50">
                  <c:v>-38.963258398237578</c:v>
                </c:pt>
                <c:pt idx="51">
                  <c:v>-13.638903403125425</c:v>
                </c:pt>
                <c:pt idx="52">
                  <c:v>-8.3798915827701563</c:v>
                </c:pt>
                <c:pt idx="53">
                  <c:v>-6.2768501923580073</c:v>
                </c:pt>
                <c:pt idx="54">
                  <c:v>-4.6828668522689263</c:v>
                </c:pt>
                <c:pt idx="55">
                  <c:v>-3.8905011417979543</c:v>
                </c:pt>
                <c:pt idx="56">
                  <c:v>-3.152471221588645</c:v>
                </c:pt>
                <c:pt idx="57">
                  <c:v>-2.6284737162601362</c:v>
                </c:pt>
                <c:pt idx="58">
                  <c:v>-2.2499265272774807</c:v>
                </c:pt>
                <c:pt idx="59">
                  <c:v>-1.8468060604428105</c:v>
                </c:pt>
                <c:pt idx="60">
                  <c:v>-1.5534153346244544</c:v>
                </c:pt>
                <c:pt idx="61">
                  <c:v>-1.3077718858025196</c:v>
                </c:pt>
                <c:pt idx="62">
                  <c:v>-1.0507538269715739</c:v>
                </c:pt>
                <c:pt idx="63">
                  <c:v>-0.8512385312015972</c:v>
                </c:pt>
                <c:pt idx="64">
                  <c:v>-0.6296105028176604</c:v>
                </c:pt>
                <c:pt idx="65">
                  <c:v>-0.46680927144174611</c:v>
                </c:pt>
                <c:pt idx="66">
                  <c:v>-0.29048763365762248</c:v>
                </c:pt>
                <c:pt idx="67">
                  <c:v>-0.1255700083980317</c:v>
                </c:pt>
                <c:pt idx="68">
                  <c:v>8.84736283250857E-3</c:v>
                </c:pt>
                <c:pt idx="69">
                  <c:v>0.15226398946538416</c:v>
                </c:pt>
                <c:pt idx="70">
                  <c:v>0.26708264452036129</c:v>
                </c:pt>
                <c:pt idx="71">
                  <c:v>0.37558815310587762</c:v>
                </c:pt>
                <c:pt idx="72">
                  <c:v>0.48592283686032578</c:v>
                </c:pt>
                <c:pt idx="73">
                  <c:v>0.56883084643620385</c:v>
                </c:pt>
                <c:pt idx="74">
                  <c:v>0.6617407379654916</c:v>
                </c:pt>
                <c:pt idx="75">
                  <c:v>0.75068366410836185</c:v>
                </c:pt>
                <c:pt idx="76">
                  <c:v>0.81154039207861361</c:v>
                </c:pt>
                <c:pt idx="77">
                  <c:v>0.84834140602971198</c:v>
                </c:pt>
                <c:pt idx="78">
                  <c:v>0.91487450789305491</c:v>
                </c:pt>
                <c:pt idx="79">
                  <c:v>0.96698816082418182</c:v>
                </c:pt>
                <c:pt idx="80">
                  <c:v>0.98534049869793505</c:v>
                </c:pt>
                <c:pt idx="81">
                  <c:v>1.0159392826175178</c:v>
                </c:pt>
                <c:pt idx="82">
                  <c:v>1.0639689760196422</c:v>
                </c:pt>
                <c:pt idx="83">
                  <c:v>1.0789116566374857</c:v>
                </c:pt>
                <c:pt idx="84">
                  <c:v>1.1094580150038731</c:v>
                </c:pt>
                <c:pt idx="85">
                  <c:v>1.1397486943301147</c:v>
                </c:pt>
                <c:pt idx="86">
                  <c:v>1.1504601474757743</c:v>
                </c:pt>
                <c:pt idx="87">
                  <c:v>1.1854582736166575</c:v>
                </c:pt>
                <c:pt idx="88">
                  <c:v>1.1944139117034669</c:v>
                </c:pt>
                <c:pt idx="89">
                  <c:v>1.2103647255034582</c:v>
                </c:pt>
                <c:pt idx="90">
                  <c:v>1.2202155517744007</c:v>
                </c:pt>
                <c:pt idx="91">
                  <c:v>1.2283868582406547</c:v>
                </c:pt>
                <c:pt idx="92">
                  <c:v>1.2395001685922622</c:v>
                </c:pt>
                <c:pt idx="93">
                  <c:v>1.2338985719017528</c:v>
                </c:pt>
                <c:pt idx="94">
                  <c:v>1.2484463688476466</c:v>
                </c:pt>
                <c:pt idx="95">
                  <c:v>1.2423543372598989</c:v>
                </c:pt>
                <c:pt idx="96">
                  <c:v>1.2565843122947862</c:v>
                </c:pt>
                <c:pt idx="97">
                  <c:v>1.269669712886399</c:v>
                </c:pt>
                <c:pt idx="98">
                  <c:v>1.2736088462067678</c:v>
                </c:pt>
                <c:pt idx="99">
                  <c:v>1.2772169653965166</c:v>
                </c:pt>
                <c:pt idx="100">
                  <c:v>1.3045087599128924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EC-44B2-994F-3A97F8E717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6777936"/>
        <c:axId val="536788104"/>
      </c:scatterChart>
      <c:valAx>
        <c:axId val="536777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788104"/>
        <c:crosses val="autoZero"/>
        <c:crossBetween val="midCat"/>
      </c:valAx>
      <c:valAx>
        <c:axId val="536788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7779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Piston velocity and accelaration against CA at 6000rpm</a:t>
            </a:r>
          </a:p>
        </c:rich>
      </c:tx>
      <c:layout>
        <c:manualLayout>
          <c:xMode val="edge"/>
          <c:yMode val="edge"/>
          <c:x val="0.2069891696928331"/>
          <c:y val="5.67267970141483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257863783499527E-2"/>
          <c:y val="7.1581023668441643E-2"/>
          <c:w val="0.81353237095363085"/>
          <c:h val="0.79224482356372117"/>
        </c:manualLayout>
      </c:layout>
      <c:lineChart>
        <c:grouping val="standard"/>
        <c:varyColors val="0"/>
        <c:ser>
          <c:idx val="0"/>
          <c:order val="1"/>
          <c:tx>
            <c:v>Piston 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'6000RPM'!$A$7:$A$18</c:f>
              <c:numCache>
                <c:formatCode>General</c:formatCode>
                <c:ptCount val="12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</c:numCache>
            </c:numRef>
          </c:cat>
          <c:val>
            <c:numRef>
              <c:f>'6000RPM'!$J$7:$J$726</c:f>
              <c:numCache>
                <c:formatCode>General</c:formatCode>
                <c:ptCount val="720"/>
                <c:pt idx="0">
                  <c:v>0.28944801740214704</c:v>
                </c:pt>
                <c:pt idx="1">
                  <c:v>0.86820065366464672</c:v>
                </c:pt>
                <c:pt idx="2">
                  <c:v>1.4465231830264687</c:v>
                </c:pt>
                <c:pt idx="3">
                  <c:v>2.0241291632813763</c:v>
                </c:pt>
                <c:pt idx="4">
                  <c:v>2.6007325958525156</c:v>
                </c:pt>
                <c:pt idx="5">
                  <c:v>3.1760481032574543</c:v>
                </c:pt>
                <c:pt idx="6">
                  <c:v>3.749791106652574</c:v>
                </c:pt>
                <c:pt idx="7">
                  <c:v>4.3216780033729503</c:v>
                </c:pt>
                <c:pt idx="8">
                  <c:v>4.891426344561987</c:v>
                </c:pt>
                <c:pt idx="9">
                  <c:v>5.4587550128212294</c:v>
                </c:pt>
                <c:pt idx="10">
                  <c:v>6.0233843999135743</c:v>
                </c:pt>
                <c:pt idx="11">
                  <c:v>6.5850365845106538</c:v>
                </c:pt>
                <c:pt idx="12">
                  <c:v>7.1434355099702254</c:v>
                </c:pt>
                <c:pt idx="13">
                  <c:v>7.6983071621095869</c:v>
                </c:pt>
                <c:pt idx="14">
                  <c:v>8.249379746995313</c:v>
                </c:pt>
                <c:pt idx="15">
                  <c:v>8.7963838686744271</c:v>
                </c:pt>
                <c:pt idx="16">
                  <c:v>9.3390527068424145</c:v>
                </c:pt>
                <c:pt idx="17">
                  <c:v>9.8771221943987069</c:v>
                </c:pt>
                <c:pt idx="18">
                  <c:v>10.410331194829704</c:v>
                </c:pt>
                <c:pt idx="19">
                  <c:v>10.938421679377795</c:v>
                </c:pt>
                <c:pt idx="20">
                  <c:v>11.461138903909676</c:v>
                </c:pt>
                <c:pt idx="21">
                  <c:v>11.978231585431999</c:v>
                </c:pt>
                <c:pt idx="22">
                  <c:v>12.489452078138054</c:v>
                </c:pt>
                <c:pt idx="23">
                  <c:v>12.994556548917908</c:v>
                </c:pt>
                <c:pt idx="24">
                  <c:v>13.493305152203465</c:v>
                </c:pt>
                <c:pt idx="25">
                  <c:v>13.985462204038047</c:v>
                </c:pt>
                <c:pt idx="26">
                  <c:v>14.470796355253393</c:v>
                </c:pt>
                <c:pt idx="27">
                  <c:v>14.949080763584968</c:v>
                </c:pt>
                <c:pt idx="28">
                  <c:v>15.420093264597583</c:v>
                </c:pt>
                <c:pt idx="29">
                  <c:v>15.883616541243343</c:v>
                </c:pt>
                <c:pt idx="30">
                  <c:v>16.339438291878178</c:v>
                </c:pt>
                <c:pt idx="31">
                  <c:v>16.787351396549582</c:v>
                </c:pt>
                <c:pt idx="32">
                  <c:v>17.227154081334053</c:v>
                </c:pt>
                <c:pt idx="33">
                  <c:v>17.658650080538322</c:v>
                </c:pt>
                <c:pt idx="34">
                  <c:v>18.081648796516671</c:v>
                </c:pt>
                <c:pt idx="35">
                  <c:v>18.495965456844981</c:v>
                </c:pt>
                <c:pt idx="36">
                  <c:v>18.901421268659117</c:v>
                </c:pt>
                <c:pt idx="37">
                  <c:v>19.297843569811747</c:v>
                </c:pt>
                <c:pt idx="38">
                  <c:v>19.685065976625662</c:v>
                </c:pt>
                <c:pt idx="39">
                  <c:v>20.062928527948912</c:v>
                </c:pt>
                <c:pt idx="40">
                  <c:v>20.431277825181738</c:v>
                </c:pt>
                <c:pt idx="41">
                  <c:v>20.789967167997066</c:v>
                </c:pt>
                <c:pt idx="42">
                  <c:v>21.138856685411785</c:v>
                </c:pt>
                <c:pt idx="43">
                  <c:v>21.477813461912117</c:v>
                </c:pt>
                <c:pt idx="44">
                  <c:v>21.806711658242357</c:v>
                </c:pt>
                <c:pt idx="45">
                  <c:v>22.125432626579745</c:v>
                </c:pt>
                <c:pt idx="46">
                  <c:v>22.433865019696853</c:v>
                </c:pt>
                <c:pt idx="47">
                  <c:v>22.731904893775621</c:v>
                </c:pt>
                <c:pt idx="48">
                  <c:v>23.019455804527368</c:v>
                </c:pt>
                <c:pt idx="49">
                  <c:v>23.296428896246432</c:v>
                </c:pt>
                <c:pt idx="50">
                  <c:v>23.562742983445599</c:v>
                </c:pt>
                <c:pt idx="51">
                  <c:v>23.818324624721665</c:v>
                </c:pt>
                <c:pt idx="52">
                  <c:v>24.063108188490084</c:v>
                </c:pt>
                <c:pt idx="53">
                  <c:v>24.297035910256046</c:v>
                </c:pt>
                <c:pt idx="54">
                  <c:v>24.520057941072828</c:v>
                </c:pt>
                <c:pt idx="55">
                  <c:v>24.732132386856978</c:v>
                </c:pt>
                <c:pt idx="56">
                  <c:v>24.933225338245059</c:v>
                </c:pt>
                <c:pt idx="57">
                  <c:v>25.123310890692554</c:v>
                </c:pt>
                <c:pt idx="58">
                  <c:v>25.302371154515736</c:v>
                </c:pt>
                <c:pt idx="59">
                  <c:v>25.470396254613988</c:v>
                </c:pt>
                <c:pt idx="60">
                  <c:v>25.62738431960701</c:v>
                </c:pt>
                <c:pt idx="61">
                  <c:v>25.773341460186003</c:v>
                </c:pt>
                <c:pt idx="62">
                  <c:v>25.908281736429323</c:v>
                </c:pt>
                <c:pt idx="63">
                  <c:v>26.032227113969032</c:v>
                </c:pt>
                <c:pt idx="64">
                  <c:v>26.145207408770826</c:v>
                </c:pt>
                <c:pt idx="65">
                  <c:v>26.247260220504579</c:v>
                </c:pt>
                <c:pt idx="66">
                  <c:v>26.338430854330795</c:v>
                </c:pt>
                <c:pt idx="67">
                  <c:v>26.418772231123153</c:v>
                </c:pt>
                <c:pt idx="68">
                  <c:v>26.488344786040784</c:v>
                </c:pt>
                <c:pt idx="69">
                  <c:v>26.547216355533141</c:v>
                </c:pt>
                <c:pt idx="70">
                  <c:v>26.59546205278415</c:v>
                </c:pt>
                <c:pt idx="71">
                  <c:v>26.633164131711489</c:v>
                </c:pt>
                <c:pt idx="72">
                  <c:v>26.660411839692891</c:v>
                </c:pt>
                <c:pt idx="73">
                  <c:v>26.677301259096673</c:v>
                </c:pt>
                <c:pt idx="74">
                  <c:v>26.683935137975649</c:v>
                </c:pt>
                <c:pt idx="75">
                  <c:v>26.680422710029905</c:v>
                </c:pt>
                <c:pt idx="76">
                  <c:v>26.666879504304017</c:v>
                </c:pt>
                <c:pt idx="77">
                  <c:v>26.643427144785374</c:v>
                </c:pt>
                <c:pt idx="78">
                  <c:v>26.610193140429615</c:v>
                </c:pt>
                <c:pt idx="79">
                  <c:v>26.567310665967735</c:v>
                </c:pt>
                <c:pt idx="80">
                  <c:v>26.514918333931437</c:v>
                </c:pt>
                <c:pt idx="81">
                  <c:v>26.453159958459313</c:v>
                </c:pt>
                <c:pt idx="82">
                  <c:v>26.38218431135525</c:v>
                </c:pt>
                <c:pt idx="83">
                  <c:v>26.302144870970768</c:v>
                </c:pt>
                <c:pt idx="84">
                  <c:v>26.213199564520171</c:v>
                </c:pt>
                <c:pt idx="85">
                  <c:v>26.115510504465671</c:v>
                </c:pt>
                <c:pt idx="86">
                  <c:v>26.009243719541274</c:v>
                </c:pt>
                <c:pt idx="87">
                  <c:v>25.894568881164147</c:v>
                </c:pt>
                <c:pt idx="88">
                  <c:v>25.771659025897367</c:v>
                </c:pt>
                <c:pt idx="89">
                  <c:v>25.64069027462007</c:v>
                </c:pt>
                <c:pt idx="90">
                  <c:v>25.501841549195074</c:v>
                </c:pt>
                <c:pt idx="91">
                  <c:v>25.355294287297017</c:v>
                </c:pt>
                <c:pt idx="92">
                  <c:v>25.201232156149832</c:v>
                </c:pt>
                <c:pt idx="93">
                  <c:v>25.039840765920999</c:v>
                </c:pt>
                <c:pt idx="94">
                  <c:v>24.87130738348603</c:v>
                </c:pt>
                <c:pt idx="95">
                  <c:v>24.695820647273546</c:v>
                </c:pt>
                <c:pt idx="96">
                  <c:v>24.513570283942688</c:v>
                </c:pt>
                <c:pt idx="97">
                  <c:v>24.324746827576458</c:v>
                </c:pt>
                <c:pt idx="98">
                  <c:v>24.129541342056331</c:v>
                </c:pt>
                <c:pt idx="99">
                  <c:v>23.92814514734842</c:v>
                </c:pt>
                <c:pt idx="100">
                  <c:v>23.720749550287355</c:v>
                </c:pt>
                <c:pt idx="101">
                  <c:v>23.507545580506243</c:v>
                </c:pt>
                <c:pt idx="102">
                  <c:v>23.288723732114573</c:v>
                </c:pt>
                <c:pt idx="103">
                  <c:v>23.064473711699783</c:v>
                </c:pt>
                <c:pt idx="104">
                  <c:v>22.834984193128903</c:v>
                </c:pt>
                <c:pt idx="105">
                  <c:v>22.600442579733286</c:v>
                </c:pt>
                <c:pt idx="106">
                  <c:v>22.361034774276614</c:v>
                </c:pt>
                <c:pt idx="107">
                  <c:v>22.116944957145584</c:v>
                </c:pt>
                <c:pt idx="108">
                  <c:v>21.868355373193896</c:v>
                </c:pt>
                <c:pt idx="109">
                  <c:v>21.615446127504406</c:v>
                </c:pt>
                <c:pt idx="110">
                  <c:v>21.358394990475258</c:v>
                </c:pt>
                <c:pt idx="111">
                  <c:v>21.097377212399238</c:v>
                </c:pt>
                <c:pt idx="112">
                  <c:v>20.832565347856463</c:v>
                </c:pt>
                <c:pt idx="113">
                  <c:v>20.564129090025194</c:v>
                </c:pt>
                <c:pt idx="114">
                  <c:v>20.292235115117016</c:v>
                </c:pt>
                <c:pt idx="115">
                  <c:v>20.017046936996628</c:v>
                </c:pt>
                <c:pt idx="116">
                  <c:v>19.738724772085657</c:v>
                </c:pt>
                <c:pt idx="117">
                  <c:v>19.457425414577234</c:v>
                </c:pt>
                <c:pt idx="118">
                  <c:v>19.173302121906097</c:v>
                </c:pt>
                <c:pt idx="119">
                  <c:v>18.886504510526478</c:v>
                </c:pt>
                <c:pt idx="120">
                  <c:v>18.597178461809857</c:v>
                </c:pt>
                <c:pt idx="121">
                  <c:v>18.305466038043171</c:v>
                </c:pt>
                <c:pt idx="122">
                  <c:v>18.01150540835955</c:v>
                </c:pt>
                <c:pt idx="123">
                  <c:v>17.7154307843963</c:v>
                </c:pt>
                <c:pt idx="124">
                  <c:v>17.41737236557217</c:v>
                </c:pt>
                <c:pt idx="125">
                  <c:v>17.117456293685162</c:v>
                </c:pt>
                <c:pt idx="126">
                  <c:v>16.815804616642559</c:v>
                </c:pt>
                <c:pt idx="127">
                  <c:v>16.512535261057337</c:v>
                </c:pt>
                <c:pt idx="128">
                  <c:v>16.20776201341323</c:v>
                </c:pt>
                <c:pt idx="129">
                  <c:v>15.901594509545147</c:v>
                </c:pt>
                <c:pt idx="130">
                  <c:v>15.594138232099708</c:v>
                </c:pt>
                <c:pt idx="131">
                  <c:v>15.285494515689113</c:v>
                </c:pt>
                <c:pt idx="132">
                  <c:v>14.975760559373162</c:v>
                </c:pt>
                <c:pt idx="133">
                  <c:v>14.665029446202126</c:v>
                </c:pt>
                <c:pt idx="134">
                  <c:v>14.353390169434265</c:v>
                </c:pt>
                <c:pt idx="135">
                  <c:v>14.040927665081304</c:v>
                </c:pt>
                <c:pt idx="136">
                  <c:v>13.727722850522039</c:v>
                </c:pt>
                <c:pt idx="137">
                  <c:v>13.413852668726467</c:v>
                </c:pt>
                <c:pt idx="138">
                  <c:v>13.099390137859102</c:v>
                </c:pt>
                <c:pt idx="139">
                  <c:v>12.784404405859316</c:v>
                </c:pt>
                <c:pt idx="140">
                  <c:v>12.468960809705441</c:v>
                </c:pt>
                <c:pt idx="141">
                  <c:v>12.153120939004891</c:v>
                </c:pt>
                <c:pt idx="142">
                  <c:v>11.836942703637053</c:v>
                </c:pt>
                <c:pt idx="143">
                  <c:v>11.52048040510023</c:v>
                </c:pt>
                <c:pt idx="144">
                  <c:v>11.203784811270323</c:v>
                </c:pt>
                <c:pt idx="145">
                  <c:v>10.886903234317513</c:v>
                </c:pt>
                <c:pt idx="146">
                  <c:v>10.569879611437681</c:v>
                </c:pt>
                <c:pt idx="147">
                  <c:v>10.252754588185752</c:v>
                </c:pt>
                <c:pt idx="148">
                  <c:v>9.9355656041291702</c:v>
                </c:pt>
                <c:pt idx="149">
                  <c:v>9.6183469805702355</c:v>
                </c:pt>
                <c:pt idx="150">
                  <c:v>9.3011300101244476</c:v>
                </c:pt>
                <c:pt idx="151">
                  <c:v>8.9839430479160534</c:v>
                </c:pt>
                <c:pt idx="152">
                  <c:v>8.6668116042089576</c:v>
                </c:pt>
                <c:pt idx="153">
                  <c:v>8.3497584382316585</c:v>
                </c:pt>
                <c:pt idx="154">
                  <c:v>8.0328036530823432</c:v>
                </c:pt>
                <c:pt idx="155">
                  <c:v>7.7159647914757929</c:v>
                </c:pt>
                <c:pt idx="156">
                  <c:v>7.3992569322351986</c:v>
                </c:pt>
                <c:pt idx="157">
                  <c:v>7.0826927873445245</c:v>
                </c:pt>
                <c:pt idx="158">
                  <c:v>6.7662827994545145</c:v>
                </c:pt>
                <c:pt idx="159">
                  <c:v>6.450035239716434</c:v>
                </c:pt>
                <c:pt idx="160">
                  <c:v>6.1339563058331326</c:v>
                </c:pt>
                <c:pt idx="161">
                  <c:v>5.8180502202510027</c:v>
                </c:pt>
                <c:pt idx="162">
                  <c:v>5.5023193283624261</c:v>
                </c:pt>
                <c:pt idx="163">
                  <c:v>5.1867641967277001</c:v>
                </c:pt>
                <c:pt idx="164">
                  <c:v>4.8713837111620801</c:v>
                </c:pt>
                <c:pt idx="165">
                  <c:v>4.5561751746989172</c:v>
                </c:pt>
                <c:pt idx="166">
                  <c:v>4.2411344053639439</c:v>
                </c:pt>
                <c:pt idx="167">
                  <c:v>3.9262558337202491</c:v>
                </c:pt>
                <c:pt idx="168">
                  <c:v>3.611532600178935</c:v>
                </c:pt>
                <c:pt idx="169">
                  <c:v>3.2969566520275051</c:v>
                </c:pt>
                <c:pt idx="170">
                  <c:v>2.9825188401959579</c:v>
                </c:pt>
                <c:pt idx="171">
                  <c:v>2.668209015743106</c:v>
                </c:pt>
                <c:pt idx="172">
                  <c:v>2.3540161260606207</c:v>
                </c:pt>
                <c:pt idx="173">
                  <c:v>2.0399283108052946</c:v>
                </c:pt>
                <c:pt idx="174">
                  <c:v>1.7259329976044846</c:v>
                </c:pt>
                <c:pt idx="175">
                  <c:v>1.4120169974862762</c:v>
                </c:pt>
                <c:pt idx="176">
                  <c:v>1.0981666001327883</c:v>
                </c:pt>
                <c:pt idx="177">
                  <c:v>0.78436766892864274</c:v>
                </c:pt>
                <c:pt idx="178">
                  <c:v>0.47060573586504839</c:v>
                </c:pt>
                <c:pt idx="179">
                  <c:v>0.15686609630949366</c:v>
                </c:pt>
                <c:pt idx="180">
                  <c:v>-0.15686609630949366</c:v>
                </c:pt>
                <c:pt idx="181">
                  <c:v>-0.47060573586504839</c:v>
                </c:pt>
                <c:pt idx="182">
                  <c:v>-0.78436766892864274</c:v>
                </c:pt>
                <c:pt idx="183">
                  <c:v>-1.0981666001327883</c:v>
                </c:pt>
                <c:pt idx="184">
                  <c:v>-1.4120169974862762</c:v>
                </c:pt>
                <c:pt idx="185">
                  <c:v>-1.7259329976044846</c:v>
                </c:pt>
                <c:pt idx="186">
                  <c:v>-2.0399283108062938</c:v>
                </c:pt>
                <c:pt idx="187">
                  <c:v>-2.3540161260596215</c:v>
                </c:pt>
                <c:pt idx="188">
                  <c:v>-2.6682090157441052</c:v>
                </c:pt>
                <c:pt idx="189">
                  <c:v>-2.9825188401949587</c:v>
                </c:pt>
                <c:pt idx="190">
                  <c:v>-3.2969566520275051</c:v>
                </c:pt>
                <c:pt idx="191">
                  <c:v>-3.611532600178935</c:v>
                </c:pt>
                <c:pt idx="192">
                  <c:v>-3.9262558337202491</c:v>
                </c:pt>
                <c:pt idx="193">
                  <c:v>-4.2411344053639439</c:v>
                </c:pt>
                <c:pt idx="194">
                  <c:v>-4.5561751746999164</c:v>
                </c:pt>
                <c:pt idx="195">
                  <c:v>-4.8713837111610809</c:v>
                </c:pt>
                <c:pt idx="196">
                  <c:v>-5.1867641967277001</c:v>
                </c:pt>
                <c:pt idx="197">
                  <c:v>-5.5023193283624261</c:v>
                </c:pt>
                <c:pt idx="198">
                  <c:v>-5.8180502202510027</c:v>
                </c:pt>
                <c:pt idx="199">
                  <c:v>-6.1339563058341318</c:v>
                </c:pt>
                <c:pt idx="200">
                  <c:v>-6.4500352397154348</c:v>
                </c:pt>
                <c:pt idx="201">
                  <c:v>-6.7662827994545145</c:v>
                </c:pt>
                <c:pt idx="202">
                  <c:v>-7.0826927873445245</c:v>
                </c:pt>
                <c:pt idx="203">
                  <c:v>-7.3992569322361978</c:v>
                </c:pt>
                <c:pt idx="204">
                  <c:v>-7.7159647914747937</c:v>
                </c:pt>
                <c:pt idx="205">
                  <c:v>-8.0328036530823432</c:v>
                </c:pt>
                <c:pt idx="206">
                  <c:v>-8.3497584382316585</c:v>
                </c:pt>
                <c:pt idx="207">
                  <c:v>-8.6668116042089576</c:v>
                </c:pt>
                <c:pt idx="208">
                  <c:v>-8.9839430479160534</c:v>
                </c:pt>
                <c:pt idx="209">
                  <c:v>-9.3011300101244476</c:v>
                </c:pt>
                <c:pt idx="210">
                  <c:v>-9.6183469805702355</c:v>
                </c:pt>
                <c:pt idx="211">
                  <c:v>-9.9355656041291702</c:v>
                </c:pt>
                <c:pt idx="212">
                  <c:v>-10.252754588187251</c:v>
                </c:pt>
                <c:pt idx="213">
                  <c:v>-10.569879611437681</c:v>
                </c:pt>
                <c:pt idx="214">
                  <c:v>-10.886903234316014</c:v>
                </c:pt>
                <c:pt idx="215">
                  <c:v>-11.203784811270323</c:v>
                </c:pt>
                <c:pt idx="216">
                  <c:v>-11.520480405099232</c:v>
                </c:pt>
                <c:pt idx="217">
                  <c:v>-11.836942703638053</c:v>
                </c:pt>
                <c:pt idx="218">
                  <c:v>-12.153120939004891</c:v>
                </c:pt>
                <c:pt idx="219">
                  <c:v>-12.468960809705441</c:v>
                </c:pt>
                <c:pt idx="220">
                  <c:v>-12.784404405859316</c:v>
                </c:pt>
                <c:pt idx="221">
                  <c:v>-13.099390137859102</c:v>
                </c:pt>
                <c:pt idx="222">
                  <c:v>-13.413852668726467</c:v>
                </c:pt>
                <c:pt idx="223">
                  <c:v>-13.727722850522039</c:v>
                </c:pt>
                <c:pt idx="224">
                  <c:v>-14.040927665081304</c:v>
                </c:pt>
                <c:pt idx="225">
                  <c:v>-14.353390169434265</c:v>
                </c:pt>
                <c:pt idx="226">
                  <c:v>-14.665029446203626</c:v>
                </c:pt>
                <c:pt idx="227">
                  <c:v>-14.975760559371665</c:v>
                </c:pt>
                <c:pt idx="228">
                  <c:v>-15.285494515689113</c:v>
                </c:pt>
                <c:pt idx="229">
                  <c:v>-15.594138232099708</c:v>
                </c:pt>
                <c:pt idx="230">
                  <c:v>-15.901594509545147</c:v>
                </c:pt>
                <c:pt idx="231">
                  <c:v>-16.20776201341323</c:v>
                </c:pt>
                <c:pt idx="232">
                  <c:v>-16.512535261057337</c:v>
                </c:pt>
                <c:pt idx="233">
                  <c:v>-16.815804616642559</c:v>
                </c:pt>
                <c:pt idx="234">
                  <c:v>-17.117456293685162</c:v>
                </c:pt>
                <c:pt idx="235">
                  <c:v>-17.41737236557217</c:v>
                </c:pt>
                <c:pt idx="236">
                  <c:v>-17.7154307843963</c:v>
                </c:pt>
                <c:pt idx="237">
                  <c:v>-18.01150540835955</c:v>
                </c:pt>
                <c:pt idx="238">
                  <c:v>-18.305466038044671</c:v>
                </c:pt>
                <c:pt idx="239">
                  <c:v>-18.597178461808362</c:v>
                </c:pt>
                <c:pt idx="240">
                  <c:v>-18.886504510526478</c:v>
                </c:pt>
                <c:pt idx="241">
                  <c:v>-19.173302121906097</c:v>
                </c:pt>
                <c:pt idx="242">
                  <c:v>-19.457425414577234</c:v>
                </c:pt>
                <c:pt idx="243">
                  <c:v>-19.738724772085657</c:v>
                </c:pt>
                <c:pt idx="244">
                  <c:v>-20.017046936996628</c:v>
                </c:pt>
                <c:pt idx="245">
                  <c:v>-20.292235115117016</c:v>
                </c:pt>
                <c:pt idx="246">
                  <c:v>-20.564129090025194</c:v>
                </c:pt>
                <c:pt idx="247">
                  <c:v>-20.832565347856463</c:v>
                </c:pt>
                <c:pt idx="248">
                  <c:v>-21.097377212399238</c:v>
                </c:pt>
                <c:pt idx="249">
                  <c:v>-21.358394990475258</c:v>
                </c:pt>
                <c:pt idx="250">
                  <c:v>-21.615446127504406</c:v>
                </c:pt>
                <c:pt idx="251">
                  <c:v>-21.868355373193896</c:v>
                </c:pt>
                <c:pt idx="252">
                  <c:v>-22.116944957146831</c:v>
                </c:pt>
                <c:pt idx="253">
                  <c:v>-22.361034774275367</c:v>
                </c:pt>
                <c:pt idx="254">
                  <c:v>-22.600442579733286</c:v>
                </c:pt>
                <c:pt idx="255">
                  <c:v>-22.834984193128903</c:v>
                </c:pt>
                <c:pt idx="256">
                  <c:v>-23.064473711699783</c:v>
                </c:pt>
                <c:pt idx="257">
                  <c:v>-23.288723732114573</c:v>
                </c:pt>
                <c:pt idx="258">
                  <c:v>-23.507545580506243</c:v>
                </c:pt>
                <c:pt idx="259">
                  <c:v>-23.720749550287355</c:v>
                </c:pt>
                <c:pt idx="260">
                  <c:v>-23.92814514734842</c:v>
                </c:pt>
                <c:pt idx="261">
                  <c:v>-24.129541342056331</c:v>
                </c:pt>
                <c:pt idx="262">
                  <c:v>-24.324746827576458</c:v>
                </c:pt>
                <c:pt idx="263">
                  <c:v>-24.513570283942688</c:v>
                </c:pt>
                <c:pt idx="264">
                  <c:v>-24.695820647273546</c:v>
                </c:pt>
                <c:pt idx="265">
                  <c:v>-24.87130738348603</c:v>
                </c:pt>
                <c:pt idx="266">
                  <c:v>-25.03984076592225</c:v>
                </c:pt>
                <c:pt idx="267">
                  <c:v>-25.201232156148581</c:v>
                </c:pt>
                <c:pt idx="268">
                  <c:v>-25.355294287297017</c:v>
                </c:pt>
                <c:pt idx="269">
                  <c:v>-25.501841549195074</c:v>
                </c:pt>
                <c:pt idx="270">
                  <c:v>-25.64069027462007</c:v>
                </c:pt>
                <c:pt idx="271">
                  <c:v>-25.77165902589612</c:v>
                </c:pt>
                <c:pt idx="272">
                  <c:v>-25.894568881165394</c:v>
                </c:pt>
                <c:pt idx="273">
                  <c:v>-26.009243719541274</c:v>
                </c:pt>
                <c:pt idx="274">
                  <c:v>-26.115510504465671</c:v>
                </c:pt>
                <c:pt idx="275">
                  <c:v>-26.213199564521421</c:v>
                </c:pt>
                <c:pt idx="276">
                  <c:v>-26.302144870968267</c:v>
                </c:pt>
                <c:pt idx="277">
                  <c:v>-26.382184311356497</c:v>
                </c:pt>
                <c:pt idx="278">
                  <c:v>-26.453159958460564</c:v>
                </c:pt>
                <c:pt idx="279">
                  <c:v>-26.514918333930186</c:v>
                </c:pt>
                <c:pt idx="280">
                  <c:v>-26.567310665967735</c:v>
                </c:pt>
                <c:pt idx="281">
                  <c:v>-26.610193140429615</c:v>
                </c:pt>
                <c:pt idx="282">
                  <c:v>-26.643427144785374</c:v>
                </c:pt>
                <c:pt idx="283">
                  <c:v>-26.666879504304017</c:v>
                </c:pt>
                <c:pt idx="284">
                  <c:v>-26.680422710031404</c:v>
                </c:pt>
                <c:pt idx="285">
                  <c:v>-26.683935137974149</c:v>
                </c:pt>
                <c:pt idx="286">
                  <c:v>-26.677301259096673</c:v>
                </c:pt>
                <c:pt idx="287">
                  <c:v>-26.660411839692891</c:v>
                </c:pt>
                <c:pt idx="288">
                  <c:v>-26.633164131713485</c:v>
                </c:pt>
                <c:pt idx="289">
                  <c:v>-26.595462052780903</c:v>
                </c:pt>
                <c:pt idx="290">
                  <c:v>-26.547216355534392</c:v>
                </c:pt>
                <c:pt idx="291">
                  <c:v>-26.488344786040784</c:v>
                </c:pt>
                <c:pt idx="292">
                  <c:v>-26.418772231123153</c:v>
                </c:pt>
                <c:pt idx="293">
                  <c:v>-26.338430854331545</c:v>
                </c:pt>
                <c:pt idx="294">
                  <c:v>-26.24726022050308</c:v>
                </c:pt>
                <c:pt idx="295">
                  <c:v>-26.145207408771576</c:v>
                </c:pt>
                <c:pt idx="296">
                  <c:v>-26.032227113969032</c:v>
                </c:pt>
                <c:pt idx="297">
                  <c:v>-25.908281736429949</c:v>
                </c:pt>
                <c:pt idx="298">
                  <c:v>-25.773341460185378</c:v>
                </c:pt>
                <c:pt idx="299">
                  <c:v>-25.62738431960701</c:v>
                </c:pt>
                <c:pt idx="300">
                  <c:v>-25.470396254613988</c:v>
                </c:pt>
                <c:pt idx="301">
                  <c:v>-25.302371154515736</c:v>
                </c:pt>
                <c:pt idx="302">
                  <c:v>-25.12331089069318</c:v>
                </c:pt>
                <c:pt idx="303">
                  <c:v>-24.933225338243812</c:v>
                </c:pt>
                <c:pt idx="304">
                  <c:v>-24.732132386857604</c:v>
                </c:pt>
                <c:pt idx="305">
                  <c:v>-24.520057941073453</c:v>
                </c:pt>
                <c:pt idx="306">
                  <c:v>-24.29703591025617</c:v>
                </c:pt>
                <c:pt idx="307">
                  <c:v>-24.063108188488584</c:v>
                </c:pt>
                <c:pt idx="308">
                  <c:v>-23.818324624722415</c:v>
                </c:pt>
                <c:pt idx="309">
                  <c:v>-23.562742983445599</c:v>
                </c:pt>
                <c:pt idx="310">
                  <c:v>-23.296428896247182</c:v>
                </c:pt>
                <c:pt idx="311">
                  <c:v>-23.019455804527244</c:v>
                </c:pt>
                <c:pt idx="312">
                  <c:v>-22.731904893774995</c:v>
                </c:pt>
                <c:pt idx="313">
                  <c:v>-22.433865019696853</c:v>
                </c:pt>
                <c:pt idx="314">
                  <c:v>-22.125432626579745</c:v>
                </c:pt>
                <c:pt idx="315">
                  <c:v>-21.806711658242357</c:v>
                </c:pt>
                <c:pt idx="316">
                  <c:v>-21.477813461911492</c:v>
                </c:pt>
                <c:pt idx="317">
                  <c:v>-21.13885668541241</c:v>
                </c:pt>
                <c:pt idx="318">
                  <c:v>-20.789967167997066</c:v>
                </c:pt>
                <c:pt idx="319">
                  <c:v>-20.431277825181738</c:v>
                </c:pt>
                <c:pt idx="320">
                  <c:v>-20.062928527949538</c:v>
                </c:pt>
                <c:pt idx="321">
                  <c:v>-19.68506597662504</c:v>
                </c:pt>
                <c:pt idx="322">
                  <c:v>-19.297843569811747</c:v>
                </c:pt>
                <c:pt idx="323">
                  <c:v>-18.901421268659117</c:v>
                </c:pt>
                <c:pt idx="324">
                  <c:v>-18.495965456845607</c:v>
                </c:pt>
                <c:pt idx="325">
                  <c:v>-18.08164879651536</c:v>
                </c:pt>
                <c:pt idx="326">
                  <c:v>-17.658650080539012</c:v>
                </c:pt>
                <c:pt idx="327">
                  <c:v>-17.227154081334053</c:v>
                </c:pt>
                <c:pt idx="328">
                  <c:v>-16.787351396550207</c:v>
                </c:pt>
                <c:pt idx="329">
                  <c:v>-16.33943829187821</c:v>
                </c:pt>
                <c:pt idx="330">
                  <c:v>-15.883616541242688</c:v>
                </c:pt>
                <c:pt idx="331">
                  <c:v>-15.420093264597583</c:v>
                </c:pt>
                <c:pt idx="332">
                  <c:v>-14.949080763584968</c:v>
                </c:pt>
                <c:pt idx="333">
                  <c:v>-14.470796355253393</c:v>
                </c:pt>
                <c:pt idx="334">
                  <c:v>-13.985462204038047</c:v>
                </c:pt>
                <c:pt idx="335">
                  <c:v>-13.49330515220281</c:v>
                </c:pt>
                <c:pt idx="336">
                  <c:v>-12.994556548918563</c:v>
                </c:pt>
                <c:pt idx="337">
                  <c:v>-12.489452078138054</c:v>
                </c:pt>
                <c:pt idx="338">
                  <c:v>-11.978231585431999</c:v>
                </c:pt>
                <c:pt idx="339">
                  <c:v>-11.461138903909676</c:v>
                </c:pt>
                <c:pt idx="340">
                  <c:v>-10.938421679377795</c:v>
                </c:pt>
                <c:pt idx="341">
                  <c:v>-10.410331194829704</c:v>
                </c:pt>
                <c:pt idx="342">
                  <c:v>-9.8771221943987069</c:v>
                </c:pt>
                <c:pt idx="343">
                  <c:v>-9.3390527068424145</c:v>
                </c:pt>
                <c:pt idx="344">
                  <c:v>-8.7963838686744271</c:v>
                </c:pt>
                <c:pt idx="345">
                  <c:v>-8.249379746995313</c:v>
                </c:pt>
                <c:pt idx="346">
                  <c:v>-7.6983071621095869</c:v>
                </c:pt>
                <c:pt idx="347">
                  <c:v>-7.1434355099702254</c:v>
                </c:pt>
                <c:pt idx="348">
                  <c:v>-6.5850365845106538</c:v>
                </c:pt>
                <c:pt idx="349">
                  <c:v>-6.0233843999135743</c:v>
                </c:pt>
                <c:pt idx="350">
                  <c:v>-5.4587550128212294</c:v>
                </c:pt>
                <c:pt idx="351">
                  <c:v>-4.891426344561987</c:v>
                </c:pt>
                <c:pt idx="352">
                  <c:v>-4.3216780033729503</c:v>
                </c:pt>
                <c:pt idx="353">
                  <c:v>-3.749791106652574</c:v>
                </c:pt>
                <c:pt idx="354">
                  <c:v>-3.1760481032574543</c:v>
                </c:pt>
                <c:pt idx="355">
                  <c:v>-2.6007325958525156</c:v>
                </c:pt>
                <c:pt idx="356">
                  <c:v>-2.0241291632813763</c:v>
                </c:pt>
                <c:pt idx="357">
                  <c:v>-1.4465231830264687</c:v>
                </c:pt>
                <c:pt idx="358">
                  <c:v>-0.86820065366464672</c:v>
                </c:pt>
                <c:pt idx="359">
                  <c:v>-0.28944801740214704</c:v>
                </c:pt>
                <c:pt idx="360">
                  <c:v>0.28944801740214704</c:v>
                </c:pt>
                <c:pt idx="361">
                  <c:v>0.86820065366464672</c:v>
                </c:pt>
                <c:pt idx="362">
                  <c:v>1.4465231830264687</c:v>
                </c:pt>
                <c:pt idx="363">
                  <c:v>2.0241291632813763</c:v>
                </c:pt>
                <c:pt idx="364">
                  <c:v>2.6007325958525156</c:v>
                </c:pt>
                <c:pt idx="365">
                  <c:v>3.1760481032574543</c:v>
                </c:pt>
                <c:pt idx="366">
                  <c:v>3.749791106652574</c:v>
                </c:pt>
                <c:pt idx="367">
                  <c:v>4.3216780033729503</c:v>
                </c:pt>
                <c:pt idx="368">
                  <c:v>4.891426344561987</c:v>
                </c:pt>
                <c:pt idx="369">
                  <c:v>5.4587550128212294</c:v>
                </c:pt>
                <c:pt idx="370">
                  <c:v>6.0233843999135743</c:v>
                </c:pt>
                <c:pt idx="371">
                  <c:v>6.5850365845106538</c:v>
                </c:pt>
                <c:pt idx="372">
                  <c:v>7.1434355099702254</c:v>
                </c:pt>
                <c:pt idx="373">
                  <c:v>7.6983071621095869</c:v>
                </c:pt>
                <c:pt idx="374">
                  <c:v>8.249379746995313</c:v>
                </c:pt>
                <c:pt idx="375">
                  <c:v>8.7963838686744271</c:v>
                </c:pt>
                <c:pt idx="376">
                  <c:v>9.3390527068424145</c:v>
                </c:pt>
                <c:pt idx="377">
                  <c:v>9.8771221943987069</c:v>
                </c:pt>
                <c:pt idx="378">
                  <c:v>10.410331194829704</c:v>
                </c:pt>
                <c:pt idx="379">
                  <c:v>10.938421679377795</c:v>
                </c:pt>
                <c:pt idx="380">
                  <c:v>11.461138903909676</c:v>
                </c:pt>
                <c:pt idx="381">
                  <c:v>11.978231585431999</c:v>
                </c:pt>
                <c:pt idx="382">
                  <c:v>12.489452078138054</c:v>
                </c:pt>
                <c:pt idx="383">
                  <c:v>12.994556548918563</c:v>
                </c:pt>
                <c:pt idx="384">
                  <c:v>13.49330515220281</c:v>
                </c:pt>
                <c:pt idx="385">
                  <c:v>13.985462204038047</c:v>
                </c:pt>
                <c:pt idx="386">
                  <c:v>14.470796355253393</c:v>
                </c:pt>
                <c:pt idx="387">
                  <c:v>14.949080763584968</c:v>
                </c:pt>
                <c:pt idx="388">
                  <c:v>15.420093264597583</c:v>
                </c:pt>
                <c:pt idx="389">
                  <c:v>15.883616541242688</c:v>
                </c:pt>
                <c:pt idx="390">
                  <c:v>16.33943829187821</c:v>
                </c:pt>
                <c:pt idx="391">
                  <c:v>16.787351396550207</c:v>
                </c:pt>
                <c:pt idx="392">
                  <c:v>17.227154081334053</c:v>
                </c:pt>
                <c:pt idx="393">
                  <c:v>17.658650080539012</c:v>
                </c:pt>
                <c:pt idx="394">
                  <c:v>18.08164879651536</c:v>
                </c:pt>
                <c:pt idx="395">
                  <c:v>18.495965456845607</c:v>
                </c:pt>
                <c:pt idx="396">
                  <c:v>18.901421268659117</c:v>
                </c:pt>
                <c:pt idx="397">
                  <c:v>19.297843569811747</c:v>
                </c:pt>
                <c:pt idx="398">
                  <c:v>19.68506597662504</c:v>
                </c:pt>
                <c:pt idx="399">
                  <c:v>20.062928527949538</c:v>
                </c:pt>
                <c:pt idx="400">
                  <c:v>20.431277825181738</c:v>
                </c:pt>
                <c:pt idx="401">
                  <c:v>20.789967167997066</c:v>
                </c:pt>
                <c:pt idx="402">
                  <c:v>21.13885668541241</c:v>
                </c:pt>
                <c:pt idx="403">
                  <c:v>21.477813461911492</c:v>
                </c:pt>
                <c:pt idx="404">
                  <c:v>21.806711658242357</c:v>
                </c:pt>
                <c:pt idx="405">
                  <c:v>22.125432626579745</c:v>
                </c:pt>
                <c:pt idx="406">
                  <c:v>22.433865019696853</c:v>
                </c:pt>
                <c:pt idx="407">
                  <c:v>22.731904893774995</c:v>
                </c:pt>
                <c:pt idx="408">
                  <c:v>23.019455804527244</c:v>
                </c:pt>
                <c:pt idx="409">
                  <c:v>23.296428896247182</c:v>
                </c:pt>
                <c:pt idx="410">
                  <c:v>23.562742983445599</c:v>
                </c:pt>
                <c:pt idx="411">
                  <c:v>23.818324624722415</c:v>
                </c:pt>
                <c:pt idx="412">
                  <c:v>24.063108188488584</c:v>
                </c:pt>
                <c:pt idx="413">
                  <c:v>24.29703591025617</c:v>
                </c:pt>
                <c:pt idx="414">
                  <c:v>24.520057941073453</c:v>
                </c:pt>
                <c:pt idx="415">
                  <c:v>24.732132386857604</c:v>
                </c:pt>
                <c:pt idx="416">
                  <c:v>24.933225338243812</c:v>
                </c:pt>
                <c:pt idx="417">
                  <c:v>25.12331089069318</c:v>
                </c:pt>
                <c:pt idx="418">
                  <c:v>25.302371154515736</c:v>
                </c:pt>
                <c:pt idx="419">
                  <c:v>25.470396254613988</c:v>
                </c:pt>
                <c:pt idx="420">
                  <c:v>25.62738431960701</c:v>
                </c:pt>
                <c:pt idx="421">
                  <c:v>25.773341460185378</c:v>
                </c:pt>
                <c:pt idx="422">
                  <c:v>25.908281736429949</c:v>
                </c:pt>
                <c:pt idx="423">
                  <c:v>26.032227113969032</c:v>
                </c:pt>
                <c:pt idx="424">
                  <c:v>26.145207408771576</c:v>
                </c:pt>
                <c:pt idx="425">
                  <c:v>26.24726022050308</c:v>
                </c:pt>
                <c:pt idx="426">
                  <c:v>26.338430854331545</c:v>
                </c:pt>
                <c:pt idx="427">
                  <c:v>26.418772231123153</c:v>
                </c:pt>
                <c:pt idx="428">
                  <c:v>26.488344786040784</c:v>
                </c:pt>
                <c:pt idx="429">
                  <c:v>26.547216355534392</c:v>
                </c:pt>
                <c:pt idx="430">
                  <c:v>26.595462052780903</c:v>
                </c:pt>
                <c:pt idx="431">
                  <c:v>26.633164131713485</c:v>
                </c:pt>
                <c:pt idx="432">
                  <c:v>26.660411839692891</c:v>
                </c:pt>
                <c:pt idx="433">
                  <c:v>26.677301259096673</c:v>
                </c:pt>
                <c:pt idx="434">
                  <c:v>26.683935137974149</c:v>
                </c:pt>
                <c:pt idx="435">
                  <c:v>26.680422710031404</c:v>
                </c:pt>
                <c:pt idx="436">
                  <c:v>26.666879504304017</c:v>
                </c:pt>
                <c:pt idx="437">
                  <c:v>26.643427144785374</c:v>
                </c:pt>
                <c:pt idx="438">
                  <c:v>26.610193140429615</c:v>
                </c:pt>
                <c:pt idx="439">
                  <c:v>26.567310665967735</c:v>
                </c:pt>
                <c:pt idx="440">
                  <c:v>26.514918333930186</c:v>
                </c:pt>
                <c:pt idx="441">
                  <c:v>26.453159958460564</c:v>
                </c:pt>
                <c:pt idx="442">
                  <c:v>26.382184311356497</c:v>
                </c:pt>
                <c:pt idx="443">
                  <c:v>26.302144870968267</c:v>
                </c:pt>
                <c:pt idx="444">
                  <c:v>26.213199564521421</c:v>
                </c:pt>
                <c:pt idx="445">
                  <c:v>26.115510504465671</c:v>
                </c:pt>
                <c:pt idx="446">
                  <c:v>26.009243719541274</c:v>
                </c:pt>
                <c:pt idx="447">
                  <c:v>25.894568881165394</c:v>
                </c:pt>
                <c:pt idx="448">
                  <c:v>25.77165902589612</c:v>
                </c:pt>
                <c:pt idx="449">
                  <c:v>25.64069027462007</c:v>
                </c:pt>
                <c:pt idx="450">
                  <c:v>25.501841549195074</c:v>
                </c:pt>
                <c:pt idx="451">
                  <c:v>25.355294287297017</c:v>
                </c:pt>
                <c:pt idx="452">
                  <c:v>25.201232156148581</c:v>
                </c:pt>
                <c:pt idx="453">
                  <c:v>25.03984076592225</c:v>
                </c:pt>
                <c:pt idx="454">
                  <c:v>24.87130738348603</c:v>
                </c:pt>
                <c:pt idx="455">
                  <c:v>24.695820647273546</c:v>
                </c:pt>
                <c:pt idx="456">
                  <c:v>24.513570283942688</c:v>
                </c:pt>
                <c:pt idx="457">
                  <c:v>24.324746827576458</c:v>
                </c:pt>
                <c:pt idx="458">
                  <c:v>24.129541342056331</c:v>
                </c:pt>
                <c:pt idx="459">
                  <c:v>23.92814514734842</c:v>
                </c:pt>
                <c:pt idx="460">
                  <c:v>23.720749550287355</c:v>
                </c:pt>
                <c:pt idx="461">
                  <c:v>23.507545580506243</c:v>
                </c:pt>
                <c:pt idx="462">
                  <c:v>23.288723732114573</c:v>
                </c:pt>
                <c:pt idx="463">
                  <c:v>23.064473711699783</c:v>
                </c:pt>
                <c:pt idx="464">
                  <c:v>22.834984193128903</c:v>
                </c:pt>
                <c:pt idx="465">
                  <c:v>22.600442579733286</c:v>
                </c:pt>
                <c:pt idx="466">
                  <c:v>22.361034774275367</c:v>
                </c:pt>
                <c:pt idx="467">
                  <c:v>22.116944957146831</c:v>
                </c:pt>
                <c:pt idx="468">
                  <c:v>21.868355373193896</c:v>
                </c:pt>
                <c:pt idx="469">
                  <c:v>21.615446127504406</c:v>
                </c:pt>
                <c:pt idx="470">
                  <c:v>21.358394990475258</c:v>
                </c:pt>
                <c:pt idx="471">
                  <c:v>21.097377212399238</c:v>
                </c:pt>
                <c:pt idx="472">
                  <c:v>20.832565347856463</c:v>
                </c:pt>
                <c:pt idx="473">
                  <c:v>20.564129090025194</c:v>
                </c:pt>
                <c:pt idx="474">
                  <c:v>20.292235115117016</c:v>
                </c:pt>
                <c:pt idx="475">
                  <c:v>20.017046936996628</c:v>
                </c:pt>
                <c:pt idx="476">
                  <c:v>19.738724772085657</c:v>
                </c:pt>
                <c:pt idx="477">
                  <c:v>19.457425414577234</c:v>
                </c:pt>
                <c:pt idx="478">
                  <c:v>19.173302121906097</c:v>
                </c:pt>
                <c:pt idx="479">
                  <c:v>18.886504510526478</c:v>
                </c:pt>
                <c:pt idx="480">
                  <c:v>18.597178461808362</c:v>
                </c:pt>
                <c:pt idx="481">
                  <c:v>18.305466038044671</c:v>
                </c:pt>
                <c:pt idx="482">
                  <c:v>18.01150540835955</c:v>
                </c:pt>
                <c:pt idx="483">
                  <c:v>17.7154307843963</c:v>
                </c:pt>
                <c:pt idx="484">
                  <c:v>17.41737236557217</c:v>
                </c:pt>
                <c:pt idx="485">
                  <c:v>17.117456293685162</c:v>
                </c:pt>
                <c:pt idx="486">
                  <c:v>16.815804616642559</c:v>
                </c:pt>
                <c:pt idx="487">
                  <c:v>16.512535261057337</c:v>
                </c:pt>
                <c:pt idx="488">
                  <c:v>16.20776201341323</c:v>
                </c:pt>
                <c:pt idx="489">
                  <c:v>15.901594509545147</c:v>
                </c:pt>
                <c:pt idx="490">
                  <c:v>15.594138232099708</c:v>
                </c:pt>
                <c:pt idx="491">
                  <c:v>15.285494515689113</c:v>
                </c:pt>
                <c:pt idx="492">
                  <c:v>14.975760559371665</c:v>
                </c:pt>
                <c:pt idx="493">
                  <c:v>14.665029446203626</c:v>
                </c:pt>
                <c:pt idx="494">
                  <c:v>14.353390169434265</c:v>
                </c:pt>
                <c:pt idx="495">
                  <c:v>14.040927665081304</c:v>
                </c:pt>
                <c:pt idx="496">
                  <c:v>13.727722850522039</c:v>
                </c:pt>
                <c:pt idx="497">
                  <c:v>13.413852668726467</c:v>
                </c:pt>
                <c:pt idx="498">
                  <c:v>13.099390137859102</c:v>
                </c:pt>
                <c:pt idx="499">
                  <c:v>12.784404405859316</c:v>
                </c:pt>
                <c:pt idx="500">
                  <c:v>12.468960809705441</c:v>
                </c:pt>
                <c:pt idx="501">
                  <c:v>12.153120939004891</c:v>
                </c:pt>
                <c:pt idx="502">
                  <c:v>11.836942703638053</c:v>
                </c:pt>
                <c:pt idx="503">
                  <c:v>11.520480405099232</c:v>
                </c:pt>
                <c:pt idx="504">
                  <c:v>11.203784811270323</c:v>
                </c:pt>
                <c:pt idx="505">
                  <c:v>10.886903234316014</c:v>
                </c:pt>
                <c:pt idx="506">
                  <c:v>10.569879611437681</c:v>
                </c:pt>
                <c:pt idx="507">
                  <c:v>10.252754588187251</c:v>
                </c:pt>
                <c:pt idx="508">
                  <c:v>9.9355656041291702</c:v>
                </c:pt>
                <c:pt idx="509">
                  <c:v>9.6183469805702355</c:v>
                </c:pt>
                <c:pt idx="510">
                  <c:v>9.3011300101244476</c:v>
                </c:pt>
                <c:pt idx="511">
                  <c:v>8.9839430479160534</c:v>
                </c:pt>
                <c:pt idx="512">
                  <c:v>8.6668116042089576</c:v>
                </c:pt>
                <c:pt idx="513">
                  <c:v>8.3497584382316585</c:v>
                </c:pt>
                <c:pt idx="514">
                  <c:v>8.0328036530823432</c:v>
                </c:pt>
                <c:pt idx="515">
                  <c:v>7.7159647914747937</c:v>
                </c:pt>
                <c:pt idx="516">
                  <c:v>7.3992569322361978</c:v>
                </c:pt>
                <c:pt idx="517">
                  <c:v>7.0826927873445245</c:v>
                </c:pt>
                <c:pt idx="518">
                  <c:v>6.7662827994545145</c:v>
                </c:pt>
                <c:pt idx="519">
                  <c:v>6.4500352397154348</c:v>
                </c:pt>
                <c:pt idx="520">
                  <c:v>6.1339563058341318</c:v>
                </c:pt>
                <c:pt idx="521">
                  <c:v>5.8180502202510027</c:v>
                </c:pt>
                <c:pt idx="522">
                  <c:v>5.5023193283624261</c:v>
                </c:pt>
                <c:pt idx="523">
                  <c:v>5.1867641967277001</c:v>
                </c:pt>
                <c:pt idx="524">
                  <c:v>4.8713837111610809</c:v>
                </c:pt>
                <c:pt idx="525">
                  <c:v>4.5561751746999164</c:v>
                </c:pt>
                <c:pt idx="526">
                  <c:v>4.2411344053639439</c:v>
                </c:pt>
                <c:pt idx="527">
                  <c:v>3.9262558337202491</c:v>
                </c:pt>
                <c:pt idx="528">
                  <c:v>3.611532600178935</c:v>
                </c:pt>
                <c:pt idx="529">
                  <c:v>3.2969566520275051</c:v>
                </c:pt>
                <c:pt idx="530">
                  <c:v>2.9825188401949587</c:v>
                </c:pt>
                <c:pt idx="531">
                  <c:v>2.6682090157441052</c:v>
                </c:pt>
                <c:pt idx="532">
                  <c:v>2.3540161260596215</c:v>
                </c:pt>
                <c:pt idx="533">
                  <c:v>2.0399283108062938</c:v>
                </c:pt>
                <c:pt idx="534">
                  <c:v>1.7259329976044846</c:v>
                </c:pt>
                <c:pt idx="535">
                  <c:v>1.4120169974862762</c:v>
                </c:pt>
                <c:pt idx="536">
                  <c:v>1.0981666001327883</c:v>
                </c:pt>
                <c:pt idx="537">
                  <c:v>0.78436766892864274</c:v>
                </c:pt>
                <c:pt idx="538">
                  <c:v>0.47060573586504839</c:v>
                </c:pt>
                <c:pt idx="539">
                  <c:v>0.15686609630949366</c:v>
                </c:pt>
                <c:pt idx="540">
                  <c:v>-0.15686609630949366</c:v>
                </c:pt>
                <c:pt idx="541">
                  <c:v>-0.47060573586504839</c:v>
                </c:pt>
                <c:pt idx="542">
                  <c:v>-0.78436766892864274</c:v>
                </c:pt>
                <c:pt idx="543">
                  <c:v>-1.0981666001327883</c:v>
                </c:pt>
                <c:pt idx="544">
                  <c:v>-1.4120169974862762</c:v>
                </c:pt>
                <c:pt idx="545">
                  <c:v>-1.7259329976044846</c:v>
                </c:pt>
                <c:pt idx="546">
                  <c:v>-2.0399283108052946</c:v>
                </c:pt>
                <c:pt idx="547">
                  <c:v>-2.3540161260606207</c:v>
                </c:pt>
                <c:pt idx="548">
                  <c:v>-2.668209015743106</c:v>
                </c:pt>
                <c:pt idx="549">
                  <c:v>-2.9825188401959579</c:v>
                </c:pt>
                <c:pt idx="550">
                  <c:v>-3.2969566520275051</c:v>
                </c:pt>
                <c:pt idx="551">
                  <c:v>-3.611532600178935</c:v>
                </c:pt>
                <c:pt idx="552">
                  <c:v>-3.9262558337202491</c:v>
                </c:pt>
                <c:pt idx="553">
                  <c:v>-4.2411344053639439</c:v>
                </c:pt>
                <c:pt idx="554">
                  <c:v>-4.5561751746989172</c:v>
                </c:pt>
                <c:pt idx="555">
                  <c:v>-4.8713837111620801</c:v>
                </c:pt>
                <c:pt idx="556">
                  <c:v>-5.1867641967277001</c:v>
                </c:pt>
                <c:pt idx="557">
                  <c:v>-5.5023193283624261</c:v>
                </c:pt>
                <c:pt idx="558">
                  <c:v>-5.8180502202510027</c:v>
                </c:pt>
                <c:pt idx="559">
                  <c:v>-6.1339563058331326</c:v>
                </c:pt>
                <c:pt idx="560">
                  <c:v>-6.450035239716434</c:v>
                </c:pt>
                <c:pt idx="561">
                  <c:v>-6.7662827994545145</c:v>
                </c:pt>
                <c:pt idx="562">
                  <c:v>-7.0826927873445245</c:v>
                </c:pt>
                <c:pt idx="563">
                  <c:v>-7.3992569322351986</c:v>
                </c:pt>
                <c:pt idx="564">
                  <c:v>-7.7159647914757929</c:v>
                </c:pt>
                <c:pt idx="565">
                  <c:v>-8.0328036530823432</c:v>
                </c:pt>
                <c:pt idx="566">
                  <c:v>-8.3497584382316585</c:v>
                </c:pt>
                <c:pt idx="567">
                  <c:v>-8.6668116042089576</c:v>
                </c:pt>
                <c:pt idx="568">
                  <c:v>-8.9839430479160534</c:v>
                </c:pt>
                <c:pt idx="569">
                  <c:v>-9.3011300101244476</c:v>
                </c:pt>
                <c:pt idx="570">
                  <c:v>-9.6183469805702355</c:v>
                </c:pt>
                <c:pt idx="571">
                  <c:v>-9.9355656041291702</c:v>
                </c:pt>
                <c:pt idx="572">
                  <c:v>-10.252754588185752</c:v>
                </c:pt>
                <c:pt idx="573">
                  <c:v>-10.569879611437681</c:v>
                </c:pt>
                <c:pt idx="574">
                  <c:v>-10.886903234317513</c:v>
                </c:pt>
                <c:pt idx="575">
                  <c:v>-11.203784811270323</c:v>
                </c:pt>
                <c:pt idx="576">
                  <c:v>-11.52048040510023</c:v>
                </c:pt>
                <c:pt idx="577">
                  <c:v>-11.836942703637053</c:v>
                </c:pt>
                <c:pt idx="578">
                  <c:v>-12.153120939004891</c:v>
                </c:pt>
                <c:pt idx="579">
                  <c:v>-12.468960809705441</c:v>
                </c:pt>
                <c:pt idx="580">
                  <c:v>-12.784404405859316</c:v>
                </c:pt>
                <c:pt idx="581">
                  <c:v>-13.099390137859102</c:v>
                </c:pt>
                <c:pt idx="582">
                  <c:v>-13.413852668726467</c:v>
                </c:pt>
                <c:pt idx="583">
                  <c:v>-13.727722850522039</c:v>
                </c:pt>
                <c:pt idx="584">
                  <c:v>-14.040927665081304</c:v>
                </c:pt>
                <c:pt idx="585">
                  <c:v>-14.353390169434265</c:v>
                </c:pt>
                <c:pt idx="586">
                  <c:v>-14.665029446202126</c:v>
                </c:pt>
                <c:pt idx="587">
                  <c:v>-14.975760559373162</c:v>
                </c:pt>
                <c:pt idx="588">
                  <c:v>-15.285494515689113</c:v>
                </c:pt>
                <c:pt idx="589">
                  <c:v>-15.594138232099708</c:v>
                </c:pt>
                <c:pt idx="590">
                  <c:v>-15.901594509545147</c:v>
                </c:pt>
                <c:pt idx="591">
                  <c:v>-16.20776201341323</c:v>
                </c:pt>
                <c:pt idx="592">
                  <c:v>-16.512535261057337</c:v>
                </c:pt>
                <c:pt idx="593">
                  <c:v>-16.815804616642559</c:v>
                </c:pt>
                <c:pt idx="594">
                  <c:v>-17.117456293685162</c:v>
                </c:pt>
                <c:pt idx="595">
                  <c:v>-17.41737236557217</c:v>
                </c:pt>
                <c:pt idx="596">
                  <c:v>-17.7154307843963</c:v>
                </c:pt>
                <c:pt idx="597">
                  <c:v>-18.01150540835955</c:v>
                </c:pt>
                <c:pt idx="598">
                  <c:v>-18.305466038043171</c:v>
                </c:pt>
                <c:pt idx="599">
                  <c:v>-18.597178461809857</c:v>
                </c:pt>
                <c:pt idx="600">
                  <c:v>-18.886504510526478</c:v>
                </c:pt>
                <c:pt idx="601">
                  <c:v>-19.173302121906097</c:v>
                </c:pt>
                <c:pt idx="602">
                  <c:v>-19.457425414577234</c:v>
                </c:pt>
                <c:pt idx="603">
                  <c:v>-19.738724772085657</c:v>
                </c:pt>
                <c:pt idx="604">
                  <c:v>-20.017046936996628</c:v>
                </c:pt>
                <c:pt idx="605">
                  <c:v>-20.292235115117016</c:v>
                </c:pt>
                <c:pt idx="606">
                  <c:v>-20.564129090025194</c:v>
                </c:pt>
                <c:pt idx="607">
                  <c:v>-20.832565347856463</c:v>
                </c:pt>
                <c:pt idx="608">
                  <c:v>-21.097377212399238</c:v>
                </c:pt>
                <c:pt idx="609">
                  <c:v>-21.358394990475258</c:v>
                </c:pt>
                <c:pt idx="610">
                  <c:v>-21.615446127504406</c:v>
                </c:pt>
                <c:pt idx="611">
                  <c:v>-21.868355373193896</c:v>
                </c:pt>
                <c:pt idx="612">
                  <c:v>-22.116944957145584</c:v>
                </c:pt>
                <c:pt idx="613">
                  <c:v>-22.361034774276614</c:v>
                </c:pt>
                <c:pt idx="614">
                  <c:v>-22.600442579733286</c:v>
                </c:pt>
                <c:pt idx="615">
                  <c:v>-22.834984193128903</c:v>
                </c:pt>
                <c:pt idx="616">
                  <c:v>-23.064473711699783</c:v>
                </c:pt>
                <c:pt idx="617">
                  <c:v>-23.288723732114573</c:v>
                </c:pt>
                <c:pt idx="618">
                  <c:v>-23.507545580506243</c:v>
                </c:pt>
                <c:pt idx="619">
                  <c:v>-23.720749550287355</c:v>
                </c:pt>
                <c:pt idx="620">
                  <c:v>-23.92814514734842</c:v>
                </c:pt>
                <c:pt idx="621">
                  <c:v>-24.129541342056331</c:v>
                </c:pt>
                <c:pt idx="622">
                  <c:v>-24.324746827576458</c:v>
                </c:pt>
                <c:pt idx="623">
                  <c:v>-24.513570283942688</c:v>
                </c:pt>
                <c:pt idx="624">
                  <c:v>-24.695820647273546</c:v>
                </c:pt>
                <c:pt idx="625">
                  <c:v>-24.87130738348603</c:v>
                </c:pt>
                <c:pt idx="626">
                  <c:v>-25.039840765920999</c:v>
                </c:pt>
                <c:pt idx="627">
                  <c:v>-25.201232156149832</c:v>
                </c:pt>
                <c:pt idx="628">
                  <c:v>-25.355294287297017</c:v>
                </c:pt>
                <c:pt idx="629">
                  <c:v>-25.501841549195074</c:v>
                </c:pt>
                <c:pt idx="630">
                  <c:v>-25.64069027462007</c:v>
                </c:pt>
                <c:pt idx="631">
                  <c:v>-25.771659025897367</c:v>
                </c:pt>
                <c:pt idx="632">
                  <c:v>-25.894568881164147</c:v>
                </c:pt>
                <c:pt idx="633">
                  <c:v>-26.009243719541274</c:v>
                </c:pt>
                <c:pt idx="634">
                  <c:v>-26.115510504465671</c:v>
                </c:pt>
                <c:pt idx="635">
                  <c:v>-26.213199564520171</c:v>
                </c:pt>
                <c:pt idx="636">
                  <c:v>-26.302144870970768</c:v>
                </c:pt>
                <c:pt idx="637">
                  <c:v>-26.38218431135525</c:v>
                </c:pt>
                <c:pt idx="638">
                  <c:v>-26.453159958459313</c:v>
                </c:pt>
                <c:pt idx="639">
                  <c:v>-26.514918333931437</c:v>
                </c:pt>
                <c:pt idx="640">
                  <c:v>-26.567310665967735</c:v>
                </c:pt>
                <c:pt idx="641">
                  <c:v>-26.610193140429615</c:v>
                </c:pt>
                <c:pt idx="642">
                  <c:v>-26.643427144785374</c:v>
                </c:pt>
                <c:pt idx="643">
                  <c:v>-26.666879504304017</c:v>
                </c:pt>
                <c:pt idx="644">
                  <c:v>-26.680422710029905</c:v>
                </c:pt>
                <c:pt idx="645">
                  <c:v>-26.683935137975649</c:v>
                </c:pt>
                <c:pt idx="646">
                  <c:v>-26.677301259096673</c:v>
                </c:pt>
                <c:pt idx="647">
                  <c:v>-26.660411839692891</c:v>
                </c:pt>
                <c:pt idx="648">
                  <c:v>-26.633164131711489</c:v>
                </c:pt>
                <c:pt idx="649">
                  <c:v>-26.59546205278415</c:v>
                </c:pt>
                <c:pt idx="650">
                  <c:v>-26.547216355533141</c:v>
                </c:pt>
                <c:pt idx="651">
                  <c:v>-26.488344786040784</c:v>
                </c:pt>
                <c:pt idx="652">
                  <c:v>-26.418772231123153</c:v>
                </c:pt>
                <c:pt idx="653">
                  <c:v>-26.338430854330795</c:v>
                </c:pt>
                <c:pt idx="654">
                  <c:v>-26.247260220504579</c:v>
                </c:pt>
                <c:pt idx="655">
                  <c:v>-26.145207408770826</c:v>
                </c:pt>
                <c:pt idx="656">
                  <c:v>-26.032227113969032</c:v>
                </c:pt>
                <c:pt idx="657">
                  <c:v>-25.908281736429323</c:v>
                </c:pt>
                <c:pt idx="658">
                  <c:v>-25.773341460186003</c:v>
                </c:pt>
                <c:pt idx="659">
                  <c:v>-25.62738431960701</c:v>
                </c:pt>
                <c:pt idx="660">
                  <c:v>-25.470396254613988</c:v>
                </c:pt>
                <c:pt idx="661">
                  <c:v>-25.302371154515736</c:v>
                </c:pt>
                <c:pt idx="662">
                  <c:v>-25.123310890692554</c:v>
                </c:pt>
                <c:pt idx="663">
                  <c:v>-24.933225338245059</c:v>
                </c:pt>
                <c:pt idx="664">
                  <c:v>-24.732132386856978</c:v>
                </c:pt>
                <c:pt idx="665">
                  <c:v>-24.520057941072828</c:v>
                </c:pt>
                <c:pt idx="666">
                  <c:v>-24.297035910256046</c:v>
                </c:pt>
                <c:pt idx="667">
                  <c:v>-24.063108188490084</c:v>
                </c:pt>
                <c:pt idx="668">
                  <c:v>-23.818324624721665</c:v>
                </c:pt>
                <c:pt idx="669">
                  <c:v>-23.562742983445599</c:v>
                </c:pt>
                <c:pt idx="670">
                  <c:v>-23.296428896246432</c:v>
                </c:pt>
                <c:pt idx="671">
                  <c:v>-23.019455804527368</c:v>
                </c:pt>
                <c:pt idx="672">
                  <c:v>-22.731904893775621</c:v>
                </c:pt>
                <c:pt idx="673">
                  <c:v>-22.433865019696853</c:v>
                </c:pt>
                <c:pt idx="674">
                  <c:v>-22.125432626579745</c:v>
                </c:pt>
                <c:pt idx="675">
                  <c:v>-21.806711658242357</c:v>
                </c:pt>
                <c:pt idx="676">
                  <c:v>-21.477813461912117</c:v>
                </c:pt>
                <c:pt idx="677">
                  <c:v>-21.138856685411785</c:v>
                </c:pt>
                <c:pt idx="678">
                  <c:v>-20.789967167997066</c:v>
                </c:pt>
                <c:pt idx="679">
                  <c:v>-20.431277825181738</c:v>
                </c:pt>
                <c:pt idx="680">
                  <c:v>-20.062928527948912</c:v>
                </c:pt>
                <c:pt idx="681">
                  <c:v>-19.685065976625662</c:v>
                </c:pt>
                <c:pt idx="682">
                  <c:v>-19.297843569811747</c:v>
                </c:pt>
                <c:pt idx="683">
                  <c:v>-18.901421268659117</c:v>
                </c:pt>
                <c:pt idx="684">
                  <c:v>-18.495965456844981</c:v>
                </c:pt>
                <c:pt idx="685">
                  <c:v>-18.081648796516671</c:v>
                </c:pt>
                <c:pt idx="686">
                  <c:v>-17.658650080538322</c:v>
                </c:pt>
                <c:pt idx="687">
                  <c:v>-17.227154081334053</c:v>
                </c:pt>
                <c:pt idx="688">
                  <c:v>-16.787351396549582</c:v>
                </c:pt>
                <c:pt idx="689">
                  <c:v>-16.339438291878178</c:v>
                </c:pt>
                <c:pt idx="690">
                  <c:v>-15.883616541243343</c:v>
                </c:pt>
                <c:pt idx="691">
                  <c:v>-15.420093264597583</c:v>
                </c:pt>
                <c:pt idx="692">
                  <c:v>-14.949080763584968</c:v>
                </c:pt>
                <c:pt idx="693">
                  <c:v>-14.470796355253393</c:v>
                </c:pt>
                <c:pt idx="694">
                  <c:v>-13.985462204038047</c:v>
                </c:pt>
                <c:pt idx="695">
                  <c:v>-13.493305152203465</c:v>
                </c:pt>
                <c:pt idx="696">
                  <c:v>-12.994556548917908</c:v>
                </c:pt>
                <c:pt idx="697">
                  <c:v>-12.489452078138054</c:v>
                </c:pt>
                <c:pt idx="698">
                  <c:v>-11.978231585431999</c:v>
                </c:pt>
                <c:pt idx="699">
                  <c:v>-11.461138903909676</c:v>
                </c:pt>
                <c:pt idx="700">
                  <c:v>-10.938421679377795</c:v>
                </c:pt>
                <c:pt idx="701">
                  <c:v>-10.410331194829704</c:v>
                </c:pt>
                <c:pt idx="702">
                  <c:v>-9.8771221943987069</c:v>
                </c:pt>
                <c:pt idx="703">
                  <c:v>-9.3390527068424145</c:v>
                </c:pt>
                <c:pt idx="704">
                  <c:v>-8.7963838686744271</c:v>
                </c:pt>
                <c:pt idx="705">
                  <c:v>-8.249379746995313</c:v>
                </c:pt>
                <c:pt idx="706">
                  <c:v>-7.6983071621095869</c:v>
                </c:pt>
                <c:pt idx="707">
                  <c:v>-7.1434355099702254</c:v>
                </c:pt>
                <c:pt idx="708">
                  <c:v>-6.5850365845106538</c:v>
                </c:pt>
                <c:pt idx="709">
                  <c:v>-6.0233843999135743</c:v>
                </c:pt>
                <c:pt idx="710">
                  <c:v>-5.4587550128212294</c:v>
                </c:pt>
                <c:pt idx="711">
                  <c:v>-4.891426344561987</c:v>
                </c:pt>
                <c:pt idx="712">
                  <c:v>-4.3216780033729503</c:v>
                </c:pt>
                <c:pt idx="713">
                  <c:v>-3.749791106652574</c:v>
                </c:pt>
                <c:pt idx="714">
                  <c:v>-3.1760481032574543</c:v>
                </c:pt>
                <c:pt idx="715">
                  <c:v>-2.6007325958525156</c:v>
                </c:pt>
                <c:pt idx="716">
                  <c:v>-2.0241291632813763</c:v>
                </c:pt>
                <c:pt idx="717">
                  <c:v>-1.4465231830264687</c:v>
                </c:pt>
                <c:pt idx="718">
                  <c:v>-0.86820065366464672</c:v>
                </c:pt>
                <c:pt idx="719">
                  <c:v>-0.28944801740214704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20-4F63-85EE-9FD0717DAF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6822408"/>
        <c:axId val="686822080"/>
      </c:lineChart>
      <c:lineChart>
        <c:grouping val="standard"/>
        <c:varyColors val="0"/>
        <c:ser>
          <c:idx val="8"/>
          <c:order val="0"/>
          <c:tx>
            <c:strRef>
              <c:f>'6000RPM'!$K$6</c:f>
              <c:strCache>
                <c:ptCount val="1"/>
                <c:pt idx="0">
                  <c:v>Piston Accelaration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'6000RPM'!$A$7:$A$726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'6000RPM'!$K$7:$K$726</c:f>
              <c:numCache>
                <c:formatCode>General</c:formatCode>
                <c:ptCount val="720"/>
                <c:pt idx="0">
                  <c:v>-10419.260425823628</c:v>
                </c:pt>
                <c:pt idx="1">
                  <c:v>-31253.777008744255</c:v>
                </c:pt>
                <c:pt idx="2">
                  <c:v>-52072.810459789587</c:v>
                </c:pt>
                <c:pt idx="3">
                  <c:v>-72866.049145533689</c:v>
                </c:pt>
                <c:pt idx="4">
                  <c:v>-93623.197402587306</c:v>
                </c:pt>
                <c:pt idx="5">
                  <c:v>-114333.98192616171</c:v>
                </c:pt>
                <c:pt idx="6">
                  <c:v>-134988.15816148926</c:v>
                </c:pt>
                <c:pt idx="7">
                  <c:v>-155575.51669508166</c:v>
                </c:pt>
                <c:pt idx="8">
                  <c:v>-176085.88964921868</c:v>
                </c:pt>
                <c:pt idx="9">
                  <c:v>-196509.15707716433</c:v>
                </c:pt>
                <c:pt idx="10">
                  <c:v>-216835.25336030417</c:v>
                </c:pt>
                <c:pt idx="11">
                  <c:v>-237054.17360687355</c:v>
                </c:pt>
                <c:pt idx="12">
                  <c:v>-257155.98005176598</c:v>
                </c:pt>
                <c:pt idx="13">
                  <c:v>-277130.80845619808</c:v>
                </c:pt>
                <c:pt idx="14">
                  <c:v>-296968.87450796261</c:v>
                </c:pt>
                <c:pt idx="15">
                  <c:v>-316660.48021957255</c:v>
                </c:pt>
                <c:pt idx="16">
                  <c:v>-336196.02032413252</c:v>
                </c:pt>
                <c:pt idx="17">
                  <c:v>-355565.98866715864</c:v>
                </c:pt>
                <c:pt idx="18">
                  <c:v>-374760.98459218995</c:v>
                </c:pt>
                <c:pt idx="19">
                  <c:v>-393771.71931869665</c:v>
                </c:pt>
                <c:pt idx="20">
                  <c:v>-412589.02230916289</c:v>
                </c:pt>
                <c:pt idx="21">
                  <c:v>-431203.84762347379</c:v>
                </c:pt>
                <c:pt idx="22">
                  <c:v>-449607.28025642096</c:v>
                </c:pt>
                <c:pt idx="23">
                  <c:v>-467790.54245589243</c:v>
                </c:pt>
                <c:pt idx="24">
                  <c:v>-485745.00001712068</c:v>
                </c:pt>
                <c:pt idx="25">
                  <c:v>-503462.16854901437</c:v>
                </c:pt>
                <c:pt idx="26">
                  <c:v>-520933.71970835858</c:v>
                </c:pt>
                <c:pt idx="27">
                  <c:v>-538151.48739579425</c:v>
                </c:pt>
                <c:pt idx="28">
                  <c:v>-555107.47390897165</c:v>
                </c:pt>
                <c:pt idx="29">
                  <c:v>-571793.85604646849</c:v>
                </c:pt>
                <c:pt idx="30">
                  <c:v>-588202.99115621787</c:v>
                </c:pt>
                <c:pt idx="31">
                  <c:v>-604327.42312170356</c:v>
                </c:pt>
                <c:pt idx="32">
                  <c:v>-620159.88827794534</c:v>
                </c:pt>
                <c:pt idx="33">
                  <c:v>-635693.32125058305</c:v>
                </c:pt>
                <c:pt idx="34">
                  <c:v>-650920.86070914334</c:v>
                </c:pt>
                <c:pt idx="35">
                  <c:v>-665835.85502515058</c:v>
                </c:pt>
                <c:pt idx="36">
                  <c:v>-680431.86782815843</c:v>
                </c:pt>
                <c:pt idx="37">
                  <c:v>-694702.68344724621</c:v>
                </c:pt>
                <c:pt idx="38">
                  <c:v>-708642.31222999585</c:v>
                </c:pt>
                <c:pt idx="39">
                  <c:v>-722244.99572833569</c:v>
                </c:pt>
                <c:pt idx="40">
                  <c:v>-735505.21173937456</c:v>
                </c:pt>
                <c:pt idx="41">
                  <c:v>-748417.67919120891</c:v>
                </c:pt>
                <c:pt idx="42">
                  <c:v>-760977.36286136229</c:v>
                </c:pt>
                <c:pt idx="43">
                  <c:v>-773179.47791717795</c:v>
                </c:pt>
                <c:pt idx="44">
                  <c:v>-785019.49426409823</c:v>
                </c:pt>
                <c:pt idx="45">
                  <c:v>-796493.14069185103</c:v>
                </c:pt>
                <c:pt idx="46">
                  <c:v>-807596.40880419291</c:v>
                </c:pt>
                <c:pt idx="47">
                  <c:v>-818325.55672011781</c:v>
                </c:pt>
                <c:pt idx="48">
                  <c:v>-828677.11253408901</c:v>
                </c:pt>
                <c:pt idx="49">
                  <c:v>-838647.87752188812</c:v>
                </c:pt>
                <c:pt idx="50">
                  <c:v>-848234.92907941679</c:v>
                </c:pt>
                <c:pt idx="51">
                  <c:v>-857435.6233817914</c:v>
                </c:pt>
                <c:pt idx="52">
                  <c:v>-866247.59774973267</c:v>
                </c:pt>
                <c:pt idx="53">
                  <c:v>-874668.77271127654</c:v>
                </c:pt>
                <c:pt idx="54">
                  <c:v>-882697.3537462349</c:v>
                </c:pt>
                <c:pt idx="55">
                  <c:v>-890331.83270151296</c:v>
                </c:pt>
                <c:pt idx="56">
                  <c:v>-897570.98886593129</c:v>
                </c:pt>
                <c:pt idx="57">
                  <c:v>-904413.88969377743</c:v>
                </c:pt>
                <c:pt idx="58">
                  <c:v>-910859.89116631192</c:v>
                </c:pt>
                <c:pt idx="59">
                  <c:v>-916908.63778178394</c:v>
                </c:pt>
                <c:pt idx="60">
                  <c:v>-922560.06216439221</c:v>
                </c:pt>
                <c:pt idx="61">
                  <c:v>-927814.38428495964</c:v>
                </c:pt>
                <c:pt idx="62">
                  <c:v>-932672.11028434162</c:v>
                </c:pt>
                <c:pt idx="63">
                  <c:v>-937134.03089547635</c:v>
                </c:pt>
                <c:pt idx="64">
                  <c:v>-941201.21945552924</c:v>
                </c:pt>
                <c:pt idx="65">
                  <c:v>-944875.02950731036</c:v>
                </c:pt>
                <c:pt idx="66">
                  <c:v>-948157.09198367747</c:v>
                </c:pt>
                <c:pt idx="67">
                  <c:v>-951049.31197564746</c:v>
                </c:pt>
                <c:pt idx="68">
                  <c:v>-953553.8650811126</c:v>
                </c:pt>
                <c:pt idx="69">
                  <c:v>-955673.19333714026</c:v>
                </c:pt>
                <c:pt idx="70">
                  <c:v>-957410.00073609769</c:v>
                </c:pt>
                <c:pt idx="71">
                  <c:v>-958767.24832977378</c:v>
                </c:pt>
                <c:pt idx="72">
                  <c:v>-959748.14892768487</c:v>
                </c:pt>
                <c:pt idx="73">
                  <c:v>-960356.1613923423</c:v>
                </c:pt>
                <c:pt idx="74">
                  <c:v>-960594.98454441328</c:v>
                </c:pt>
                <c:pt idx="75">
                  <c:v>-960468.55068157217</c:v>
                </c:pt>
                <c:pt idx="76">
                  <c:v>-959981.01872779988</c:v>
                </c:pt>
                <c:pt idx="77">
                  <c:v>-959136.76701913297</c:v>
                </c:pt>
                <c:pt idx="78">
                  <c:v>-957940.38574480009</c:v>
                </c:pt>
                <c:pt idx="79">
                  <c:v>-956396.6690565045</c:v>
                </c:pt>
                <c:pt idx="80">
                  <c:v>-954510.60686157318</c:v>
                </c:pt>
                <c:pt idx="81">
                  <c:v>-952287.37632022379</c:v>
                </c:pt>
                <c:pt idx="82">
                  <c:v>-949732.33306391793</c:v>
                </c:pt>
                <c:pt idx="83">
                  <c:v>-946851.00215538312</c:v>
                </c:pt>
                <c:pt idx="84">
                  <c:v>-943649.06881222164</c:v>
                </c:pt>
                <c:pt idx="85">
                  <c:v>-940132.3689170446</c:v>
                </c:pt>
                <c:pt idx="86">
                  <c:v>-936306.87933460472</c:v>
                </c:pt>
                <c:pt idx="87">
                  <c:v>-932178.70806288335</c:v>
                </c:pt>
                <c:pt idx="88">
                  <c:v>-927754.08424203051</c:v>
                </c:pt>
                <c:pt idx="89">
                  <c:v>-923039.34804477333</c:v>
                </c:pt>
                <c:pt idx="90">
                  <c:v>-918040.94047673536</c:v>
                </c:pt>
                <c:pt idx="91">
                  <c:v>-912765.39311053639</c:v>
                </c:pt>
                <c:pt idx="92">
                  <c:v>-907219.31778062799</c:v>
                </c:pt>
                <c:pt idx="93">
                  <c:v>-901409.3962657724</c:v>
                </c:pt>
                <c:pt idx="94">
                  <c:v>-895342.36998484971</c:v>
                </c:pt>
                <c:pt idx="95">
                  <c:v>-889025.02973156376</c:v>
                </c:pt>
                <c:pt idx="96">
                  <c:v>-882464.20547510916</c:v>
                </c:pt>
                <c:pt idx="97">
                  <c:v>-875666.75625141046</c:v>
                </c:pt>
                <c:pt idx="98">
                  <c:v>-868639.5601688805</c:v>
                </c:pt>
                <c:pt idx="99">
                  <c:v>-861389.50455499277</c:v>
                </c:pt>
                <c:pt idx="100">
                  <c:v>-853923.47626476421</c:v>
                </c:pt>
                <c:pt idx="101">
                  <c:v>-846248.35217449255</c:v>
                </c:pt>
                <c:pt idx="102">
                  <c:v>-838370.98988241295</c:v>
                </c:pt>
                <c:pt idx="103">
                  <c:v>-830298.21863699902</c:v>
                </c:pt>
                <c:pt idx="104">
                  <c:v>-822036.83051006077</c:v>
                </c:pt>
                <c:pt idx="105">
                  <c:v>-813593.57183562405</c:v>
                </c:pt>
                <c:pt idx="106">
                  <c:v>-804975.13492900087</c:v>
                </c:pt>
                <c:pt idx="107">
                  <c:v>-796188.15010186785</c:v>
                </c:pt>
                <c:pt idx="108">
                  <c:v>-787239.17798885272</c:v>
                </c:pt>
                <c:pt idx="109">
                  <c:v>-778134.70219516812</c:v>
                </c:pt>
                <c:pt idx="110">
                  <c:v>-768881.12227989687</c:v>
                </c:pt>
                <c:pt idx="111">
                  <c:v>-759484.74708102457</c:v>
                </c:pt>
                <c:pt idx="112">
                  <c:v>-749951.78839374252</c:v>
                </c:pt>
                <c:pt idx="113">
                  <c:v>-740288.35500579188</c:v>
                </c:pt>
                <c:pt idx="114">
                  <c:v>-730500.44709727552</c:v>
                </c:pt>
                <c:pt idx="115">
                  <c:v>-720593.95100710646</c:v>
                </c:pt>
                <c:pt idx="116">
                  <c:v>-710574.63436966902</c:v>
                </c:pt>
                <c:pt idx="117">
                  <c:v>-700448.14162265847</c:v>
                </c:pt>
                <c:pt idx="118">
                  <c:v>-690219.98988410889</c:v>
                </c:pt>
                <c:pt idx="119">
                  <c:v>-679895.56520049134</c:v>
                </c:pt>
                <c:pt idx="120">
                  <c:v>-669480.11915911676</c:v>
                </c:pt>
                <c:pt idx="121">
                  <c:v>-658978.76586414583</c:v>
                </c:pt>
                <c:pt idx="122">
                  <c:v>-648396.47927015938</c:v>
                </c:pt>
                <c:pt idx="123">
                  <c:v>-637738.09086590121</c:v>
                </c:pt>
                <c:pt idx="124">
                  <c:v>-627008.28770430444</c:v>
                </c:pt>
                <c:pt idx="125">
                  <c:v>-616211.61076804914</c:v>
                </c:pt>
                <c:pt idx="126">
                  <c:v>-605352.45366387104</c:v>
                </c:pt>
                <c:pt idx="127">
                  <c:v>-594435.0616360507</c:v>
                </c:pt>
                <c:pt idx="128">
                  <c:v>-583463.53088836675</c:v>
                </c:pt>
                <c:pt idx="129">
                  <c:v>-572441.80820539314</c:v>
                </c:pt>
                <c:pt idx="130">
                  <c:v>-561373.69086107379</c:v>
                </c:pt>
                <c:pt idx="131">
                  <c:v>-550262.82680424873</c:v>
                </c:pt>
                <c:pt idx="132">
                  <c:v>-539112.71510798752</c:v>
                </c:pt>
                <c:pt idx="133">
                  <c:v>-527926.70667310711</c:v>
                </c:pt>
                <c:pt idx="134">
                  <c:v>-516708.00517196843</c:v>
                </c:pt>
                <c:pt idx="135">
                  <c:v>-505459.66822007642</c:v>
                </c:pt>
                <c:pt idx="136">
                  <c:v>-494184.60876612464</c:v>
                </c:pt>
                <c:pt idx="137">
                  <c:v>-482885.59668401489</c:v>
                </c:pt>
                <c:pt idx="138">
                  <c:v>-471565.26055852178</c:v>
                </c:pt>
                <c:pt idx="139">
                  <c:v>-460226.08965012565</c:v>
                </c:pt>
                <c:pt idx="140">
                  <c:v>-448870.4360284569</c:v>
                </c:pt>
                <c:pt idx="141">
                  <c:v>-437500.5168614724</c:v>
                </c:pt>
                <c:pt idx="142">
                  <c:v>-426118.4168505288</c:v>
                </c:pt>
                <c:pt idx="143">
                  <c:v>-414726.09079879703</c:v>
                </c:pt>
                <c:pt idx="144">
                  <c:v>-403325.36630249728</c:v>
                </c:pt>
                <c:pt idx="145">
                  <c:v>-391917.94655581901</c:v>
                </c:pt>
                <c:pt idx="146">
                  <c:v>-380505.41325716831</c:v>
                </c:pt>
                <c:pt idx="147">
                  <c:v>-369089.22960908292</c:v>
                </c:pt>
                <c:pt idx="148">
                  <c:v>-357670.74340166949</c:v>
                </c:pt>
                <c:pt idx="149">
                  <c:v>-346251.19017051836</c:v>
                </c:pt>
                <c:pt idx="150">
                  <c:v>-334831.69642143219</c:v>
                </c:pt>
                <c:pt idx="151">
                  <c:v>-323413.28291337367</c:v>
                </c:pt>
                <c:pt idx="152">
                  <c:v>-311996.86799308419</c:v>
                </c:pt>
                <c:pt idx="153">
                  <c:v>-300583.27097268659</c:v>
                </c:pt>
                <c:pt idx="154">
                  <c:v>-289173.21554617287</c:v>
                </c:pt>
                <c:pt idx="155">
                  <c:v>-277767.33323619625</c:v>
                </c:pt>
                <c:pt idx="156">
                  <c:v>-266366.1668676798</c:v>
                </c:pt>
                <c:pt idx="157">
                  <c:v>-254970.17406160341</c:v>
                </c:pt>
                <c:pt idx="158">
                  <c:v>-243579.7307451228</c:v>
                </c:pt>
                <c:pt idx="159">
                  <c:v>-232195.13467348579</c:v>
                </c:pt>
                <c:pt idx="160">
                  <c:v>-220816.60895977251</c:v>
                </c:pt>
                <c:pt idx="161">
                  <c:v>-209444.30560970772</c:v>
                </c:pt>
                <c:pt idx="162">
                  <c:v>-198078.30905685062</c:v>
                </c:pt>
                <c:pt idx="163">
                  <c:v>-186718.63969848602</c:v>
                </c:pt>
                <c:pt idx="164">
                  <c:v>-175365.25742666019</c:v>
                </c:pt>
                <c:pt idx="165">
                  <c:v>-164018.06515475563</c:v>
                </c:pt>
                <c:pt idx="166">
                  <c:v>-152676.91233726827</c:v>
                </c:pt>
                <c:pt idx="167">
                  <c:v>-141341.59848132878</c:v>
                </c:pt>
                <c:pt idx="168">
                  <c:v>-130011.87664978961</c:v>
                </c:pt>
                <c:pt idx="169">
                  <c:v>-118687.45695414998</c:v>
                </c:pt>
                <c:pt idx="170">
                  <c:v>-107368.01003803874</c:v>
                </c:pt>
                <c:pt idx="171">
                  <c:v>-96053.170550625757</c:v>
                </c:pt>
                <c:pt idx="172">
                  <c:v>-84742.540609871547</c:v>
                </c:pt>
                <c:pt idx="173">
                  <c:v>-73435.693255992999</c:v>
                </c:pt>
                <c:pt idx="174">
                  <c:v>-62132.175896763954</c:v>
                </c:pt>
                <c:pt idx="175">
                  <c:v>-50831.513742905809</c:v>
                </c:pt>
                <c:pt idx="176">
                  <c:v>-39533.213237111449</c:v>
                </c:pt>
                <c:pt idx="177">
                  <c:v>-28236.765475695272</c:v>
                </c:pt>
                <c:pt idx="178">
                  <c:v>-16941.649625045433</c:v>
                </c:pt>
                <c:pt idx="179">
                  <c:v>-5647.3363332380814</c:v>
                </c:pt>
                <c:pt idx="180">
                  <c:v>5646.7088614059066</c:v>
                </c:pt>
                <c:pt idx="181">
                  <c:v>16941.022123472812</c:v>
                </c:pt>
                <c:pt idx="182">
                  <c:v>28236.137914831004</c:v>
                </c:pt>
                <c:pt idx="183">
                  <c:v>39532.585587782894</c:v>
                </c:pt>
                <c:pt idx="184">
                  <c:v>50830.885976508333</c:v>
                </c:pt>
                <c:pt idx="185">
                  <c:v>62131.547985450634</c:v>
                </c:pt>
                <c:pt idx="186">
                  <c:v>73435.065172900519</c:v>
                </c:pt>
                <c:pt idx="187">
                  <c:v>84741.912329130631</c:v>
                </c:pt>
                <c:pt idx="188">
                  <c:v>96052.542047947587</c:v>
                </c:pt>
                <c:pt idx="189">
                  <c:v>107367.38129036648</c:v>
                </c:pt>
                <c:pt idx="190">
                  <c:v>118686.82794039001</c:v>
                </c:pt>
                <c:pt idx="191">
                  <c:v>130011.24735060793</c:v>
                </c:pt>
                <c:pt idx="192">
                  <c:v>141340.9688795236</c:v>
                </c:pt>
                <c:pt idx="193">
                  <c:v>152676.28241792729</c:v>
                </c:pt>
                <c:pt idx="194">
                  <c:v>164017.4349054858</c:v>
                </c:pt>
                <c:pt idx="195">
                  <c:v>175364.62683760218</c:v>
                </c:pt>
                <c:pt idx="196">
                  <c:v>186718.00876286882</c:v>
                </c:pt>
                <c:pt idx="197">
                  <c:v>198077.67777082708</c:v>
                </c:pt>
                <c:pt idx="198">
                  <c:v>209443.67397273026</c:v>
                </c:pt>
                <c:pt idx="199">
                  <c:v>220815.97697478902</c:v>
                </c:pt>
                <c:pt idx="200">
                  <c:v>232194.5023469562</c:v>
                </c:pt>
                <c:pt idx="201">
                  <c:v>243579.09808757517</c:v>
                </c:pt>
                <c:pt idx="202">
                  <c:v>254969.54108747063</c:v>
                </c:pt>
                <c:pt idx="203">
                  <c:v>266365.53359571163</c:v>
                </c:pt>
                <c:pt idx="204">
                  <c:v>277766.69968943944</c:v>
                </c:pt>
                <c:pt idx="205">
                  <c:v>289172.58175252611</c:v>
                </c:pt>
                <c:pt idx="206">
                  <c:v>300582.63696473546</c:v>
                </c:pt>
                <c:pt idx="207">
                  <c:v>311996.2338084745</c:v>
                </c:pt>
                <c:pt idx="208">
                  <c:v>323412.64859496779</c:v>
                </c:pt>
                <c:pt idx="209">
                  <c:v>334831.06201749953</c:v>
                </c:pt>
                <c:pt idx="210">
                  <c:v>346250.55573492433</c:v>
                </c:pt>
                <c:pt idx="211">
                  <c:v>357670.10899406188</c:v>
                </c:pt>
                <c:pt idx="212">
                  <c:v>369088.59529512958</c:v>
                </c:pt>
                <c:pt idx="213">
                  <c:v>380504.77910852223</c:v>
                </c:pt>
                <c:pt idx="214">
                  <c:v>391917.31265056523</c:v>
                </c:pt>
                <c:pt idx="215">
                  <c:v>403324.7327253265</c:v>
                </c:pt>
                <c:pt idx="216">
                  <c:v>414725.45764086867</c:v>
                </c:pt>
                <c:pt idx="217">
                  <c:v>426117.78421003092</c:v>
                </c:pt>
                <c:pt idx="218">
                  <c:v>437499.88484336634</c:v>
                </c:pt>
                <c:pt idx="219">
                  <c:v>448869.80474499002</c:v>
                </c:pt>
                <c:pt idx="220">
                  <c:v>460225.45922079746</c:v>
                </c:pt>
                <c:pt idx="221">
                  <c:v>471564.63111025892</c:v>
                </c:pt>
                <c:pt idx="222">
                  <c:v>482884.96835130226</c:v>
                </c:pt>
                <c:pt idx="223">
                  <c:v>494183.98169112828</c:v>
                </c:pt>
                <c:pt idx="224">
                  <c:v>505459.04255275748</c:v>
                </c:pt>
                <c:pt idx="225">
                  <c:v>516707.38107018732</c:v>
                </c:pt>
                <c:pt idx="226">
                  <c:v>527926.08430277114</c:v>
                </c:pt>
                <c:pt idx="227">
                  <c:v>539112.09464286419</c:v>
                </c:pt>
                <c:pt idx="228">
                  <c:v>550262.20842657599</c:v>
                </c:pt>
                <c:pt idx="229">
                  <c:v>561373.07476107997</c:v>
                </c:pt>
                <c:pt idx="230">
                  <c:v>572441.19458161178</c:v>
                </c:pt>
                <c:pt idx="231">
                  <c:v>583462.91994761513</c:v>
                </c:pt>
                <c:pt idx="232">
                  <c:v>594434.45359344746</c:v>
                </c:pt>
                <c:pt idx="233">
                  <c:v>605351.84874283848</c:v>
                </c:pt>
                <c:pt idx="234">
                  <c:v>616211.00920030021</c:v>
                </c:pt>
                <c:pt idx="235">
                  <c:v>627007.68972981372</c:v>
                </c:pt>
                <c:pt idx="236">
                  <c:v>637737.49673285848</c:v>
                </c:pt>
                <c:pt idx="237">
                  <c:v>648395.88923490571</c:v>
                </c:pt>
                <c:pt idx="238">
                  <c:v>658978.18019114621</c:v>
                </c:pt>
                <c:pt idx="239">
                  <c:v>669479.5381205905</c:v>
                </c:pt>
                <c:pt idx="240">
                  <c:v>679894.98907683126</c:v>
                </c:pt>
                <c:pt idx="241">
                  <c:v>690219.41896320484</c:v>
                </c:pt>
                <c:pt idx="242">
                  <c:v>700447.57620000828</c:v>
                </c:pt>
                <c:pt idx="243">
                  <c:v>710574.07474814658</c:v>
                </c:pt>
                <c:pt idx="244">
                  <c:v>720593.3974967635</c:v>
                </c:pt>
                <c:pt idx="245">
                  <c:v>730499.90001512249</c:v>
                </c:pt>
                <c:pt idx="246">
                  <c:v>740287.81467555906</c:v>
                </c:pt>
                <c:pt idx="247">
                  <c:v>749951.25514562021</c:v>
                </c:pt>
                <c:pt idx="248">
                  <c:v>759484.22125138203</c:v>
                </c:pt>
                <c:pt idx="249">
                  <c:v>768880.60421098175</c:v>
                </c:pt>
                <c:pt idx="250">
                  <c:v>778134.19223478541</c:v>
                </c:pt>
                <c:pt idx="251">
                  <c:v>787238.67649002303</c:v>
                </c:pt>
                <c:pt idx="252">
                  <c:v>796187.65742251172</c:v>
                </c:pt>
                <c:pt idx="253">
                  <c:v>804974.65143133351</c:v>
                </c:pt>
                <c:pt idx="254">
                  <c:v>813593.09788620519</c:v>
                </c:pt>
                <c:pt idx="255">
                  <c:v>822036.36647892883</c:v>
                </c:pt>
                <c:pt idx="256">
                  <c:v>830297.76489746</c:v>
                </c:pt>
                <c:pt idx="257">
                  <c:v>838370.5468105441</c:v>
                </c:pt>
                <c:pt idx="258">
                  <c:v>846247.9201486744</c:v>
                </c:pt>
                <c:pt idx="259">
                  <c:v>853923.05566519732</c:v>
                </c:pt>
                <c:pt idx="260">
                  <c:v>861389.09576320101</c:v>
                </c:pt>
                <c:pt idx="261">
                  <c:v>868639.1635672003</c:v>
                </c:pt>
                <c:pt idx="262">
                  <c:v>875666.37222246861</c:v>
                </c:pt>
                <c:pt idx="263">
                  <c:v>882463.83440128947</c:v>
                </c:pt>
                <c:pt idx="264">
                  <c:v>889024.67199446412</c:v>
                </c:pt>
                <c:pt idx="265">
                  <c:v>895342.02596473112</c:v>
                </c:pt>
                <c:pt idx="266">
                  <c:v>901409.06634104485</c:v>
                </c:pt>
                <c:pt idx="267">
                  <c:v>907219.00232706161</c:v>
                </c:pt>
                <c:pt idx="268">
                  <c:v>912765.09250114334</c:v>
                </c:pt>
                <c:pt idx="269">
                  <c:v>918040.65508074802</c:v>
                </c:pt>
                <c:pt idx="270">
                  <c:v>923039.07822729659</c:v>
                </c:pt>
                <c:pt idx="271">
                  <c:v>927753.83036337921</c:v>
                </c:pt>
                <c:pt idx="272">
                  <c:v>932178.4704782347</c:v>
                </c:pt>
                <c:pt idx="273">
                  <c:v>936306.65839298139</c:v>
                </c:pt>
                <c:pt idx="274">
                  <c:v>940132.16496119963</c:v>
                </c:pt>
                <c:pt idx="275">
                  <c:v>943648.88217790017</c:v>
                </c:pt>
                <c:pt idx="276">
                  <c:v>946850.8331705461</c:v>
                </c:pt>
                <c:pt idx="277">
                  <c:v>949732.18204887537</c:v>
                </c:pt>
                <c:pt idx="278">
                  <c:v>952287.24358624627</c:v>
                </c:pt>
                <c:pt idx="279">
                  <c:v>954510.49271082075</c:v>
                </c:pt>
                <c:pt idx="280">
                  <c:v>956396.57378169801</c:v>
                </c:pt>
                <c:pt idx="281">
                  <c:v>957940.30962832132</c:v>
                </c:pt>
                <c:pt idx="282">
                  <c:v>959136.71033276909</c:v>
                </c:pt>
                <c:pt idx="283">
                  <c:v>959980.98173223459</c:v>
                </c:pt>
                <c:pt idx="284">
                  <c:v>960468.5336259926</c:v>
                </c:pt>
                <c:pt idx="285">
                  <c:v>960594.98766581016</c:v>
                </c:pt>
                <c:pt idx="286">
                  <c:v>960356.18491564051</c:v>
                </c:pt>
                <c:pt idx="287">
                  <c:v>959748.19306481234</c:v>
                </c:pt>
                <c:pt idx="288">
                  <c:v>958767.31327963271</c:v>
                </c:pt>
                <c:pt idx="289">
                  <c:v>957410.0866837569</c:v>
                </c:pt>
                <c:pt idx="290">
                  <c:v>955673.30045445205</c:v>
                </c:pt>
                <c:pt idx="291">
                  <c:v>953553.99352523708</c:v>
                </c:pt>
                <c:pt idx="292">
                  <c:v>951049.46188957908</c:v>
                </c:pt>
                <c:pt idx="293">
                  <c:v>948157.2634957151</c:v>
                </c:pt>
                <c:pt idx="294">
                  <c:v>944875.22273070202</c:v>
                </c:pt>
                <c:pt idx="295">
                  <c:v>941201.43448866275</c:v>
                </c:pt>
                <c:pt idx="296">
                  <c:v>937134.26782114874</c:v>
                </c:pt>
                <c:pt idx="297">
                  <c:v>932672.36917001801</c:v>
                </c:pt>
                <c:pt idx="298">
                  <c:v>927814.66518235405</c:v>
                </c:pt>
                <c:pt idx="299">
                  <c:v>922560.3651095978</c:v>
                </c:pt>
                <c:pt idx="300">
                  <c:v>916908.96279494895</c:v>
                </c:pt>
                <c:pt idx="301">
                  <c:v>910860.23825167574</c:v>
                </c:pt>
                <c:pt idx="302">
                  <c:v>904414.2588396162</c:v>
                </c:pt>
                <c:pt idx="303">
                  <c:v>897571.38004439033</c:v>
                </c:pt>
                <c:pt idx="304">
                  <c:v>890332.24586893257</c:v>
                </c:pt>
                <c:pt idx="305">
                  <c:v>882697.78884273395</c:v>
                </c:pt>
                <c:pt idx="306">
                  <c:v>874669.22966103361</c:v>
                </c:pt>
                <c:pt idx="307">
                  <c:v>866248.07646096428</c:v>
                </c:pt>
                <c:pt idx="308">
                  <c:v>857436.1237470234</c:v>
                </c:pt>
                <c:pt idx="309">
                  <c:v>848235.45097514521</c:v>
                </c:pt>
                <c:pt idx="310">
                  <c:v>838648.42080909398</c:v>
                </c:pt>
                <c:pt idx="311">
                  <c:v>828677.67705808696</c:v>
                </c:pt>
                <c:pt idx="312">
                  <c:v>818326.14231088012</c:v>
                </c:pt>
                <c:pt idx="313">
                  <c:v>807597.01527646009</c:v>
                </c:pt>
                <c:pt idx="314">
                  <c:v>796493.76784521248</c:v>
                </c:pt>
                <c:pt idx="315">
                  <c:v>785020.1418832629</c:v>
                </c:pt>
                <c:pt idx="316">
                  <c:v>773180.14577212825</c:v>
                </c:pt>
                <c:pt idx="317">
                  <c:v>760978.05070767878</c:v>
                </c:pt>
                <c:pt idx="318">
                  <c:v>748418.38677006913</c:v>
                </c:pt>
                <c:pt idx="319">
                  <c:v>735505.93877801462</c:v>
                </c:pt>
                <c:pt idx="320">
                  <c:v>722245.74194020673</c:v>
                </c:pt>
                <c:pt idx="321">
                  <c:v>708643.07731493167</c:v>
                </c:pt>
                <c:pt idx="322">
                  <c:v>694703.46709195408</c:v>
                </c:pt>
                <c:pt idx="323">
                  <c:v>680432.66970627138</c:v>
                </c:pt>
                <c:pt idx="324">
                  <c:v>665836.67479764519</c:v>
                </c:pt>
                <c:pt idx="325">
                  <c:v>650921.69802447234</c:v>
                </c:pt>
                <c:pt idx="326">
                  <c:v>635694.17574532307</c:v>
                </c:pt>
                <c:pt idx="327">
                  <c:v>620160.75957662938</c:v>
                </c:pt>
                <c:pt idx="328">
                  <c:v>604328.31083751563</c:v>
                </c:pt>
                <c:pt idx="329">
                  <c:v>588203.89489107428</c:v>
                </c:pt>
                <c:pt idx="330">
                  <c:v>571794.77539147215</c:v>
                </c:pt>
                <c:pt idx="331">
                  <c:v>555108.40844474931</c:v>
                </c:pt>
                <c:pt idx="332">
                  <c:v>538152.43669270352</c:v>
                </c:pt>
                <c:pt idx="333">
                  <c:v>520934.68332691811</c:v>
                </c:pt>
                <c:pt idx="334">
                  <c:v>503463.14604021743</c:v>
                </c:pt>
                <c:pt idx="335">
                  <c:v>485745.99092275219</c:v>
                </c:pt>
                <c:pt idx="336">
                  <c:v>467791.54630899016</c:v>
                </c:pt>
                <c:pt idx="337">
                  <c:v>449608.29658138449</c:v>
                </c:pt>
                <c:pt idx="338">
                  <c:v>431204.87593664799</c:v>
                </c:pt>
                <c:pt idx="339">
                  <c:v>412590.06211906893</c:v>
                </c:pt>
                <c:pt idx="340">
                  <c:v>393772.77012640575</c:v>
                </c:pt>
                <c:pt idx="341">
                  <c:v>374762.04589167493</c:v>
                </c:pt>
                <c:pt idx="342">
                  <c:v>355567.05994564662</c:v>
                </c:pt>
                <c:pt idx="343">
                  <c:v>336197.10106245824</c:v>
                </c:pt>
                <c:pt idx="344">
                  <c:v>316661.56989253237</c:v>
                </c:pt>
                <c:pt idx="345">
                  <c:v>296969.97258466919</c:v>
                </c:pt>
                <c:pt idx="346">
                  <c:v>277131.91440043511</c:v>
                </c:pt>
                <c:pt idx="347">
                  <c:v>257157.0933223436</c:v>
                </c:pt>
                <c:pt idx="348">
                  <c:v>237055.2936579836</c:v>
                </c:pt>
                <c:pt idx="349">
                  <c:v>216836.37964187583</c:v>
                </c:pt>
                <c:pt idx="350">
                  <c:v>196510.2890352197</c:v>
                </c:pt>
                <c:pt idx="351">
                  <c:v>176087.02672622813</c:v>
                </c:pt>
                <c:pt idx="352">
                  <c:v>155576.65833031957</c:v>
                </c:pt>
                <c:pt idx="353">
                  <c:v>134989.30379138939</c:v>
                </c:pt>
                <c:pt idx="354">
                  <c:v>114335.13098467251</c:v>
                </c:pt>
                <c:pt idx="355">
                  <c:v>93624.349321527276</c:v>
                </c:pt>
                <c:pt idx="356">
                  <c:v>72867.203354946512</c:v>
                </c:pt>
                <c:pt idx="357">
                  <c:v>52073.96638829921</c:v>
                </c:pt>
                <c:pt idx="358">
                  <c:v>31254.934083909877</c:v>
                </c:pt>
                <c:pt idx="359">
                  <c:v>10420.418074494695</c:v>
                </c:pt>
                <c:pt idx="360">
                  <c:v>-10419.260425823628</c:v>
                </c:pt>
                <c:pt idx="361">
                  <c:v>-31253.777008744255</c:v>
                </c:pt>
                <c:pt idx="362">
                  <c:v>-52072.810459789587</c:v>
                </c:pt>
                <c:pt idx="363">
                  <c:v>-72866.049145533689</c:v>
                </c:pt>
                <c:pt idx="364">
                  <c:v>-93623.197402587306</c:v>
                </c:pt>
                <c:pt idx="365">
                  <c:v>-114333.98192616171</c:v>
                </c:pt>
                <c:pt idx="366">
                  <c:v>-134988.15816148926</c:v>
                </c:pt>
                <c:pt idx="367">
                  <c:v>-155575.51669508166</c:v>
                </c:pt>
                <c:pt idx="368">
                  <c:v>-176085.88964921868</c:v>
                </c:pt>
                <c:pt idx="369">
                  <c:v>-196509.15707716433</c:v>
                </c:pt>
                <c:pt idx="370">
                  <c:v>-216835.25336030417</c:v>
                </c:pt>
                <c:pt idx="371">
                  <c:v>-237054.17360687355</c:v>
                </c:pt>
                <c:pt idx="372">
                  <c:v>-257155.98005176598</c:v>
                </c:pt>
                <c:pt idx="373">
                  <c:v>-277130.80845619808</c:v>
                </c:pt>
                <c:pt idx="374">
                  <c:v>-296968.87450796261</c:v>
                </c:pt>
                <c:pt idx="375">
                  <c:v>-316660.48021957255</c:v>
                </c:pt>
                <c:pt idx="376">
                  <c:v>-336196.02032413252</c:v>
                </c:pt>
                <c:pt idx="377">
                  <c:v>-355565.98866715864</c:v>
                </c:pt>
                <c:pt idx="378">
                  <c:v>-374760.98459218995</c:v>
                </c:pt>
                <c:pt idx="379">
                  <c:v>-393771.71931869665</c:v>
                </c:pt>
                <c:pt idx="380">
                  <c:v>-412589.02230916289</c:v>
                </c:pt>
                <c:pt idx="381">
                  <c:v>-431203.84762347379</c:v>
                </c:pt>
                <c:pt idx="382">
                  <c:v>-449607.28025642096</c:v>
                </c:pt>
                <c:pt idx="383">
                  <c:v>-467790.54245591606</c:v>
                </c:pt>
                <c:pt idx="384">
                  <c:v>-485745.0000170971</c:v>
                </c:pt>
                <c:pt idx="385">
                  <c:v>-503462.16854901437</c:v>
                </c:pt>
                <c:pt idx="386">
                  <c:v>-520933.71970835858</c:v>
                </c:pt>
                <c:pt idx="387">
                  <c:v>-538151.48739579425</c:v>
                </c:pt>
                <c:pt idx="388">
                  <c:v>-555107.47390897165</c:v>
                </c:pt>
                <c:pt idx="389">
                  <c:v>-571793.85604644485</c:v>
                </c:pt>
                <c:pt idx="390">
                  <c:v>-588202.99115621904</c:v>
                </c:pt>
                <c:pt idx="391">
                  <c:v>-604327.42312172614</c:v>
                </c:pt>
                <c:pt idx="392">
                  <c:v>-620159.88827794534</c:v>
                </c:pt>
                <c:pt idx="393">
                  <c:v>-635693.32125060784</c:v>
                </c:pt>
                <c:pt idx="394">
                  <c:v>-650920.86070909607</c:v>
                </c:pt>
                <c:pt idx="395">
                  <c:v>-665835.85502517305</c:v>
                </c:pt>
                <c:pt idx="396">
                  <c:v>-680431.86782815843</c:v>
                </c:pt>
                <c:pt idx="397">
                  <c:v>-694702.68344724621</c:v>
                </c:pt>
                <c:pt idx="398">
                  <c:v>-708642.3122299735</c:v>
                </c:pt>
                <c:pt idx="399">
                  <c:v>-722244.99572835816</c:v>
                </c:pt>
                <c:pt idx="400">
                  <c:v>-735505.21173937456</c:v>
                </c:pt>
                <c:pt idx="401">
                  <c:v>-748417.67919120891</c:v>
                </c:pt>
                <c:pt idx="402">
                  <c:v>-760977.36286138487</c:v>
                </c:pt>
                <c:pt idx="403">
                  <c:v>-773179.47791715537</c:v>
                </c:pt>
                <c:pt idx="404">
                  <c:v>-785019.49426409823</c:v>
                </c:pt>
                <c:pt idx="405">
                  <c:v>-796493.14069185103</c:v>
                </c:pt>
                <c:pt idx="406">
                  <c:v>-807596.40880419291</c:v>
                </c:pt>
                <c:pt idx="407">
                  <c:v>-818325.55672009534</c:v>
                </c:pt>
                <c:pt idx="408">
                  <c:v>-828677.11253408447</c:v>
                </c:pt>
                <c:pt idx="409">
                  <c:v>-838647.87752191501</c:v>
                </c:pt>
                <c:pt idx="410">
                  <c:v>-848234.92907941679</c:v>
                </c:pt>
                <c:pt idx="411">
                  <c:v>-857435.62338181841</c:v>
                </c:pt>
                <c:pt idx="412">
                  <c:v>-866247.59774967865</c:v>
                </c:pt>
                <c:pt idx="413">
                  <c:v>-874668.77271128097</c:v>
                </c:pt>
                <c:pt idx="414">
                  <c:v>-882697.35374625737</c:v>
                </c:pt>
                <c:pt idx="415">
                  <c:v>-890331.83270153543</c:v>
                </c:pt>
                <c:pt idx="416">
                  <c:v>-897570.98886588647</c:v>
                </c:pt>
                <c:pt idx="417">
                  <c:v>-904413.88969379989</c:v>
                </c:pt>
                <c:pt idx="418">
                  <c:v>-910859.89116631192</c:v>
                </c:pt>
                <c:pt idx="419">
                  <c:v>-916908.63778178394</c:v>
                </c:pt>
                <c:pt idx="420">
                  <c:v>-922560.06216439221</c:v>
                </c:pt>
                <c:pt idx="421">
                  <c:v>-927814.38428493717</c:v>
                </c:pt>
                <c:pt idx="422">
                  <c:v>-932672.1102843642</c:v>
                </c:pt>
                <c:pt idx="423">
                  <c:v>-937134.03089547635</c:v>
                </c:pt>
                <c:pt idx="424">
                  <c:v>-941201.21945555625</c:v>
                </c:pt>
                <c:pt idx="425">
                  <c:v>-944875.02950725646</c:v>
                </c:pt>
                <c:pt idx="426">
                  <c:v>-948157.09198370448</c:v>
                </c:pt>
                <c:pt idx="427">
                  <c:v>-951049.31197564746</c:v>
                </c:pt>
                <c:pt idx="428">
                  <c:v>-953553.8650811126</c:v>
                </c:pt>
                <c:pt idx="429">
                  <c:v>-955673.19333718531</c:v>
                </c:pt>
                <c:pt idx="430">
                  <c:v>-957410.00073598081</c:v>
                </c:pt>
                <c:pt idx="431">
                  <c:v>-958767.24832984572</c:v>
                </c:pt>
                <c:pt idx="432">
                  <c:v>-959748.14892768487</c:v>
                </c:pt>
                <c:pt idx="433">
                  <c:v>-960356.1613923423</c:v>
                </c:pt>
                <c:pt idx="434">
                  <c:v>-960594.98454435926</c:v>
                </c:pt>
                <c:pt idx="435">
                  <c:v>-960468.55068162619</c:v>
                </c:pt>
                <c:pt idx="436">
                  <c:v>-959981.01872779988</c:v>
                </c:pt>
                <c:pt idx="437">
                  <c:v>-959136.76701913297</c:v>
                </c:pt>
                <c:pt idx="438">
                  <c:v>-957940.38574480009</c:v>
                </c:pt>
                <c:pt idx="439">
                  <c:v>-956396.6690565045</c:v>
                </c:pt>
                <c:pt idx="440">
                  <c:v>-954510.60686152824</c:v>
                </c:pt>
                <c:pt idx="441">
                  <c:v>-952287.37632026884</c:v>
                </c:pt>
                <c:pt idx="442">
                  <c:v>-949732.33306396287</c:v>
                </c:pt>
                <c:pt idx="443">
                  <c:v>-946851.00215529301</c:v>
                </c:pt>
                <c:pt idx="444">
                  <c:v>-943649.06881226669</c:v>
                </c:pt>
                <c:pt idx="445">
                  <c:v>-940132.3689170446</c:v>
                </c:pt>
                <c:pt idx="446">
                  <c:v>-936306.87933460472</c:v>
                </c:pt>
                <c:pt idx="447">
                  <c:v>-932178.70806292829</c:v>
                </c:pt>
                <c:pt idx="448">
                  <c:v>-927754.08424198569</c:v>
                </c:pt>
                <c:pt idx="449">
                  <c:v>-923039.34804477333</c:v>
                </c:pt>
                <c:pt idx="450">
                  <c:v>-918040.94047673536</c:v>
                </c:pt>
                <c:pt idx="451">
                  <c:v>-912765.39311053639</c:v>
                </c:pt>
                <c:pt idx="452">
                  <c:v>-907219.31778058305</c:v>
                </c:pt>
                <c:pt idx="453">
                  <c:v>-901409.39626581746</c:v>
                </c:pt>
                <c:pt idx="454">
                  <c:v>-895342.36998484971</c:v>
                </c:pt>
                <c:pt idx="455">
                  <c:v>-889025.02973156376</c:v>
                </c:pt>
                <c:pt idx="456">
                  <c:v>-882464.20547510916</c:v>
                </c:pt>
                <c:pt idx="457">
                  <c:v>-875666.75625141046</c:v>
                </c:pt>
                <c:pt idx="458">
                  <c:v>-868639.5601688805</c:v>
                </c:pt>
                <c:pt idx="459">
                  <c:v>-861389.50455499277</c:v>
                </c:pt>
                <c:pt idx="460">
                  <c:v>-853923.47626476421</c:v>
                </c:pt>
                <c:pt idx="461">
                  <c:v>-846248.35217449255</c:v>
                </c:pt>
                <c:pt idx="462">
                  <c:v>-838370.98988241295</c:v>
                </c:pt>
                <c:pt idx="463">
                  <c:v>-830298.21863699902</c:v>
                </c:pt>
                <c:pt idx="464">
                  <c:v>-822036.83051006077</c:v>
                </c:pt>
                <c:pt idx="465">
                  <c:v>-813593.57183562405</c:v>
                </c:pt>
                <c:pt idx="466">
                  <c:v>-804975.13492895605</c:v>
                </c:pt>
                <c:pt idx="467">
                  <c:v>-796188.15010191279</c:v>
                </c:pt>
                <c:pt idx="468">
                  <c:v>-787239.17798885272</c:v>
                </c:pt>
                <c:pt idx="469">
                  <c:v>-778134.70219516812</c:v>
                </c:pt>
                <c:pt idx="470">
                  <c:v>-768881.12227989687</c:v>
                </c:pt>
                <c:pt idx="471">
                  <c:v>-759484.74708102457</c:v>
                </c:pt>
                <c:pt idx="472">
                  <c:v>-749951.78839374252</c:v>
                </c:pt>
                <c:pt idx="473">
                  <c:v>-740288.35500579188</c:v>
                </c:pt>
                <c:pt idx="474">
                  <c:v>-730500.44709727552</c:v>
                </c:pt>
                <c:pt idx="475">
                  <c:v>-720593.95100710646</c:v>
                </c:pt>
                <c:pt idx="476">
                  <c:v>-710574.63436966902</c:v>
                </c:pt>
                <c:pt idx="477">
                  <c:v>-700448.14162265847</c:v>
                </c:pt>
                <c:pt idx="478">
                  <c:v>-690219.98988410889</c:v>
                </c:pt>
                <c:pt idx="479">
                  <c:v>-679895.56520049134</c:v>
                </c:pt>
                <c:pt idx="480">
                  <c:v>-669480.11915906298</c:v>
                </c:pt>
                <c:pt idx="481">
                  <c:v>-658978.76586419973</c:v>
                </c:pt>
                <c:pt idx="482">
                  <c:v>-648396.47927015938</c:v>
                </c:pt>
                <c:pt idx="483">
                  <c:v>-637738.09086590121</c:v>
                </c:pt>
                <c:pt idx="484">
                  <c:v>-627008.28770430444</c:v>
                </c:pt>
                <c:pt idx="485">
                  <c:v>-616211.61076804914</c:v>
                </c:pt>
                <c:pt idx="486">
                  <c:v>-605352.45366387104</c:v>
                </c:pt>
                <c:pt idx="487">
                  <c:v>-594435.0616360507</c:v>
                </c:pt>
                <c:pt idx="488">
                  <c:v>-583463.53088836675</c:v>
                </c:pt>
                <c:pt idx="489">
                  <c:v>-572441.80820539314</c:v>
                </c:pt>
                <c:pt idx="490">
                  <c:v>-561373.69086107379</c:v>
                </c:pt>
                <c:pt idx="491">
                  <c:v>-550262.82680424873</c:v>
                </c:pt>
                <c:pt idx="492">
                  <c:v>-539112.71510793362</c:v>
                </c:pt>
                <c:pt idx="493">
                  <c:v>-527926.70667316101</c:v>
                </c:pt>
                <c:pt idx="494">
                  <c:v>-516708.00517196843</c:v>
                </c:pt>
                <c:pt idx="495">
                  <c:v>-505459.66822007642</c:v>
                </c:pt>
                <c:pt idx="496">
                  <c:v>-494184.60876612464</c:v>
                </c:pt>
                <c:pt idx="497">
                  <c:v>-482885.59668401489</c:v>
                </c:pt>
                <c:pt idx="498">
                  <c:v>-471565.26055852178</c:v>
                </c:pt>
                <c:pt idx="499">
                  <c:v>-460226.08965012565</c:v>
                </c:pt>
                <c:pt idx="500">
                  <c:v>-448870.4360284569</c:v>
                </c:pt>
                <c:pt idx="501">
                  <c:v>-437500.5168614724</c:v>
                </c:pt>
                <c:pt idx="502">
                  <c:v>-426118.41685056483</c:v>
                </c:pt>
                <c:pt idx="503">
                  <c:v>-414726.09079876106</c:v>
                </c:pt>
                <c:pt idx="504">
                  <c:v>-403325.36630249728</c:v>
                </c:pt>
                <c:pt idx="505">
                  <c:v>-391917.94655576505</c:v>
                </c:pt>
                <c:pt idx="506">
                  <c:v>-380505.41325716831</c:v>
                </c:pt>
                <c:pt idx="507">
                  <c:v>-369089.22960913688</c:v>
                </c:pt>
                <c:pt idx="508">
                  <c:v>-357670.74340166949</c:v>
                </c:pt>
                <c:pt idx="509">
                  <c:v>-346251.19017051836</c:v>
                </c:pt>
                <c:pt idx="510">
                  <c:v>-334831.69642143219</c:v>
                </c:pt>
                <c:pt idx="511">
                  <c:v>-323413.28291337367</c:v>
                </c:pt>
                <c:pt idx="512">
                  <c:v>-311996.86799308419</c:v>
                </c:pt>
                <c:pt idx="513">
                  <c:v>-300583.27097268659</c:v>
                </c:pt>
                <c:pt idx="514">
                  <c:v>-289173.21554617287</c:v>
                </c:pt>
                <c:pt idx="515">
                  <c:v>-277767.33323616028</c:v>
                </c:pt>
                <c:pt idx="516">
                  <c:v>-266366.16686771577</c:v>
                </c:pt>
                <c:pt idx="517">
                  <c:v>-254970.17406160341</c:v>
                </c:pt>
                <c:pt idx="518">
                  <c:v>-243579.7307451228</c:v>
                </c:pt>
                <c:pt idx="519">
                  <c:v>-232195.13467344982</c:v>
                </c:pt>
                <c:pt idx="520">
                  <c:v>-220816.60895980848</c:v>
                </c:pt>
                <c:pt idx="521">
                  <c:v>-209444.30560970772</c:v>
                </c:pt>
                <c:pt idx="522">
                  <c:v>-198078.30905685062</c:v>
                </c:pt>
                <c:pt idx="523">
                  <c:v>-186718.63969848602</c:v>
                </c:pt>
                <c:pt idx="524">
                  <c:v>-175365.25742662422</c:v>
                </c:pt>
                <c:pt idx="525">
                  <c:v>-164018.06515479161</c:v>
                </c:pt>
                <c:pt idx="526">
                  <c:v>-152676.91233726827</c:v>
                </c:pt>
                <c:pt idx="527">
                  <c:v>-141341.59848132878</c:v>
                </c:pt>
                <c:pt idx="528">
                  <c:v>-130011.87664978961</c:v>
                </c:pt>
                <c:pt idx="529">
                  <c:v>-118687.45695414999</c:v>
                </c:pt>
                <c:pt idx="530">
                  <c:v>-107368.01003800277</c:v>
                </c:pt>
                <c:pt idx="531">
                  <c:v>-96053.170550661715</c:v>
                </c:pt>
                <c:pt idx="532">
                  <c:v>-84742.54060983556</c:v>
                </c:pt>
                <c:pt idx="533">
                  <c:v>-73435.693256028972</c:v>
                </c:pt>
                <c:pt idx="534">
                  <c:v>-62132.175896763954</c:v>
                </c:pt>
                <c:pt idx="535">
                  <c:v>-50831.513742905809</c:v>
                </c:pt>
                <c:pt idx="536">
                  <c:v>-39533.213237111449</c:v>
                </c:pt>
                <c:pt idx="537">
                  <c:v>-28236.765475695272</c:v>
                </c:pt>
                <c:pt idx="538">
                  <c:v>-16941.649625045433</c:v>
                </c:pt>
                <c:pt idx="539">
                  <c:v>-5647.3363332380814</c:v>
                </c:pt>
                <c:pt idx="540">
                  <c:v>5646.7088614059066</c:v>
                </c:pt>
                <c:pt idx="541">
                  <c:v>16941.022123472812</c:v>
                </c:pt>
                <c:pt idx="542">
                  <c:v>28236.137914831004</c:v>
                </c:pt>
                <c:pt idx="543">
                  <c:v>39532.585587782894</c:v>
                </c:pt>
                <c:pt idx="544">
                  <c:v>50830.885976508333</c:v>
                </c:pt>
                <c:pt idx="545">
                  <c:v>62131.547985450634</c:v>
                </c:pt>
                <c:pt idx="546">
                  <c:v>73435.065172864546</c:v>
                </c:pt>
                <c:pt idx="547">
                  <c:v>84741.912329166604</c:v>
                </c:pt>
                <c:pt idx="548">
                  <c:v>96052.542047911615</c:v>
                </c:pt>
                <c:pt idx="549">
                  <c:v>107367.38129040245</c:v>
                </c:pt>
                <c:pt idx="550">
                  <c:v>118686.82794039001</c:v>
                </c:pt>
                <c:pt idx="551">
                  <c:v>130011.24735060793</c:v>
                </c:pt>
                <c:pt idx="552">
                  <c:v>141340.9688795236</c:v>
                </c:pt>
                <c:pt idx="553">
                  <c:v>152676.28241792729</c:v>
                </c:pt>
                <c:pt idx="554">
                  <c:v>164017.43490544983</c:v>
                </c:pt>
                <c:pt idx="555">
                  <c:v>175364.62683763815</c:v>
                </c:pt>
                <c:pt idx="556">
                  <c:v>186718.00876286882</c:v>
                </c:pt>
                <c:pt idx="557">
                  <c:v>198077.67777082708</c:v>
                </c:pt>
                <c:pt idx="558">
                  <c:v>209443.67397273026</c:v>
                </c:pt>
                <c:pt idx="559">
                  <c:v>220815.97697475305</c:v>
                </c:pt>
                <c:pt idx="560">
                  <c:v>232194.50234699217</c:v>
                </c:pt>
                <c:pt idx="561">
                  <c:v>243579.09808757517</c:v>
                </c:pt>
                <c:pt idx="562">
                  <c:v>254969.54108747063</c:v>
                </c:pt>
                <c:pt idx="563">
                  <c:v>266365.53359567566</c:v>
                </c:pt>
                <c:pt idx="564">
                  <c:v>277766.69968947541</c:v>
                </c:pt>
                <c:pt idx="565">
                  <c:v>289172.58175252611</c:v>
                </c:pt>
                <c:pt idx="566">
                  <c:v>300582.63696473546</c:v>
                </c:pt>
                <c:pt idx="567">
                  <c:v>311996.2338084745</c:v>
                </c:pt>
                <c:pt idx="568">
                  <c:v>323412.64859496779</c:v>
                </c:pt>
                <c:pt idx="569">
                  <c:v>334831.06201749953</c:v>
                </c:pt>
                <c:pt idx="570">
                  <c:v>346250.55573492433</c:v>
                </c:pt>
                <c:pt idx="571">
                  <c:v>357670.10899406188</c:v>
                </c:pt>
                <c:pt idx="572">
                  <c:v>369088.59529507562</c:v>
                </c:pt>
                <c:pt idx="573">
                  <c:v>380504.77910852223</c:v>
                </c:pt>
                <c:pt idx="574">
                  <c:v>391917.31265061919</c:v>
                </c:pt>
                <c:pt idx="575">
                  <c:v>403324.7327253265</c:v>
                </c:pt>
                <c:pt idx="576">
                  <c:v>414725.45764090464</c:v>
                </c:pt>
                <c:pt idx="577">
                  <c:v>426117.78420999489</c:v>
                </c:pt>
                <c:pt idx="578">
                  <c:v>437499.88484336634</c:v>
                </c:pt>
                <c:pt idx="579">
                  <c:v>448869.80474499002</c:v>
                </c:pt>
                <c:pt idx="580">
                  <c:v>460225.45922079746</c:v>
                </c:pt>
                <c:pt idx="581">
                  <c:v>471564.63111025892</c:v>
                </c:pt>
                <c:pt idx="582">
                  <c:v>482884.96835130226</c:v>
                </c:pt>
                <c:pt idx="583">
                  <c:v>494183.98169112828</c:v>
                </c:pt>
                <c:pt idx="584">
                  <c:v>505459.04255275748</c:v>
                </c:pt>
                <c:pt idx="585">
                  <c:v>516707.38107018732</c:v>
                </c:pt>
                <c:pt idx="586">
                  <c:v>527926.08430271724</c:v>
                </c:pt>
                <c:pt idx="587">
                  <c:v>539112.09464291809</c:v>
                </c:pt>
                <c:pt idx="588">
                  <c:v>550262.20842657599</c:v>
                </c:pt>
                <c:pt idx="589">
                  <c:v>561373.07476107997</c:v>
                </c:pt>
                <c:pt idx="590">
                  <c:v>572441.19458161178</c:v>
                </c:pt>
                <c:pt idx="591">
                  <c:v>583462.91994761513</c:v>
                </c:pt>
                <c:pt idx="592">
                  <c:v>594434.45359344746</c:v>
                </c:pt>
                <c:pt idx="593">
                  <c:v>605351.84874283848</c:v>
                </c:pt>
                <c:pt idx="594">
                  <c:v>616211.00920030021</c:v>
                </c:pt>
                <c:pt idx="595">
                  <c:v>627007.68972981372</c:v>
                </c:pt>
                <c:pt idx="596">
                  <c:v>637737.49673285848</c:v>
                </c:pt>
                <c:pt idx="597">
                  <c:v>648395.88923490571</c:v>
                </c:pt>
                <c:pt idx="598">
                  <c:v>658978.18019109231</c:v>
                </c:pt>
                <c:pt idx="599">
                  <c:v>669479.53812064428</c:v>
                </c:pt>
                <c:pt idx="600">
                  <c:v>679894.98907683126</c:v>
                </c:pt>
                <c:pt idx="601">
                  <c:v>690219.41896320484</c:v>
                </c:pt>
                <c:pt idx="602">
                  <c:v>700447.57620000828</c:v>
                </c:pt>
                <c:pt idx="603">
                  <c:v>710574.07474814658</c:v>
                </c:pt>
                <c:pt idx="604">
                  <c:v>720593.3974967635</c:v>
                </c:pt>
                <c:pt idx="605">
                  <c:v>730499.90001512249</c:v>
                </c:pt>
                <c:pt idx="606">
                  <c:v>740287.81467555906</c:v>
                </c:pt>
                <c:pt idx="607">
                  <c:v>749951.25514562021</c:v>
                </c:pt>
                <c:pt idx="608">
                  <c:v>759484.22125138203</c:v>
                </c:pt>
                <c:pt idx="609">
                  <c:v>768880.60421098175</c:v>
                </c:pt>
                <c:pt idx="610">
                  <c:v>778134.19223478541</c:v>
                </c:pt>
                <c:pt idx="611">
                  <c:v>787238.67649002303</c:v>
                </c:pt>
                <c:pt idx="612">
                  <c:v>796187.65742246679</c:v>
                </c:pt>
                <c:pt idx="613">
                  <c:v>804974.65143137833</c:v>
                </c:pt>
                <c:pt idx="614">
                  <c:v>813593.09788620519</c:v>
                </c:pt>
                <c:pt idx="615">
                  <c:v>822036.36647892883</c:v>
                </c:pt>
                <c:pt idx="616">
                  <c:v>830297.76489746</c:v>
                </c:pt>
                <c:pt idx="617">
                  <c:v>838370.5468105441</c:v>
                </c:pt>
                <c:pt idx="618">
                  <c:v>846247.9201486744</c:v>
                </c:pt>
                <c:pt idx="619">
                  <c:v>853923.05566519732</c:v>
                </c:pt>
                <c:pt idx="620">
                  <c:v>861389.09576320101</c:v>
                </c:pt>
                <c:pt idx="621">
                  <c:v>868639.1635672003</c:v>
                </c:pt>
                <c:pt idx="622">
                  <c:v>875666.37222246861</c:v>
                </c:pt>
                <c:pt idx="623">
                  <c:v>882463.83440128947</c:v>
                </c:pt>
                <c:pt idx="624">
                  <c:v>889024.67199446412</c:v>
                </c:pt>
                <c:pt idx="625">
                  <c:v>895342.02596473112</c:v>
                </c:pt>
                <c:pt idx="626">
                  <c:v>901409.06634099979</c:v>
                </c:pt>
                <c:pt idx="627">
                  <c:v>907219.00232710654</c:v>
                </c:pt>
                <c:pt idx="628">
                  <c:v>912765.09250114334</c:v>
                </c:pt>
                <c:pt idx="629">
                  <c:v>918040.65508074802</c:v>
                </c:pt>
                <c:pt idx="630">
                  <c:v>923039.07822729659</c:v>
                </c:pt>
                <c:pt idx="631">
                  <c:v>927753.83036342403</c:v>
                </c:pt>
                <c:pt idx="632">
                  <c:v>932178.47047818976</c:v>
                </c:pt>
                <c:pt idx="633">
                  <c:v>936306.65839298139</c:v>
                </c:pt>
                <c:pt idx="634">
                  <c:v>940132.16496119963</c:v>
                </c:pt>
                <c:pt idx="635">
                  <c:v>943648.88217785512</c:v>
                </c:pt>
                <c:pt idx="636">
                  <c:v>946850.83317063621</c:v>
                </c:pt>
                <c:pt idx="637">
                  <c:v>949732.18204883044</c:v>
                </c:pt>
                <c:pt idx="638">
                  <c:v>952287.24358620122</c:v>
                </c:pt>
                <c:pt idx="639">
                  <c:v>954510.49271086568</c:v>
                </c:pt>
                <c:pt idx="640">
                  <c:v>956396.57378169801</c:v>
                </c:pt>
                <c:pt idx="641">
                  <c:v>957940.30962832132</c:v>
                </c:pt>
                <c:pt idx="642">
                  <c:v>959136.71033276909</c:v>
                </c:pt>
                <c:pt idx="643">
                  <c:v>959980.98173223459</c:v>
                </c:pt>
                <c:pt idx="644">
                  <c:v>960468.53362593858</c:v>
                </c:pt>
                <c:pt idx="645">
                  <c:v>960594.98766586417</c:v>
                </c:pt>
                <c:pt idx="646">
                  <c:v>960356.18491564051</c:v>
                </c:pt>
                <c:pt idx="647">
                  <c:v>959748.19306481234</c:v>
                </c:pt>
                <c:pt idx="648">
                  <c:v>958767.31327956077</c:v>
                </c:pt>
                <c:pt idx="649">
                  <c:v>957410.08668387379</c:v>
                </c:pt>
                <c:pt idx="650">
                  <c:v>955673.300454407</c:v>
                </c:pt>
                <c:pt idx="651">
                  <c:v>953553.99352523708</c:v>
                </c:pt>
                <c:pt idx="652">
                  <c:v>951049.46188957908</c:v>
                </c:pt>
                <c:pt idx="653">
                  <c:v>948157.26349568809</c:v>
                </c:pt>
                <c:pt idx="654">
                  <c:v>944875.22273075592</c:v>
                </c:pt>
                <c:pt idx="655">
                  <c:v>941201.43448863574</c:v>
                </c:pt>
                <c:pt idx="656">
                  <c:v>937134.26782114874</c:v>
                </c:pt>
                <c:pt idx="657">
                  <c:v>932672.36916999542</c:v>
                </c:pt>
                <c:pt idx="658">
                  <c:v>927814.66518237651</c:v>
                </c:pt>
                <c:pt idx="659">
                  <c:v>922560.3651095978</c:v>
                </c:pt>
                <c:pt idx="660">
                  <c:v>916908.96279494895</c:v>
                </c:pt>
                <c:pt idx="661">
                  <c:v>910860.23825167574</c:v>
                </c:pt>
                <c:pt idx="662">
                  <c:v>904414.25883959373</c:v>
                </c:pt>
                <c:pt idx="663">
                  <c:v>897571.38004443515</c:v>
                </c:pt>
                <c:pt idx="664">
                  <c:v>890332.2458689101</c:v>
                </c:pt>
                <c:pt idx="665">
                  <c:v>882697.78884271148</c:v>
                </c:pt>
                <c:pt idx="666">
                  <c:v>874669.22966102918</c:v>
                </c:pt>
                <c:pt idx="667">
                  <c:v>866248.0764610183</c:v>
                </c:pt>
                <c:pt idx="668">
                  <c:v>857436.1237469964</c:v>
                </c:pt>
                <c:pt idx="669">
                  <c:v>848235.45097514521</c:v>
                </c:pt>
                <c:pt idx="670">
                  <c:v>838648.42080906709</c:v>
                </c:pt>
                <c:pt idx="671">
                  <c:v>828677.6770580915</c:v>
                </c:pt>
                <c:pt idx="672">
                  <c:v>818326.14231090259</c:v>
                </c:pt>
                <c:pt idx="673">
                  <c:v>807597.01527646009</c:v>
                </c:pt>
                <c:pt idx="674">
                  <c:v>796493.76784521248</c:v>
                </c:pt>
                <c:pt idx="675">
                  <c:v>785020.1418832629</c:v>
                </c:pt>
                <c:pt idx="676">
                  <c:v>773180.14577215083</c:v>
                </c:pt>
                <c:pt idx="677">
                  <c:v>760978.05070765619</c:v>
                </c:pt>
                <c:pt idx="678">
                  <c:v>748418.38677006913</c:v>
                </c:pt>
                <c:pt idx="679">
                  <c:v>735505.93877801462</c:v>
                </c:pt>
                <c:pt idx="680">
                  <c:v>722245.74194018426</c:v>
                </c:pt>
                <c:pt idx="681">
                  <c:v>708643.07731495402</c:v>
                </c:pt>
                <c:pt idx="682">
                  <c:v>694703.46709195408</c:v>
                </c:pt>
                <c:pt idx="683">
                  <c:v>680432.66970627138</c:v>
                </c:pt>
                <c:pt idx="684">
                  <c:v>665836.67479762272</c:v>
                </c:pt>
                <c:pt idx="685">
                  <c:v>650921.6980245196</c:v>
                </c:pt>
                <c:pt idx="686">
                  <c:v>635694.17574529827</c:v>
                </c:pt>
                <c:pt idx="687">
                  <c:v>620160.75957662938</c:v>
                </c:pt>
                <c:pt idx="688">
                  <c:v>604328.31083749305</c:v>
                </c:pt>
                <c:pt idx="689">
                  <c:v>588203.89489107311</c:v>
                </c:pt>
                <c:pt idx="690">
                  <c:v>571794.77539149579</c:v>
                </c:pt>
                <c:pt idx="691">
                  <c:v>555108.40844474931</c:v>
                </c:pt>
                <c:pt idx="692">
                  <c:v>538152.43669270352</c:v>
                </c:pt>
                <c:pt idx="693">
                  <c:v>520934.68332691811</c:v>
                </c:pt>
                <c:pt idx="694">
                  <c:v>503463.14604021743</c:v>
                </c:pt>
                <c:pt idx="695">
                  <c:v>485745.99092277582</c:v>
                </c:pt>
                <c:pt idx="696">
                  <c:v>467791.54630896653</c:v>
                </c:pt>
                <c:pt idx="697">
                  <c:v>449608.29658138449</c:v>
                </c:pt>
                <c:pt idx="698">
                  <c:v>431204.87593664799</c:v>
                </c:pt>
                <c:pt idx="699">
                  <c:v>412590.06211906893</c:v>
                </c:pt>
                <c:pt idx="700">
                  <c:v>393772.77012640575</c:v>
                </c:pt>
                <c:pt idx="701">
                  <c:v>374762.04589167493</c:v>
                </c:pt>
                <c:pt idx="702">
                  <c:v>355567.05994564662</c:v>
                </c:pt>
                <c:pt idx="703">
                  <c:v>336197.10106245824</c:v>
                </c:pt>
                <c:pt idx="704">
                  <c:v>316661.56989253237</c:v>
                </c:pt>
                <c:pt idx="705">
                  <c:v>296969.97258466919</c:v>
                </c:pt>
                <c:pt idx="706">
                  <c:v>277131.91440043511</c:v>
                </c:pt>
                <c:pt idx="707">
                  <c:v>257157.0933223436</c:v>
                </c:pt>
                <c:pt idx="708">
                  <c:v>237055.2936579836</c:v>
                </c:pt>
                <c:pt idx="709">
                  <c:v>216836.37964187583</c:v>
                </c:pt>
                <c:pt idx="710">
                  <c:v>196510.2890352197</c:v>
                </c:pt>
                <c:pt idx="711">
                  <c:v>176087.02672622813</c:v>
                </c:pt>
                <c:pt idx="712">
                  <c:v>155576.65833031957</c:v>
                </c:pt>
                <c:pt idx="713">
                  <c:v>134989.30379138939</c:v>
                </c:pt>
                <c:pt idx="714">
                  <c:v>114335.13098467251</c:v>
                </c:pt>
                <c:pt idx="715">
                  <c:v>93624.349321527276</c:v>
                </c:pt>
                <c:pt idx="716">
                  <c:v>72867.203354946512</c:v>
                </c:pt>
                <c:pt idx="717">
                  <c:v>52073.96638829921</c:v>
                </c:pt>
                <c:pt idx="718">
                  <c:v>31254.934083909877</c:v>
                </c:pt>
                <c:pt idx="719">
                  <c:v>10420.128626477293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20-4F63-85EE-9FD0717DAF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6828640"/>
        <c:axId val="686823392"/>
      </c:lineChart>
      <c:valAx>
        <c:axId val="68682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822408"/>
        <c:crosses val="autoZero"/>
        <c:crossBetween val="between"/>
      </c:valAx>
      <c:catAx>
        <c:axId val="686822408"/>
        <c:scaling>
          <c:orientation val="minMax"/>
        </c:scaling>
        <c:delete val="1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</a:p>
            </c:rich>
          </c:tx>
          <c:layout>
            <c:manualLayout>
              <c:xMode val="edge"/>
              <c:yMode val="edge"/>
              <c:x val="0.43688561551641625"/>
              <c:y val="0.864928453563501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686822080"/>
        <c:crosses val="max"/>
        <c:auto val="1"/>
        <c:lblAlgn val="ctr"/>
        <c:lblOffset val="100"/>
        <c:noMultiLvlLbl val="0"/>
      </c:catAx>
      <c:valAx>
        <c:axId val="6868233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accelaration (m/s2)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828640"/>
        <c:crosses val="max"/>
        <c:crossBetween val="between"/>
      </c:valAx>
      <c:catAx>
        <c:axId val="68682864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823392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Mass Fraction Burned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Weibe Function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'6000RPM'!$M$8:$M$110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xVal>
          <c:yVal>
            <c:numRef>
              <c:f>'6000RPM'!$N$8:$N$110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  <c:pt idx="102">
                  <c:v>0.99999999997854361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7E-420B-A3D0-F8B30AA7D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4562368"/>
        <c:axId val="564563352"/>
      </c:scatterChart>
      <c:valAx>
        <c:axId val="564562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63352"/>
        <c:crosses val="autoZero"/>
        <c:crossBetween val="midCat"/>
      </c:valAx>
      <c:valAx>
        <c:axId val="56456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62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Mass Fraction</a:t>
            </a:r>
            <a:r>
              <a:rPr lang="en-GB" baseline="0"/>
              <a:t> Burned and Burn rate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MFB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'6000RPM'!$M$8:$M$110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cat>
          <c:val>
            <c:numRef>
              <c:f>'6000RPM'!$N$8:$N$110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  <c:pt idx="102">
                  <c:v>0.99999999997854361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39-436D-805A-260CE4171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562368"/>
        <c:axId val="564563352"/>
      </c:lineChart>
      <c:lineChart>
        <c:grouping val="standard"/>
        <c:varyColors val="0"/>
        <c:ser>
          <c:idx val="1"/>
          <c:order val="1"/>
          <c:tx>
            <c:v>Burn rate (%)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'6000RPM'!$M$8:$M$110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cat>
          <c:val>
            <c:numRef>
              <c:f>'6000RPM'!$O$8:$O$110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1.620201592353876E-4</c:v>
                </c:pt>
                <c:pt idx="3">
                  <c:v>4.3963668871649375E-4</c:v>
                </c:pt>
                <c:pt idx="4">
                  <c:v>8.5557990132989481E-4</c:v>
                </c:pt>
                <c:pt idx="5">
                  <c:v>1.4089516990168915E-3</c:v>
                </c:pt>
                <c:pt idx="6">
                  <c:v>2.0981844787871795E-3</c:v>
                </c:pt>
                <c:pt idx="7">
                  <c:v>2.9208569343844859E-3</c:v>
                </c:pt>
                <c:pt idx="8">
                  <c:v>3.8735175582971237E-3</c:v>
                </c:pt>
                <c:pt idx="9">
                  <c:v>4.9515194233816784E-3</c:v>
                </c:pt>
                <c:pt idx="10">
                  <c:v>6.148870406680329E-3</c:v>
                </c:pt>
                <c:pt idx="11">
                  <c:v>7.4581035014972263E-3</c:v>
                </c:pt>
                <c:pt idx="12">
                  <c:v>8.8701722161182994E-3</c:v>
                </c:pt>
                <c:pt idx="13">
                  <c:v>1.0374376245740113E-2</c:v>
                </c:pt>
                <c:pt idx="14">
                  <c:v>1.195832259535945E-2</c:v>
                </c:pt>
                <c:pt idx="15">
                  <c:v>1.360792709501879E-2</c:v>
                </c:pt>
                <c:pt idx="16">
                  <c:v>1.5307460758924529E-2</c:v>
                </c:pt>
                <c:pt idx="17">
                  <c:v>1.7039644677878107E-2</c:v>
                </c:pt>
                <c:pt idx="18">
                  <c:v>1.8785796091367768E-2</c:v>
                </c:pt>
                <c:pt idx="19">
                  <c:v>2.0526026965239974E-2</c:v>
                </c:pt>
                <c:pt idx="20">
                  <c:v>2.2239494821502448E-2</c:v>
                </c:pt>
                <c:pt idx="21">
                  <c:v>2.390470376340581E-2</c:v>
                </c:pt>
                <c:pt idx="22">
                  <c:v>2.5499851663881801E-2</c:v>
                </c:pt>
                <c:pt idx="23">
                  <c:v>2.7003217408524849E-2</c:v>
                </c:pt>
                <c:pt idx="24">
                  <c:v>2.8393579991788709E-2</c:v>
                </c:pt>
                <c:pt idx="25">
                  <c:v>2.9650659256894585E-2</c:v>
                </c:pt>
                <c:pt idx="26">
                  <c:v>3.0755566256058242E-2</c:v>
                </c:pt>
                <c:pt idx="27">
                  <c:v>3.1691249702670454E-2</c:v>
                </c:pt>
                <c:pt idx="28">
                  <c:v>3.2442923903922338E-2</c:v>
                </c:pt>
                <c:pt idx="29">
                  <c:v>3.29984630048894E-2</c:v>
                </c:pt>
                <c:pt idx="30">
                  <c:v>3.334874643026553E-2</c:v>
                </c:pt>
                <c:pt idx="31">
                  <c:v>3.3487941139978217E-2</c:v>
                </c:pt>
                <c:pt idx="32">
                  <c:v>3.3413707750257982E-2</c:v>
                </c:pt>
                <c:pt idx="33">
                  <c:v>3.3127319705018921E-2</c:v>
                </c:pt>
                <c:pt idx="34">
                  <c:v>3.2633687464710959E-2</c:v>
                </c:pt>
                <c:pt idx="35">
                  <c:v>3.1941283019244815E-2</c:v>
                </c:pt>
                <c:pt idx="36">
                  <c:v>3.1061963794840275E-2</c:v>
                </c:pt>
                <c:pt idx="37">
                  <c:v>3.0010699042043565E-2</c:v>
                </c:pt>
                <c:pt idx="38">
                  <c:v>2.8805205865340855E-2</c:v>
                </c:pt>
                <c:pt idx="39">
                  <c:v>2.7465505968164217E-2</c:v>
                </c:pt>
                <c:pt idx="40">
                  <c:v>2.6013417720559096E-2</c:v>
                </c:pt>
                <c:pt idx="41">
                  <c:v>2.4472001100993901E-2</c:v>
                </c:pt>
                <c:pt idx="42">
                  <c:v>2.2864975234725193E-2</c:v>
                </c:pt>
                <c:pt idx="43">
                  <c:v>2.1216129504706971E-2</c:v>
                </c:pt>
                <c:pt idx="44">
                  <c:v>1.9548749454775249E-2</c:v>
                </c:pt>
                <c:pt idx="45">
                  <c:v>1.7885077907003222E-2</c:v>
                </c:pt>
                <c:pt idx="46">
                  <c:v>1.6245829908787091E-2</c:v>
                </c:pt>
                <c:pt idx="47">
                  <c:v>1.4649777408292097E-2</c:v>
                </c:pt>
                <c:pt idx="48">
                  <c:v>1.3113416086247942E-2</c:v>
                </c:pt>
                <c:pt idx="49">
                  <c:v>1.1650722753607234E-2</c:v>
                </c:pt>
                <c:pt idx="50">
                  <c:v>1.0273007398599265E-2</c:v>
                </c:pt>
                <c:pt idx="51">
                  <c:v>8.988859590704612E-3</c:v>
                </c:pt>
                <c:pt idx="52">
                  <c:v>7.8041847790178975E-3</c:v>
                </c:pt>
                <c:pt idx="53">
                  <c:v>6.7223222940008265E-3</c:v>
                </c:pt>
                <c:pt idx="54">
                  <c:v>5.7442337734516791E-3</c:v>
                </c:pt>
                <c:pt idx="55">
                  <c:v>4.8687484336689124E-3</c:v>
                </c:pt>
                <c:pt idx="56">
                  <c:v>4.0928501837218523E-3</c:v>
                </c:pt>
                <c:pt idx="57">
                  <c:v>3.4119910592662617E-3</c:v>
                </c:pt>
                <c:pt idx="58">
                  <c:v>2.8204157952508302E-3</c:v>
                </c:pt>
                <c:pt idx="59">
                  <c:v>2.3114834712756327E-3</c:v>
                </c:pt>
                <c:pt idx="60">
                  <c:v>1.8779739116492333E-3</c:v>
                </c:pt>
                <c:pt idx="61">
                  <c:v>1.5123687355854676E-3</c:v>
                </c:pt>
                <c:pt idx="62">
                  <c:v>1.2070994471290453E-3</c:v>
                </c:pt>
                <c:pt idx="63">
                  <c:v>9.5475754464635632E-4</c:v>
                </c:pt>
                <c:pt idx="64">
                  <c:v>7.4826414536810493E-4</c:v>
                </c:pt>
                <c:pt idx="65">
                  <c:v>5.8099891625551514E-4</c:v>
                </c:pt>
                <c:pt idx="66">
                  <c:v>4.4689006681131183E-4</c:v>
                </c:pt>
                <c:pt idx="67">
                  <c:v>3.4046871888882002E-4</c:v>
                </c:pt>
                <c:pt idx="68">
                  <c:v>2.568920883766479E-4</c:v>
                </c:pt>
                <c:pt idx="69">
                  <c:v>1.9194059510529993E-4</c:v>
                </c:pt>
                <c:pt idx="70">
                  <c:v>1.4199429234107441E-4</c:v>
                </c:pt>
                <c:pt idx="71">
                  <c:v>1.039939308907778E-4</c:v>
                </c:pt>
                <c:pt idx="72">
                  <c:v>7.5391615444453386E-5</c:v>
                </c:pt>
                <c:pt idx="73">
                  <c:v>5.4095449549262931E-5</c:v>
                </c:pt>
                <c:pt idx="74">
                  <c:v>3.8411877454236354E-5</c:v>
                </c:pt>
                <c:pt idx="75">
                  <c:v>2.698868649964048E-5</c:v>
                </c:pt>
                <c:pt idx="76">
                  <c:v>1.8760892609992474E-5</c:v>
                </c:pt>
                <c:pt idx="77">
                  <c:v>1.2901040407853337E-5</c:v>
                </c:pt>
                <c:pt idx="78">
                  <c:v>8.7748410481092165E-6</c:v>
                </c:pt>
                <c:pt idx="79">
                  <c:v>5.9025640819498904E-6</c:v>
                </c:pt>
                <c:pt idx="80">
                  <c:v>3.9262016008345668E-6</c:v>
                </c:pt>
                <c:pt idx="81">
                  <c:v>2.5821310524198893E-6</c:v>
                </c:pt>
                <c:pt idx="82">
                  <c:v>1.6788078966989417E-6</c:v>
                </c:pt>
                <c:pt idx="83">
                  <c:v>1.078906676443836E-6</c:v>
                </c:pt>
                <c:pt idx="84">
                  <c:v>6.852829270709293E-7</c:v>
                </c:pt>
                <c:pt idx="85">
                  <c:v>4.3013223138821388E-7</c:v>
                </c:pt>
                <c:pt idx="86">
                  <c:v>2.6676133935144009E-7</c:v>
                </c:pt>
                <c:pt idx="87">
                  <c:v>1.6344637832066411E-7</c:v>
                </c:pt>
                <c:pt idx="88">
                  <c:v>9.8924032743141765E-8</c:v>
                </c:pt>
                <c:pt idx="89">
                  <c:v>5.9135043084523886E-8</c:v>
                </c:pt>
                <c:pt idx="90">
                  <c:v>3.4909772961277952E-8</c:v>
                </c:pt>
                <c:pt idx="91">
                  <c:v>2.0349346319115114E-8</c:v>
                </c:pt>
                <c:pt idx="92">
                  <c:v>1.1711094205502093E-8</c:v>
                </c:pt>
                <c:pt idx="93">
                  <c:v>6.6531946618653137E-9</c:v>
                </c:pt>
                <c:pt idx="94">
                  <c:v>3.7307043010414986E-9</c:v>
                </c:pt>
                <c:pt idx="95">
                  <c:v>2.0645305465194497E-9</c:v>
                </c:pt>
                <c:pt idx="96">
                  <c:v>1.1273625366570172E-9</c:v>
                </c:pt>
                <c:pt idx="97">
                  <c:v>6.0737881391048631E-10</c:v>
                </c:pt>
                <c:pt idx="98">
                  <c:v>3.228132205990164E-10</c:v>
                </c:pt>
                <c:pt idx="99">
                  <c:v>1.6923107359900769E-10</c:v>
                </c:pt>
                <c:pt idx="100">
                  <c:v>8.7496010436893812E-11</c:v>
                </c:pt>
                <c:pt idx="101">
                  <c:v>4.4608428062531402E-11</c:v>
                </c:pt>
                <c:pt idx="102">
                  <c:v>2.2423729539866599E-11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39-436D-805A-260CE4171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6358624"/>
        <c:axId val="756356656"/>
      </c:lineChart>
      <c:catAx>
        <c:axId val="564562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63352"/>
        <c:crosses val="autoZero"/>
        <c:auto val="1"/>
        <c:lblAlgn val="ctr"/>
        <c:lblOffset val="100"/>
        <c:noMultiLvlLbl val="0"/>
      </c:catAx>
      <c:valAx>
        <c:axId val="56456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62368"/>
        <c:crosses val="autoZero"/>
        <c:crossBetween val="between"/>
      </c:valAx>
      <c:valAx>
        <c:axId val="7563566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 rate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358624"/>
        <c:crosses val="max"/>
        <c:crossBetween val="between"/>
      </c:valAx>
      <c:catAx>
        <c:axId val="7563586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563566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P against Log V at 4000rpm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'4000RPM'!$E$7:$E$726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'4000RPM'!$F$7:$F$726</c:f>
              <c:numCache>
                <c:formatCode>General</c:formatCode>
                <c:ptCount val="720"/>
                <c:pt idx="0">
                  <c:v>-4.5275209020937013E-2</c:v>
                </c:pt>
                <c:pt idx="1">
                  <c:v>-4.8662481204082321E-2</c:v>
                </c:pt>
                <c:pt idx="2">
                  <c:v>-4.7207556955907906E-2</c:v>
                </c:pt>
                <c:pt idx="3">
                  <c:v>-4.5275209020937013E-2</c:v>
                </c:pt>
                <c:pt idx="4">
                  <c:v>-4.672366333269562E-2</c:v>
                </c:pt>
                <c:pt idx="5">
                  <c:v>-5.1587034221398972E-2</c:v>
                </c:pt>
                <c:pt idx="6">
                  <c:v>-5.6505484093897433E-2</c:v>
                </c:pt>
                <c:pt idx="7">
                  <c:v>-5.8488567365596968E-2</c:v>
                </c:pt>
                <c:pt idx="8">
                  <c:v>-5.6505484093897433E-2</c:v>
                </c:pt>
                <c:pt idx="9">
                  <c:v>-5.8985756294430272E-2</c:v>
                </c:pt>
                <c:pt idx="10">
                  <c:v>-6.6512712151294562E-2</c:v>
                </c:pt>
                <c:pt idx="11">
                  <c:v>-7.8313524516397934E-2</c:v>
                </c:pt>
                <c:pt idx="12">
                  <c:v>-9.4743951251548705E-2</c:v>
                </c:pt>
                <c:pt idx="13">
                  <c:v>-0.10623823794205658</c:v>
                </c:pt>
                <c:pt idx="14">
                  <c:v>-0.11238269966426384</c:v>
                </c:pt>
                <c:pt idx="15">
                  <c:v>-0.11520463605101904</c:v>
                </c:pt>
                <c:pt idx="16">
                  <c:v>-0.11747546204511952</c:v>
                </c:pt>
                <c:pt idx="17">
                  <c:v>-0.11861534322942717</c:v>
                </c:pt>
                <c:pt idx="18">
                  <c:v>-0.11577123036739606</c:v>
                </c:pt>
                <c:pt idx="19">
                  <c:v>-0.11013827874181155</c:v>
                </c:pt>
                <c:pt idx="20">
                  <c:v>-0.10402526764093542</c:v>
                </c:pt>
                <c:pt idx="21">
                  <c:v>-9.7997108649270553E-2</c:v>
                </c:pt>
                <c:pt idx="22">
                  <c:v>-9.4743951251548705E-2</c:v>
                </c:pt>
                <c:pt idx="23">
                  <c:v>-9.7997108649270553E-2</c:v>
                </c:pt>
                <c:pt idx="24">
                  <c:v>-0.10568393731556154</c:v>
                </c:pt>
                <c:pt idx="25">
                  <c:v>-0.11294562194904302</c:v>
                </c:pt>
                <c:pt idx="26">
                  <c:v>-0.12033079436794646</c:v>
                </c:pt>
                <c:pt idx="27">
                  <c:v>-0.12726117252733121</c:v>
                </c:pt>
                <c:pt idx="28">
                  <c:v>-0.13608262304213956</c:v>
                </c:pt>
                <c:pt idx="29">
                  <c:v>-0.14874165128092473</c:v>
                </c:pt>
                <c:pt idx="30">
                  <c:v>-0.15739076038943792</c:v>
                </c:pt>
                <c:pt idx="31">
                  <c:v>-0.16115090926274472</c:v>
                </c:pt>
                <c:pt idx="32">
                  <c:v>-0.16494389827988373</c:v>
                </c:pt>
                <c:pt idx="33">
                  <c:v>-0.16115090926274472</c:v>
                </c:pt>
                <c:pt idx="34">
                  <c:v>-0.15676722190199061</c:v>
                </c:pt>
                <c:pt idx="35">
                  <c:v>-0.15304467498017607</c:v>
                </c:pt>
                <c:pt idx="36">
                  <c:v>-0.14874165128092473</c:v>
                </c:pt>
                <c:pt idx="37">
                  <c:v>-0.15242734085788781</c:v>
                </c:pt>
                <c:pt idx="38">
                  <c:v>-0.15614457737683893</c:v>
                </c:pt>
                <c:pt idx="39">
                  <c:v>-0.16115090926274472</c:v>
                </c:pt>
                <c:pt idx="40">
                  <c:v>-0.16367588429324828</c:v>
                </c:pt>
                <c:pt idx="41">
                  <c:v>-0.16813022571949829</c:v>
                </c:pt>
                <c:pt idx="42">
                  <c:v>-0.17587416608345102</c:v>
                </c:pt>
                <c:pt idx="43">
                  <c:v>-0.18375870000821692</c:v>
                </c:pt>
                <c:pt idx="44">
                  <c:v>-0.17979854051435976</c:v>
                </c:pt>
                <c:pt idx="45">
                  <c:v>-0.18375870000821692</c:v>
                </c:pt>
                <c:pt idx="46">
                  <c:v>-0.19928292171761497</c:v>
                </c:pt>
                <c:pt idx="47">
                  <c:v>-0.2062096153091813</c:v>
                </c:pt>
                <c:pt idx="48">
                  <c:v>-0.19654288435158612</c:v>
                </c:pt>
                <c:pt idx="49">
                  <c:v>-0.19997064075586568</c:v>
                </c:pt>
                <c:pt idx="50">
                  <c:v>-0.20204035626280387</c:v>
                </c:pt>
                <c:pt idx="51">
                  <c:v>-0.20273245916928356</c:v>
                </c:pt>
                <c:pt idx="52">
                  <c:v>-0.19791074211826731</c:v>
                </c:pt>
                <c:pt idx="53">
                  <c:v>-0.20204035626280387</c:v>
                </c:pt>
                <c:pt idx="54">
                  <c:v>-0.20971483596675833</c:v>
                </c:pt>
                <c:pt idx="55">
                  <c:v>-0.20411998265592479</c:v>
                </c:pt>
                <c:pt idx="56">
                  <c:v>-0.1830961606243397</c:v>
                </c:pt>
                <c:pt idx="57">
                  <c:v>-0.17587416608345102</c:v>
                </c:pt>
                <c:pt idx="58">
                  <c:v>-0.17914201056030005</c:v>
                </c:pt>
                <c:pt idx="59">
                  <c:v>-0.16749108729376366</c:v>
                </c:pt>
                <c:pt idx="60">
                  <c:v>-0.16494389827988373</c:v>
                </c:pt>
                <c:pt idx="61">
                  <c:v>-0.17717835469689538</c:v>
                </c:pt>
                <c:pt idx="62">
                  <c:v>-0.18842499412940666</c:v>
                </c:pt>
                <c:pt idx="63">
                  <c:v>-0.19178902707577791</c:v>
                </c:pt>
                <c:pt idx="64">
                  <c:v>-0.19586056766464957</c:v>
                </c:pt>
                <c:pt idx="65">
                  <c:v>-0.19722627470802431</c:v>
                </c:pt>
                <c:pt idx="66">
                  <c:v>-0.19997064075586568</c:v>
                </c:pt>
                <c:pt idx="67">
                  <c:v>-0.19791074211826731</c:v>
                </c:pt>
                <c:pt idx="68">
                  <c:v>-0.18575240426807979</c:v>
                </c:pt>
                <c:pt idx="69">
                  <c:v>-0.17587416608345102</c:v>
                </c:pt>
                <c:pt idx="70">
                  <c:v>-0.17652577082969892</c:v>
                </c:pt>
                <c:pt idx="71">
                  <c:v>-0.17652577082969892</c:v>
                </c:pt>
                <c:pt idx="72">
                  <c:v>-0.17069622716897506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-0.15864052954514513</c:v>
                </c:pt>
                <c:pt idx="76">
                  <c:v>-0.15181088300860132</c:v>
                </c:pt>
                <c:pt idx="77">
                  <c:v>-0.14813039927023372</c:v>
                </c:pt>
                <c:pt idx="78">
                  <c:v>-0.15304467498017607</c:v>
                </c:pt>
                <c:pt idx="79">
                  <c:v>-0.15926676538819329</c:v>
                </c:pt>
                <c:pt idx="80">
                  <c:v>-0.16178077809237421</c:v>
                </c:pt>
                <c:pt idx="81">
                  <c:v>-0.15989390554324223</c:v>
                </c:pt>
                <c:pt idx="82">
                  <c:v>-0.16052195262580163</c:v>
                </c:pt>
                <c:pt idx="83">
                  <c:v>-0.16178077809237421</c:v>
                </c:pt>
                <c:pt idx="84">
                  <c:v>-0.15739076038943792</c:v>
                </c:pt>
                <c:pt idx="85">
                  <c:v>-0.14874165128092473</c:v>
                </c:pt>
                <c:pt idx="86">
                  <c:v>-0.13667713987954411</c:v>
                </c:pt>
                <c:pt idx="87">
                  <c:v>-0.12436006299583161</c:v>
                </c:pt>
                <c:pt idx="88">
                  <c:v>-0.11125903931710739</c:v>
                </c:pt>
                <c:pt idx="89">
                  <c:v>-0.10072681268239618</c:v>
                </c:pt>
                <c:pt idx="90">
                  <c:v>-9.4204119632131461E-2</c:v>
                </c:pt>
                <c:pt idx="91">
                  <c:v>-9.2588639225413813E-2</c:v>
                </c:pt>
                <c:pt idx="92">
                  <c:v>-9.2051478387727662E-2</c:v>
                </c:pt>
                <c:pt idx="93">
                  <c:v>-9.2051478387727662E-2</c:v>
                </c:pt>
                <c:pt idx="94">
                  <c:v>-8.7777943467584538E-2</c:v>
                </c:pt>
                <c:pt idx="95">
                  <c:v>-8.1445469449726471E-2</c:v>
                </c:pt>
                <c:pt idx="96">
                  <c:v>-7.3657553374344958E-2</c:v>
                </c:pt>
                <c:pt idx="97">
                  <c:v>-6.6512712151294562E-2</c:v>
                </c:pt>
                <c:pt idx="98">
                  <c:v>-6.198090252378971E-2</c:v>
                </c:pt>
                <c:pt idx="99">
                  <c:v>-6.2983892535185784E-2</c:v>
                </c:pt>
                <c:pt idx="100">
                  <c:v>-6.3486257521106718E-2</c:v>
                </c:pt>
                <c:pt idx="101">
                  <c:v>-6.2482107982653363E-2</c:v>
                </c:pt>
                <c:pt idx="102">
                  <c:v>-6.198090252378971E-2</c:v>
                </c:pt>
                <c:pt idx="103">
                  <c:v>-6.198090252378971E-2</c:v>
                </c:pt>
                <c:pt idx="104">
                  <c:v>-6.3486257521106718E-2</c:v>
                </c:pt>
                <c:pt idx="105">
                  <c:v>-6.7526235322846781E-2</c:v>
                </c:pt>
                <c:pt idx="106">
                  <c:v>-7.1092309756047342E-2</c:v>
                </c:pt>
                <c:pt idx="107">
                  <c:v>-7.1092309756047342E-2</c:v>
                </c:pt>
                <c:pt idx="108">
                  <c:v>-6.7019178076801841E-2</c:v>
                </c:pt>
                <c:pt idx="109">
                  <c:v>-6.0480747381381476E-2</c:v>
                </c:pt>
                <c:pt idx="110">
                  <c:v>-5.0609993355087209E-2</c:v>
                </c:pt>
                <c:pt idx="111">
                  <c:v>-3.8104526332149599E-2</c:v>
                </c:pt>
                <c:pt idx="112">
                  <c:v>-2.6872146400301365E-2</c:v>
                </c:pt>
                <c:pt idx="113">
                  <c:v>-1.7728766960431602E-2</c:v>
                </c:pt>
                <c:pt idx="114">
                  <c:v>-1.1441043121384482E-2</c:v>
                </c:pt>
                <c:pt idx="115">
                  <c:v>-7.4464821678643838E-3</c:v>
                </c:pt>
                <c:pt idx="116">
                  <c:v>-6.5637695023882739E-3</c:v>
                </c:pt>
                <c:pt idx="117">
                  <c:v>-7.0049015686584892E-3</c:v>
                </c:pt>
                <c:pt idx="118">
                  <c:v>-7.8885122130503398E-3</c:v>
                </c:pt>
                <c:pt idx="119">
                  <c:v>-7.8885122130503398E-3</c:v>
                </c:pt>
                <c:pt idx="120">
                  <c:v>-8.7739243075051505E-3</c:v>
                </c:pt>
                <c:pt idx="121">
                  <c:v>-6.1230850587887945E-3</c:v>
                </c:pt>
                <c:pt idx="122">
                  <c:v>-2.6136156026866902E-3</c:v>
                </c:pt>
                <c:pt idx="123">
                  <c:v>1.7337128090005314E-3</c:v>
                </c:pt>
                <c:pt idx="124">
                  <c:v>5.6094453602803856E-3</c:v>
                </c:pt>
                <c:pt idx="125">
                  <c:v>8.1741840064263552E-3</c:v>
                </c:pt>
                <c:pt idx="126">
                  <c:v>8.6001717619175692E-3</c:v>
                </c:pt>
                <c:pt idx="127">
                  <c:v>6.0379549973171767E-3</c:v>
                </c:pt>
                <c:pt idx="128">
                  <c:v>8.6772153122691327E-4</c:v>
                </c:pt>
                <c:pt idx="129">
                  <c:v>-4.3451177401769168E-4</c:v>
                </c:pt>
                <c:pt idx="130">
                  <c:v>1.7337128090005314E-3</c:v>
                </c:pt>
                <c:pt idx="131">
                  <c:v>6.0379549973171767E-3</c:v>
                </c:pt>
                <c:pt idx="132">
                  <c:v>1.1993114659256938E-2</c:v>
                </c:pt>
                <c:pt idx="133">
                  <c:v>1.9116290447072779E-2</c:v>
                </c:pt>
                <c:pt idx="134">
                  <c:v>2.3663918197793475E-2</c:v>
                </c:pt>
                <c:pt idx="135">
                  <c:v>2.5715383901340642E-2</c:v>
                </c:pt>
                <c:pt idx="136">
                  <c:v>2.8164419424469872E-2</c:v>
                </c:pt>
                <c:pt idx="137">
                  <c:v>3.2618760850719929E-2</c:v>
                </c:pt>
                <c:pt idx="138">
                  <c:v>3.6628895362161129E-2</c:v>
                </c:pt>
                <c:pt idx="139">
                  <c:v>4.1787318971751766E-2</c:v>
                </c:pt>
                <c:pt idx="140">
                  <c:v>4.8441803550404533E-2</c:v>
                </c:pt>
                <c:pt idx="141">
                  <c:v>5.3846426852252584E-2</c:v>
                </c:pt>
                <c:pt idx="142">
                  <c:v>5.8805486675906807E-2</c:v>
                </c:pt>
                <c:pt idx="143">
                  <c:v>6.0320028688285184E-2</c:v>
                </c:pt>
                <c:pt idx="144">
                  <c:v>5.9563417901267686E-2</c:v>
                </c:pt>
                <c:pt idx="145">
                  <c:v>5.9563417901267686E-2</c:v>
                </c:pt>
                <c:pt idx="146">
                  <c:v>6.0320028688285184E-2</c:v>
                </c:pt>
                <c:pt idx="147">
                  <c:v>6.1829307294699029E-2</c:v>
                </c:pt>
                <c:pt idx="148">
                  <c:v>6.4083435963596003E-2</c:v>
                </c:pt>
                <c:pt idx="149">
                  <c:v>6.7442842776380657E-2</c:v>
                </c:pt>
                <c:pt idx="150">
                  <c:v>7.0776462843434695E-2</c:v>
                </c:pt>
                <c:pt idx="151">
                  <c:v>7.114529045108281E-2</c:v>
                </c:pt>
                <c:pt idx="152">
                  <c:v>7.2249897613514816E-2</c:v>
                </c:pt>
                <c:pt idx="153">
                  <c:v>7.3718350346122688E-2</c:v>
                </c:pt>
                <c:pt idx="154">
                  <c:v>7.3718350346122688E-2</c:v>
                </c:pt>
                <c:pt idx="155">
                  <c:v>7.7731179652392027E-2</c:v>
                </c:pt>
                <c:pt idx="156">
                  <c:v>8.2426300860771906E-2</c:v>
                </c:pt>
                <c:pt idx="157">
                  <c:v>8.4218686739238768E-2</c:v>
                </c:pt>
                <c:pt idx="158">
                  <c:v>8.7781417809542378E-2</c:v>
                </c:pt>
                <c:pt idx="159">
                  <c:v>8.8136088700551299E-2</c:v>
                </c:pt>
                <c:pt idx="160">
                  <c:v>8.5290578230065014E-2</c:v>
                </c:pt>
                <c:pt idx="161">
                  <c:v>8.3502619830267397E-2</c:v>
                </c:pt>
                <c:pt idx="162">
                  <c:v>7.9543007402906069E-2</c:v>
                </c:pt>
                <c:pt idx="163">
                  <c:v>7.7731179652392027E-2</c:v>
                </c:pt>
                <c:pt idx="164">
                  <c:v>7.9904467666720699E-2</c:v>
                </c:pt>
                <c:pt idx="165">
                  <c:v>8.2066934285113011E-2</c:v>
                </c:pt>
                <c:pt idx="166">
                  <c:v>8.4933574936716119E-2</c:v>
                </c:pt>
                <c:pt idx="167">
                  <c:v>8.8490470182396225E-2</c:v>
                </c:pt>
                <c:pt idx="168">
                  <c:v>9.0610707828406648E-2</c:v>
                </c:pt>
                <c:pt idx="169">
                  <c:v>9.1666957595684564E-2</c:v>
                </c:pt>
                <c:pt idx="170">
                  <c:v>9.1666957595684564E-2</c:v>
                </c:pt>
                <c:pt idx="171">
                  <c:v>9.2369699629120686E-2</c:v>
                </c:pt>
                <c:pt idx="172">
                  <c:v>9.3771781498729861E-2</c:v>
                </c:pt>
                <c:pt idx="173">
                  <c:v>9.3071306376063492E-2</c:v>
                </c:pt>
                <c:pt idx="174">
                  <c:v>9.3071306376063492E-2</c:v>
                </c:pt>
                <c:pt idx="175">
                  <c:v>9.3421685162235063E-2</c:v>
                </c:pt>
                <c:pt idx="176">
                  <c:v>9.4121595840561387E-2</c:v>
                </c:pt>
                <c:pt idx="177">
                  <c:v>9.5518042323150809E-2</c:v>
                </c:pt>
                <c:pt idx="178">
                  <c:v>9.7604328874410881E-2</c:v>
                </c:pt>
                <c:pt idx="179">
                  <c:v>9.9680641109250123E-2</c:v>
                </c:pt>
                <c:pt idx="180">
                  <c:v>0.10002573010786256</c:v>
                </c:pt>
                <c:pt idx="181">
                  <c:v>9.8297536494697635E-2</c:v>
                </c:pt>
                <c:pt idx="182">
                  <c:v>9.6214585346405188E-2</c:v>
                </c:pt>
                <c:pt idx="183">
                  <c:v>9.3421685162235063E-2</c:v>
                </c:pt>
                <c:pt idx="184">
                  <c:v>9.131515969722287E-2</c:v>
                </c:pt>
                <c:pt idx="185">
                  <c:v>8.8136088700551299E-2</c:v>
                </c:pt>
                <c:pt idx="186">
                  <c:v>8.5647288296856541E-2</c:v>
                </c:pt>
                <c:pt idx="187">
                  <c:v>8.4576277934331021E-2</c:v>
                </c:pt>
                <c:pt idx="188">
                  <c:v>8.3502619830267397E-2</c:v>
                </c:pt>
                <c:pt idx="189">
                  <c:v>8.098704691088722E-2</c:v>
                </c:pt>
                <c:pt idx="190">
                  <c:v>7.6640443670341896E-2</c:v>
                </c:pt>
                <c:pt idx="191">
                  <c:v>7.1513805095089159E-2</c:v>
                </c:pt>
                <c:pt idx="192">
                  <c:v>6.5579714728448424E-2</c:v>
                </c:pt>
                <c:pt idx="193">
                  <c:v>5.9563417901267686E-2</c:v>
                </c:pt>
                <c:pt idx="194">
                  <c:v>5.5378331375000027E-2</c:v>
                </c:pt>
                <c:pt idx="195">
                  <c:v>5.5378331375000027E-2</c:v>
                </c:pt>
                <c:pt idx="196">
                  <c:v>5.6523724079100369E-2</c:v>
                </c:pt>
                <c:pt idx="197">
                  <c:v>6.0320028688285184E-2</c:v>
                </c:pt>
                <c:pt idx="198">
                  <c:v>6.7442842776380657E-2</c:v>
                </c:pt>
                <c:pt idx="199">
                  <c:v>7.554696139253074E-2</c:v>
                </c:pt>
                <c:pt idx="200">
                  <c:v>8.2426300860771906E-2</c:v>
                </c:pt>
                <c:pt idx="201">
                  <c:v>9.0610707828406648E-2</c:v>
                </c:pt>
                <c:pt idx="202">
                  <c:v>9.7951070994149958E-2</c:v>
                </c:pt>
                <c:pt idx="203">
                  <c:v>0.10414555055400815</c:v>
                </c:pt>
                <c:pt idx="204">
                  <c:v>0.10924096858820327</c:v>
                </c:pt>
                <c:pt idx="205">
                  <c:v>0.11527759139590141</c:v>
                </c:pt>
                <c:pt idx="206">
                  <c:v>0.12024479554636527</c:v>
                </c:pt>
                <c:pt idx="207">
                  <c:v>0.12417805547467511</c:v>
                </c:pt>
                <c:pt idx="208">
                  <c:v>0.12678057701200895</c:v>
                </c:pt>
                <c:pt idx="209">
                  <c:v>0.1274287778515989</c:v>
                </c:pt>
                <c:pt idx="210">
                  <c:v>0.12872228433842678</c:v>
                </c:pt>
                <c:pt idx="211">
                  <c:v>0.12678057701200895</c:v>
                </c:pt>
                <c:pt idx="212">
                  <c:v>0.12385164096708581</c:v>
                </c:pt>
                <c:pt idx="213">
                  <c:v>0.12090281761452719</c:v>
                </c:pt>
                <c:pt idx="214">
                  <c:v>0.11859536522376199</c:v>
                </c:pt>
                <c:pt idx="215">
                  <c:v>0.11693964655075578</c:v>
                </c:pt>
                <c:pt idx="216">
                  <c:v>0.11727129565576427</c:v>
                </c:pt>
                <c:pt idx="217">
                  <c:v>0.11826472608947933</c:v>
                </c:pt>
                <c:pt idx="218">
                  <c:v>0.1195857749617838</c:v>
                </c:pt>
                <c:pt idx="219">
                  <c:v>0.1195857749617838</c:v>
                </c:pt>
                <c:pt idx="220">
                  <c:v>0.12090281761452719</c:v>
                </c:pt>
                <c:pt idx="221">
                  <c:v>0.12417805547467511</c:v>
                </c:pt>
                <c:pt idx="222">
                  <c:v>0.1274287778515989</c:v>
                </c:pt>
                <c:pt idx="223">
                  <c:v>0.13097669160561715</c:v>
                </c:pt>
                <c:pt idx="224">
                  <c:v>0.13798673272353165</c:v>
                </c:pt>
                <c:pt idx="225">
                  <c:v>0.14270224573761559</c:v>
                </c:pt>
                <c:pt idx="226">
                  <c:v>0.14891099310935643</c:v>
                </c:pt>
                <c:pt idx="227">
                  <c:v>0.1553360374650618</c:v>
                </c:pt>
                <c:pt idx="228">
                  <c:v>0.15956719323362029</c:v>
                </c:pt>
                <c:pt idx="229">
                  <c:v>0.16345955176999016</c:v>
                </c:pt>
                <c:pt idx="230">
                  <c:v>0.1646502159342968</c:v>
                </c:pt>
                <c:pt idx="231">
                  <c:v>0.16702179579025653</c:v>
                </c:pt>
                <c:pt idx="232">
                  <c:v>0.17289469775217617</c:v>
                </c:pt>
                <c:pt idx="233">
                  <c:v>0.18041263283832379</c:v>
                </c:pt>
                <c:pt idx="234">
                  <c:v>0.18695633546541224</c:v>
                </c:pt>
                <c:pt idx="235">
                  <c:v>0.19284611518884168</c:v>
                </c:pt>
                <c:pt idx="236">
                  <c:v>0.20030318298158503</c:v>
                </c:pt>
                <c:pt idx="237">
                  <c:v>0.20574554094266218</c:v>
                </c:pt>
                <c:pt idx="238">
                  <c:v>0.20736503746907187</c:v>
                </c:pt>
                <c:pt idx="239">
                  <c:v>0.20520436394814473</c:v>
                </c:pt>
                <c:pt idx="240">
                  <c:v>0.20493352235414483</c:v>
                </c:pt>
                <c:pt idx="241">
                  <c:v>0.20655604409902956</c:v>
                </c:pt>
                <c:pt idx="242">
                  <c:v>0.21404867941194144</c:v>
                </c:pt>
                <c:pt idx="243">
                  <c:v>0.21879799811173756</c:v>
                </c:pt>
                <c:pt idx="244">
                  <c:v>0.22089224921951925</c:v>
                </c:pt>
                <c:pt idx="245">
                  <c:v>0.21984638602436071</c:v>
                </c:pt>
                <c:pt idx="246">
                  <c:v>0.22219604630171988</c:v>
                </c:pt>
                <c:pt idx="247">
                  <c:v>0.22505069613804879</c:v>
                </c:pt>
                <c:pt idx="248">
                  <c:v>0.22968184231767583</c:v>
                </c:pt>
                <c:pt idx="249">
                  <c:v>0.2355284469075489</c:v>
                </c:pt>
                <c:pt idx="250">
                  <c:v>0.24054924828259971</c:v>
                </c:pt>
                <c:pt idx="251">
                  <c:v>0.24699069924154979</c:v>
                </c:pt>
                <c:pt idx="252">
                  <c:v>0.25188145455252764</c:v>
                </c:pt>
                <c:pt idx="253">
                  <c:v>0.25791845031405841</c:v>
                </c:pt>
                <c:pt idx="254">
                  <c:v>0.26552533521907379</c:v>
                </c:pt>
                <c:pt idx="255">
                  <c:v>0.27300127206373764</c:v>
                </c:pt>
                <c:pt idx="256">
                  <c:v>0.28035069304600563</c:v>
                </c:pt>
                <c:pt idx="257">
                  <c:v>0.2871296207191108</c:v>
                </c:pt>
                <c:pt idx="258">
                  <c:v>0.29358351349611683</c:v>
                </c:pt>
                <c:pt idx="259">
                  <c:v>0.30081279411811696</c:v>
                </c:pt>
                <c:pt idx="260">
                  <c:v>0.30813737863803858</c:v>
                </c:pt>
                <c:pt idx="261">
                  <c:v>0.31555053442190489</c:v>
                </c:pt>
                <c:pt idx="262">
                  <c:v>0.3222192947339193</c:v>
                </c:pt>
                <c:pt idx="263">
                  <c:v>0.32858344971420195</c:v>
                </c:pt>
                <c:pt idx="264">
                  <c:v>0.33385014510254507</c:v>
                </c:pt>
                <c:pt idx="265">
                  <c:v>0.33984878303763705</c:v>
                </c:pt>
                <c:pt idx="266">
                  <c:v>0.34517761654270401</c:v>
                </c:pt>
                <c:pt idx="267">
                  <c:v>0.35082927358296773</c:v>
                </c:pt>
                <c:pt idx="268">
                  <c:v>0.35717225772303351</c:v>
                </c:pt>
                <c:pt idx="269">
                  <c:v>0.36436335461573077</c:v>
                </c:pt>
                <c:pt idx="270">
                  <c:v>0.37180645850741589</c:v>
                </c:pt>
                <c:pt idx="271">
                  <c:v>0.37876117531637321</c:v>
                </c:pt>
                <c:pt idx="272">
                  <c:v>0.3859635706006973</c:v>
                </c:pt>
                <c:pt idx="273">
                  <c:v>0.39427652676782143</c:v>
                </c:pt>
                <c:pt idx="274">
                  <c:v>0.40294882934440474</c:v>
                </c:pt>
                <c:pt idx="275">
                  <c:v>0.41161970596323016</c:v>
                </c:pt>
                <c:pt idx="276">
                  <c:v>0.4212747912103465</c:v>
                </c:pt>
                <c:pt idx="277">
                  <c:v>0.43120288455651662</c:v>
                </c:pt>
                <c:pt idx="278">
                  <c:v>0.4412236742426125</c:v>
                </c:pt>
                <c:pt idx="279">
                  <c:v>0.45086469237976612</c:v>
                </c:pt>
                <c:pt idx="280">
                  <c:v>0.46029632675747539</c:v>
                </c:pt>
                <c:pt idx="281">
                  <c:v>0.46938013584992516</c:v>
                </c:pt>
                <c:pt idx="282">
                  <c:v>0.47842218774008055</c:v>
                </c:pt>
                <c:pt idx="283">
                  <c:v>0.48770386316372633</c:v>
                </c:pt>
                <c:pt idx="284">
                  <c:v>0.4974825373673703</c:v>
                </c:pt>
                <c:pt idx="285">
                  <c:v>0.50704587242732568</c:v>
                </c:pt>
                <c:pt idx="286">
                  <c:v>0.51666755909904294</c:v>
                </c:pt>
                <c:pt idx="287">
                  <c:v>0.52646851246947746</c:v>
                </c:pt>
                <c:pt idx="288">
                  <c:v>0.53605315515920471</c:v>
                </c:pt>
                <c:pt idx="289">
                  <c:v>0.54468802230267743</c:v>
                </c:pt>
                <c:pt idx="290">
                  <c:v>0.55351894014896952</c:v>
                </c:pt>
                <c:pt idx="291">
                  <c:v>0.56336240948660743</c:v>
                </c:pt>
                <c:pt idx="292">
                  <c:v>0.5742628297070268</c:v>
                </c:pt>
                <c:pt idx="293">
                  <c:v>0.5850092799024611</c:v>
                </c:pt>
                <c:pt idx="294">
                  <c:v>0.59516541479022955</c:v>
                </c:pt>
                <c:pt idx="295">
                  <c:v>0.60476588470388737</c:v>
                </c:pt>
                <c:pt idx="296">
                  <c:v>0.61394747678034978</c:v>
                </c:pt>
                <c:pt idx="297">
                  <c:v>0.62324929039790045</c:v>
                </c:pt>
                <c:pt idx="298">
                  <c:v>0.63296316816726106</c:v>
                </c:pt>
                <c:pt idx="299">
                  <c:v>0.64404449281474874</c:v>
                </c:pt>
                <c:pt idx="300">
                  <c:v>0.65648151579049852</c:v>
                </c:pt>
                <c:pt idx="301">
                  <c:v>0.66987450248980251</c:v>
                </c:pt>
                <c:pt idx="302">
                  <c:v>0.68349731767981137</c:v>
                </c:pt>
                <c:pt idx="303">
                  <c:v>0.69757803365111315</c:v>
                </c:pt>
                <c:pt idx="304">
                  <c:v>0.71206014246107474</c:v>
                </c:pt>
                <c:pt idx="305">
                  <c:v>0.72689014074182157</c:v>
                </c:pt>
                <c:pt idx="306">
                  <c:v>0.74115159885178505</c:v>
                </c:pt>
                <c:pt idx="307">
                  <c:v>0.75503593376777156</c:v>
                </c:pt>
                <c:pt idx="308">
                  <c:v>0.76878604690801411</c:v>
                </c:pt>
                <c:pt idx="309">
                  <c:v>0.78254428401001008</c:v>
                </c:pt>
                <c:pt idx="310">
                  <c:v>0.79601896934714933</c:v>
                </c:pt>
                <c:pt idx="311">
                  <c:v>0.80895329915591108</c:v>
                </c:pt>
                <c:pt idx="312">
                  <c:v>0.82314805981069394</c:v>
                </c:pt>
                <c:pt idx="313">
                  <c:v>0.83758843823551132</c:v>
                </c:pt>
                <c:pt idx="314">
                  <c:v>0.85180851422823745</c:v>
                </c:pt>
                <c:pt idx="315">
                  <c:v>0.86652362553284357</c:v>
                </c:pt>
                <c:pt idx="316">
                  <c:v>0.88229680093765184</c:v>
                </c:pt>
                <c:pt idx="317">
                  <c:v>0.89779198193922471</c:v>
                </c:pt>
                <c:pt idx="318">
                  <c:v>0.9127002081908604</c:v>
                </c:pt>
                <c:pt idx="319">
                  <c:v>0.92798594709942861</c:v>
                </c:pt>
                <c:pt idx="320">
                  <c:v>0.94255368033420983</c:v>
                </c:pt>
                <c:pt idx="321">
                  <c:v>0.95727197999294289</c:v>
                </c:pt>
                <c:pt idx="322">
                  <c:v>0.9726193390596235</c:v>
                </c:pt>
                <c:pt idx="323">
                  <c:v>0.9888709660646452</c:v>
                </c:pt>
                <c:pt idx="324">
                  <c:v>1.0044933375472742</c:v>
                </c:pt>
                <c:pt idx="325">
                  <c:v>1.0211892990699381</c:v>
                </c:pt>
                <c:pt idx="326">
                  <c:v>1.038023740045158</c:v>
                </c:pt>
                <c:pt idx="327">
                  <c:v>1.0550723824494177</c:v>
                </c:pt>
                <c:pt idx="328">
                  <c:v>1.0714769676989175</c:v>
                </c:pt>
                <c:pt idx="329">
                  <c:v>1.088596728262746</c:v>
                </c:pt>
                <c:pt idx="330">
                  <c:v>1.1052376007460227</c:v>
                </c:pt>
                <c:pt idx="331">
                  <c:v>1.1220519626332499</c:v>
                </c:pt>
                <c:pt idx="332">
                  <c:v>1.1385553051135824</c:v>
                </c:pt>
                <c:pt idx="333">
                  <c:v>1.1554575014518425</c:v>
                </c:pt>
                <c:pt idx="334">
                  <c:v>1.1716094562166661</c:v>
                </c:pt>
                <c:pt idx="335">
                  <c:v>1.1879998724048353</c:v>
                </c:pt>
                <c:pt idx="336">
                  <c:v>1.2040928384025391</c:v>
                </c:pt>
                <c:pt idx="337">
                  <c:v>1.2202911856651553</c:v>
                </c:pt>
                <c:pt idx="338">
                  <c:v>1.2361088015872816</c:v>
                </c:pt>
                <c:pt idx="339">
                  <c:v>1.2523918031812442</c:v>
                </c:pt>
                <c:pt idx="340">
                  <c:v>1.268484363846722</c:v>
                </c:pt>
                <c:pt idx="341">
                  <c:v>1.2841824946369016</c:v>
                </c:pt>
                <c:pt idx="342">
                  <c:v>1.2999429000227669</c:v>
                </c:pt>
                <c:pt idx="343">
                  <c:v>1.3148779915358124</c:v>
                </c:pt>
                <c:pt idx="344">
                  <c:v>1.3293368500874239</c:v>
                </c:pt>
                <c:pt idx="345">
                  <c:v>1.3432707006508007</c:v>
                </c:pt>
                <c:pt idx="346">
                  <c:v>1.3563509780305694</c:v>
                </c:pt>
                <c:pt idx="347">
                  <c:v>1.3690859208215078</c:v>
                </c:pt>
                <c:pt idx="348">
                  <c:v>1.3814039123652904</c:v>
                </c:pt>
                <c:pt idx="349">
                  <c:v>1.3930308975144152</c:v>
                </c:pt>
                <c:pt idx="350">
                  <c:v>1.404149249209695</c:v>
                </c:pt>
                <c:pt idx="351">
                  <c:v>1.4149399394180184</c:v>
                </c:pt>
                <c:pt idx="352">
                  <c:v>1.4252569921617801</c:v>
                </c:pt>
                <c:pt idx="353">
                  <c:v>1.4352389885960648</c:v>
                </c:pt>
                <c:pt idx="354">
                  <c:v>1.4459465227568316</c:v>
                </c:pt>
                <c:pt idx="355">
                  <c:v>1.4573519461106941</c:v>
                </c:pt>
                <c:pt idx="356">
                  <c:v>1.470131064774518</c:v>
                </c:pt>
                <c:pt idx="357">
                  <c:v>1.4848974728161464</c:v>
                </c:pt>
                <c:pt idx="358">
                  <c:v>1.5017026919901004</c:v>
                </c:pt>
                <c:pt idx="359">
                  <c:v>1.5208502028112187</c:v>
                </c:pt>
                <c:pt idx="360">
                  <c:v>1.5424270373136277</c:v>
                </c:pt>
                <c:pt idx="361">
                  <c:v>1.5660483975160022</c:v>
                </c:pt>
                <c:pt idx="362">
                  <c:v>1.5913540402140884</c:v>
                </c:pt>
                <c:pt idx="363">
                  <c:v>1.6178492175638453</c:v>
                </c:pt>
                <c:pt idx="364">
                  <c:v>1.6447240860829822</c:v>
                </c:pt>
                <c:pt idx="365">
                  <c:v>1.6714135362716349</c:v>
                </c:pt>
                <c:pt idx="366">
                  <c:v>1.6972991033384401</c:v>
                </c:pt>
                <c:pt idx="367">
                  <c:v>1.7219836392635535</c:v>
                </c:pt>
                <c:pt idx="368">
                  <c:v>1.7449419833964555</c:v>
                </c:pt>
                <c:pt idx="369">
                  <c:v>1.7658547474657902</c:v>
                </c:pt>
                <c:pt idx="370">
                  <c:v>1.7844318399631582</c:v>
                </c:pt>
                <c:pt idx="371">
                  <c:v>1.8003871090514401</c:v>
                </c:pt>
                <c:pt idx="372">
                  <c:v>1.8136076725092101</c:v>
                </c:pt>
                <c:pt idx="373">
                  <c:v>1.8239955911559678</c:v>
                </c:pt>
                <c:pt idx="374">
                  <c:v>1.8316650511693378</c:v>
                </c:pt>
                <c:pt idx="375">
                  <c:v>1.8365899289244163</c:v>
                </c:pt>
                <c:pt idx="376">
                  <c:v>1.8390189988155436</c:v>
                </c:pt>
                <c:pt idx="377">
                  <c:v>1.8390693291868132</c:v>
                </c:pt>
                <c:pt idx="378">
                  <c:v>1.8367480738700142</c:v>
                </c:pt>
                <c:pt idx="379">
                  <c:v>1.8325727748461798</c:v>
                </c:pt>
                <c:pt idx="380">
                  <c:v>1.8264894531506599</c:v>
                </c:pt>
                <c:pt idx="381">
                  <c:v>1.8184304522542136</c:v>
                </c:pt>
                <c:pt idx="382">
                  <c:v>1.8092161831657418</c:v>
                </c:pt>
                <c:pt idx="383">
                  <c:v>1.7986368361801952</c:v>
                </c:pt>
                <c:pt idx="384">
                  <c:v>1.7868152842855047</c:v>
                </c:pt>
                <c:pt idx="385">
                  <c:v>1.7742760296997284</c:v>
                </c:pt>
                <c:pt idx="386">
                  <c:v>1.7608821699758095</c:v>
                </c:pt>
                <c:pt idx="387">
                  <c:v>1.7469531870254416</c:v>
                </c:pt>
                <c:pt idx="388">
                  <c:v>1.7324902589861038</c:v>
                </c:pt>
                <c:pt idx="389">
                  <c:v>1.7177204190395452</c:v>
                </c:pt>
                <c:pt idx="390">
                  <c:v>1.7025511570495233</c:v>
                </c:pt>
                <c:pt idx="391">
                  <c:v>1.6871364028000568</c:v>
                </c:pt>
                <c:pt idx="392">
                  <c:v>1.6716540965055171</c:v>
                </c:pt>
                <c:pt idx="393">
                  <c:v>1.6559831418765374</c:v>
                </c:pt>
                <c:pt idx="394">
                  <c:v>1.6402627439629425</c:v>
                </c:pt>
                <c:pt idx="395">
                  <c:v>1.6243852414202651</c:v>
                </c:pt>
                <c:pt idx="396">
                  <c:v>1.608504639233393</c:v>
                </c:pt>
                <c:pt idx="397">
                  <c:v>1.5925986289061314</c:v>
                </c:pt>
                <c:pt idx="398">
                  <c:v>1.5765947107338312</c:v>
                </c:pt>
                <c:pt idx="399">
                  <c:v>1.56083881861861</c:v>
                </c:pt>
                <c:pt idx="400">
                  <c:v>1.5451586143334477</c:v>
                </c:pt>
                <c:pt idx="401">
                  <c:v>1.5296228181334433</c:v>
                </c:pt>
                <c:pt idx="402">
                  <c:v>1.5142820478603778</c:v>
                </c:pt>
                <c:pt idx="403">
                  <c:v>1.4989718321539875</c:v>
                </c:pt>
                <c:pt idx="404">
                  <c:v>1.4839864647193324</c:v>
                </c:pt>
                <c:pt idx="405">
                  <c:v>1.4690410563451577</c:v>
                </c:pt>
                <c:pt idx="406">
                  <c:v>1.4543417013550477</c:v>
                </c:pt>
                <c:pt idx="407">
                  <c:v>1.4397273276437894</c:v>
                </c:pt>
                <c:pt idx="408">
                  <c:v>1.4251427878607661</c:v>
                </c:pt>
                <c:pt idx="409">
                  <c:v>1.4108278278453839</c:v>
                </c:pt>
                <c:pt idx="410">
                  <c:v>1.3965654651848993</c:v>
                </c:pt>
                <c:pt idx="411">
                  <c:v>1.3825933166443667</c:v>
                </c:pt>
                <c:pt idx="412">
                  <c:v>1.3686401285764855</c:v>
                </c:pt>
                <c:pt idx="413">
                  <c:v>1.3548956047110605</c:v>
                </c:pt>
                <c:pt idx="414">
                  <c:v>1.3413949515240418</c:v>
                </c:pt>
                <c:pt idx="415">
                  <c:v>1.3279920317187781</c:v>
                </c:pt>
                <c:pt idx="416">
                  <c:v>1.3149200559924199</c:v>
                </c:pt>
                <c:pt idx="417">
                  <c:v>1.3020493903762504</c:v>
                </c:pt>
                <c:pt idx="418">
                  <c:v>1.2895889525425968</c:v>
                </c:pt>
                <c:pt idx="419">
                  <c:v>1.2772653094568451</c:v>
                </c:pt>
                <c:pt idx="420">
                  <c:v>1.2649594176905397</c:v>
                </c:pt>
                <c:pt idx="421">
                  <c:v>1.2527559710885734</c:v>
                </c:pt>
                <c:pt idx="422">
                  <c:v>1.2406740276203072</c:v>
                </c:pt>
                <c:pt idx="423">
                  <c:v>1.2287595554356356</c:v>
                </c:pt>
                <c:pt idx="424">
                  <c:v>1.2169835593820937</c:v>
                </c:pt>
                <c:pt idx="425">
                  <c:v>1.2053667878664762</c:v>
                </c:pt>
                <c:pt idx="426">
                  <c:v>1.1940701076210991</c:v>
                </c:pt>
                <c:pt idx="427">
                  <c:v>1.18289946754826</c:v>
                </c:pt>
                <c:pt idx="428">
                  <c:v>1.1720188094245565</c:v>
                </c:pt>
                <c:pt idx="429">
                  <c:v>1.1611582922061823</c:v>
                </c:pt>
                <c:pt idx="430">
                  <c:v>1.1506336537464283</c:v>
                </c:pt>
                <c:pt idx="431">
                  <c:v>1.1404451883478748</c:v>
                </c:pt>
                <c:pt idx="432">
                  <c:v>1.1305588998640141</c:v>
                </c:pt>
                <c:pt idx="433">
                  <c:v>1.1207712929369915</c:v>
                </c:pt>
                <c:pt idx="434">
                  <c:v>1.1110607820698206</c:v>
                </c:pt>
                <c:pt idx="435">
                  <c:v>1.1015752462559336</c:v>
                </c:pt>
                <c:pt idx="436">
                  <c:v>1.092194120697316</c:v>
                </c:pt>
                <c:pt idx="437">
                  <c:v>1.0829647937777516</c:v>
                </c:pt>
                <c:pt idx="438">
                  <c:v>1.0737916428080134</c:v>
                </c:pt>
                <c:pt idx="439">
                  <c:v>1.0646825662285115</c:v>
                </c:pt>
                <c:pt idx="440">
                  <c:v>1.0556458599946557</c:v>
                </c:pt>
                <c:pt idx="441">
                  <c:v>1.0467292222664868</c:v>
                </c:pt>
                <c:pt idx="442">
                  <c:v>1.0379441552030986</c:v>
                </c:pt>
                <c:pt idx="443">
                  <c:v>1.0292213942539279</c:v>
                </c:pt>
                <c:pt idx="444">
                  <c:v>1.0206926786820278</c:v>
                </c:pt>
                <c:pt idx="445">
                  <c:v>1.0124153747624329</c:v>
                </c:pt>
                <c:pt idx="446">
                  <c:v>1.0043213737826426</c:v>
                </c:pt>
                <c:pt idx="447">
                  <c:v>0.99633651809578383</c:v>
                </c:pt>
                <c:pt idx="448">
                  <c:v>0.98864812523575119</c:v>
                </c:pt>
                <c:pt idx="449">
                  <c:v>0.98086655458207916</c:v>
                </c:pt>
                <c:pt idx="450">
                  <c:v>0.97331262045290179</c:v>
                </c:pt>
                <c:pt idx="451">
                  <c:v>0.96581295303660308</c:v>
                </c:pt>
                <c:pt idx="452">
                  <c:v>0.95842052805251821</c:v>
                </c:pt>
                <c:pt idx="453">
                  <c:v>0.95119175793470601</c:v>
                </c:pt>
                <c:pt idx="454">
                  <c:v>0.94398887507377183</c:v>
                </c:pt>
                <c:pt idx="455">
                  <c:v>0.93686545897562257</c:v>
                </c:pt>
                <c:pt idx="456">
                  <c:v>0.92992956008458783</c:v>
                </c:pt>
                <c:pt idx="457">
                  <c:v>0.92319219042066747</c:v>
                </c:pt>
                <c:pt idx="458">
                  <c:v>0.91671707759881249</c:v>
                </c:pt>
                <c:pt idx="459">
                  <c:v>0.91030416806856873</c:v>
                </c:pt>
                <c:pt idx="460">
                  <c:v>0.90444504107690971</c:v>
                </c:pt>
                <c:pt idx="461">
                  <c:v>0.8987800132898256</c:v>
                </c:pt>
                <c:pt idx="462">
                  <c:v>0.8931512131298659</c:v>
                </c:pt>
                <c:pt idx="463">
                  <c:v>0.88772979728803036</c:v>
                </c:pt>
                <c:pt idx="464">
                  <c:v>0.88218288763026997</c:v>
                </c:pt>
                <c:pt idx="465">
                  <c:v>0.87604455024609518</c:v>
                </c:pt>
                <c:pt idx="466">
                  <c:v>0.87028682899259135</c:v>
                </c:pt>
                <c:pt idx="467">
                  <c:v>0.86480762902614705</c:v>
                </c:pt>
                <c:pt idx="468">
                  <c:v>0.85937850442560093</c:v>
                </c:pt>
                <c:pt idx="469">
                  <c:v>0.85406301186642108</c:v>
                </c:pt>
                <c:pt idx="470">
                  <c:v>0.84954225200501665</c:v>
                </c:pt>
                <c:pt idx="471">
                  <c:v>0.84484980080663896</c:v>
                </c:pt>
                <c:pt idx="472">
                  <c:v>0.84016884924075597</c:v>
                </c:pt>
                <c:pt idx="473">
                  <c:v>0.83651399889067146</c:v>
                </c:pt>
                <c:pt idx="474">
                  <c:v>0.83257277484617986</c:v>
                </c:pt>
                <c:pt idx="475">
                  <c:v>0.82749850813345871</c:v>
                </c:pt>
                <c:pt idx="476">
                  <c:v>0.82269101077605455</c:v>
                </c:pt>
                <c:pt idx="477">
                  <c:v>0.81769755476302408</c:v>
                </c:pt>
                <c:pt idx="478">
                  <c:v>0.81224469680036926</c:v>
                </c:pt>
                <c:pt idx="479">
                  <c:v>0.8073997127594853</c:v>
                </c:pt>
                <c:pt idx="480">
                  <c:v>0.80270532707435205</c:v>
                </c:pt>
                <c:pt idx="481">
                  <c:v>0.7985125330313515</c:v>
                </c:pt>
                <c:pt idx="482">
                  <c:v>0.79469712689199856</c:v>
                </c:pt>
                <c:pt idx="483">
                  <c:v>0.79042591739111068</c:v>
                </c:pt>
                <c:pt idx="484">
                  <c:v>0.7866804531966487</c:v>
                </c:pt>
                <c:pt idx="485">
                  <c:v>0.78354628227034984</c:v>
                </c:pt>
                <c:pt idx="486">
                  <c:v>0.77981286317058041</c:v>
                </c:pt>
                <c:pt idx="487">
                  <c:v>0.7756104480063607</c:v>
                </c:pt>
                <c:pt idx="488">
                  <c:v>0.77136697085778061</c:v>
                </c:pt>
                <c:pt idx="489">
                  <c:v>0.76671020726225914</c:v>
                </c:pt>
                <c:pt idx="490">
                  <c:v>0.76230336328776838</c:v>
                </c:pt>
                <c:pt idx="491">
                  <c:v>0.7576996250877388</c:v>
                </c:pt>
                <c:pt idx="492">
                  <c:v>0.75304656162652917</c:v>
                </c:pt>
                <c:pt idx="493">
                  <c:v>0.74919504221967237</c:v>
                </c:pt>
                <c:pt idx="494">
                  <c:v>0.74554320199802415</c:v>
                </c:pt>
                <c:pt idx="495">
                  <c:v>0.74209640230324436</c:v>
                </c:pt>
                <c:pt idx="496">
                  <c:v>0.73909744611747508</c:v>
                </c:pt>
                <c:pt idx="497">
                  <c:v>0.73663549768682135</c:v>
                </c:pt>
                <c:pt idx="498">
                  <c:v>0.73391915101239091</c:v>
                </c:pt>
                <c:pt idx="499">
                  <c:v>0.73094369342773569</c:v>
                </c:pt>
                <c:pt idx="500">
                  <c:v>0.72811018410034067</c:v>
                </c:pt>
                <c:pt idx="501">
                  <c:v>0.72509452108146899</c:v>
                </c:pt>
                <c:pt idx="502">
                  <c:v>0.72131588060589913</c:v>
                </c:pt>
                <c:pt idx="503">
                  <c:v>0.71767050300226209</c:v>
                </c:pt>
                <c:pt idx="504">
                  <c:v>0.71349054309394255</c:v>
                </c:pt>
                <c:pt idx="505">
                  <c:v>0.70893053580661625</c:v>
                </c:pt>
                <c:pt idx="506">
                  <c:v>0.70560716340460505</c:v>
                </c:pt>
                <c:pt idx="507">
                  <c:v>0.70139526901392013</c:v>
                </c:pt>
                <c:pt idx="508">
                  <c:v>0.69635638873333205</c:v>
                </c:pt>
                <c:pt idx="509">
                  <c:v>0.69205336503408077</c:v>
                </c:pt>
                <c:pt idx="510">
                  <c:v>0.68761812957176993</c:v>
                </c:pt>
                <c:pt idx="511">
                  <c:v>0.68295692630120841</c:v>
                </c:pt>
                <c:pt idx="512">
                  <c:v>0.67860941655892615</c:v>
                </c:pt>
                <c:pt idx="513">
                  <c:v>0.6735737964230516</c:v>
                </c:pt>
                <c:pt idx="514">
                  <c:v>0.66726611938227431</c:v>
                </c:pt>
                <c:pt idx="515">
                  <c:v>0.66067578833852414</c:v>
                </c:pt>
                <c:pt idx="516">
                  <c:v>0.65379118738781206</c:v>
                </c:pt>
                <c:pt idx="517">
                  <c:v>0.64601140959123915</c:v>
                </c:pt>
                <c:pt idx="518">
                  <c:v>0.63878866715739824</c:v>
                </c:pt>
                <c:pt idx="519">
                  <c:v>0.63174807439656944</c:v>
                </c:pt>
                <c:pt idx="520">
                  <c:v>0.62469453127208141</c:v>
                </c:pt>
                <c:pt idx="521">
                  <c:v>0.61752453488629233</c:v>
                </c:pt>
                <c:pt idx="522">
                  <c:v>0.61044722144212127</c:v>
                </c:pt>
                <c:pt idx="523">
                  <c:v>0.60346915973383874</c:v>
                </c:pt>
                <c:pt idx="524">
                  <c:v>0.59626712639551538</c:v>
                </c:pt>
                <c:pt idx="525">
                  <c:v>0.5887197796000565</c:v>
                </c:pt>
                <c:pt idx="526">
                  <c:v>0.58035466110659162</c:v>
                </c:pt>
                <c:pt idx="527">
                  <c:v>0.57217431361305948</c:v>
                </c:pt>
                <c:pt idx="528">
                  <c:v>0.56300618706179384</c:v>
                </c:pt>
                <c:pt idx="529">
                  <c:v>0.55339751012388005</c:v>
                </c:pt>
                <c:pt idx="530">
                  <c:v>0.54294984881417885</c:v>
                </c:pt>
                <c:pt idx="531">
                  <c:v>0.53160663193272206</c:v>
                </c:pt>
                <c:pt idx="532">
                  <c:v>0.5203525040833179</c:v>
                </c:pt>
                <c:pt idx="533">
                  <c:v>0.50879896540390501</c:v>
                </c:pt>
                <c:pt idx="534">
                  <c:v>0.49789674291322028</c:v>
                </c:pt>
                <c:pt idx="535">
                  <c:v>0.48897352472650829</c:v>
                </c:pt>
                <c:pt idx="536">
                  <c:v>0.47986311302309775</c:v>
                </c:pt>
                <c:pt idx="537">
                  <c:v>0.47099816966087366</c:v>
                </c:pt>
                <c:pt idx="538">
                  <c:v>0.46104809167065786</c:v>
                </c:pt>
                <c:pt idx="539">
                  <c:v>0.4500950758716023</c:v>
                </c:pt>
                <c:pt idx="540">
                  <c:v>0.4388586594205619</c:v>
                </c:pt>
                <c:pt idx="541">
                  <c:v>0.42716140292596555</c:v>
                </c:pt>
                <c:pt idx="542">
                  <c:v>0.41664050733828095</c:v>
                </c:pt>
                <c:pt idx="543">
                  <c:v>0.40722089292739644</c:v>
                </c:pt>
                <c:pt idx="544">
                  <c:v>0.3979400086720376</c:v>
                </c:pt>
                <c:pt idx="545">
                  <c:v>0.38721180031373059</c:v>
                </c:pt>
                <c:pt idx="546">
                  <c:v>0.37621185028267279</c:v>
                </c:pt>
                <c:pt idx="547">
                  <c:v>0.36473855505539854</c:v>
                </c:pt>
                <c:pt idx="548">
                  <c:v>0.35333909531130464</c:v>
                </c:pt>
                <c:pt idx="549">
                  <c:v>0.34084054981233158</c:v>
                </c:pt>
                <c:pt idx="550">
                  <c:v>0.32756326018727794</c:v>
                </c:pt>
                <c:pt idx="551">
                  <c:v>0.31470969295517376</c:v>
                </c:pt>
                <c:pt idx="552">
                  <c:v>0.30168094929357625</c:v>
                </c:pt>
                <c:pt idx="553">
                  <c:v>0.28914283593233309</c:v>
                </c:pt>
                <c:pt idx="554">
                  <c:v>0.27737997466725461</c:v>
                </c:pt>
                <c:pt idx="555">
                  <c:v>0.26670196688408793</c:v>
                </c:pt>
                <c:pt idx="556">
                  <c:v>0.25599572672240195</c:v>
                </c:pt>
                <c:pt idx="557">
                  <c:v>0.24625231229932198</c:v>
                </c:pt>
                <c:pt idx="558">
                  <c:v>0.23879856271391703</c:v>
                </c:pt>
                <c:pt idx="559">
                  <c:v>0.2335037603411344</c:v>
                </c:pt>
                <c:pt idx="560">
                  <c:v>0.22865695810893527</c:v>
                </c:pt>
                <c:pt idx="561">
                  <c:v>0.22530928172586284</c:v>
                </c:pt>
                <c:pt idx="562">
                  <c:v>0.22167499707076876</c:v>
                </c:pt>
                <c:pt idx="563">
                  <c:v>0.21695720736109697</c:v>
                </c:pt>
                <c:pt idx="564">
                  <c:v>0.21031851982623187</c:v>
                </c:pt>
                <c:pt idx="565">
                  <c:v>0.20248831706009357</c:v>
                </c:pt>
                <c:pt idx="566">
                  <c:v>0.19423674872382921</c:v>
                </c:pt>
                <c:pt idx="567">
                  <c:v>0.18497519069826102</c:v>
                </c:pt>
                <c:pt idx="568">
                  <c:v>0.17580163284827949</c:v>
                </c:pt>
                <c:pt idx="569">
                  <c:v>0.16761267272753014</c:v>
                </c:pt>
                <c:pt idx="570">
                  <c:v>0.16076856186112809</c:v>
                </c:pt>
                <c:pt idx="571">
                  <c:v>0.15014216184855861</c:v>
                </c:pt>
                <c:pt idx="572">
                  <c:v>0.13703745478951265</c:v>
                </c:pt>
                <c:pt idx="573">
                  <c:v>0.12807601266871535</c:v>
                </c:pt>
                <c:pt idx="574">
                  <c:v>0.12024479554636527</c:v>
                </c:pt>
                <c:pt idx="575">
                  <c:v>0.11226976841727061</c:v>
                </c:pt>
                <c:pt idx="576">
                  <c:v>0.10653085382238137</c:v>
                </c:pt>
                <c:pt idx="577">
                  <c:v>0.10346162209470475</c:v>
                </c:pt>
                <c:pt idx="578">
                  <c:v>9.9680641109250123E-2</c:v>
                </c:pt>
                <c:pt idx="579">
                  <c:v>9.3071306376063492E-2</c:v>
                </c:pt>
                <c:pt idx="580">
                  <c:v>8.7426457036285488E-2</c:v>
                </c:pt>
                <c:pt idx="581">
                  <c:v>8.6003705618381956E-2</c:v>
                </c:pt>
                <c:pt idx="582">
                  <c:v>8.4933574936716119E-2</c:v>
                </c:pt>
                <c:pt idx="583">
                  <c:v>8.5647288296856541E-2</c:v>
                </c:pt>
                <c:pt idx="584">
                  <c:v>8.6003705618381956E-2</c:v>
                </c:pt>
                <c:pt idx="585">
                  <c:v>8.4576277934331021E-2</c:v>
                </c:pt>
                <c:pt idx="586">
                  <c:v>8.0626486921805726E-2</c:v>
                </c:pt>
                <c:pt idx="587">
                  <c:v>7.4084689028243778E-2</c:v>
                </c:pt>
                <c:pt idx="588">
                  <c:v>6.7070856045370192E-2</c:v>
                </c:pt>
                <c:pt idx="589">
                  <c:v>5.8426024457005357E-2</c:v>
                </c:pt>
                <c:pt idx="590">
                  <c:v>4.7274867384179478E-2</c:v>
                </c:pt>
                <c:pt idx="591">
                  <c:v>3.5829825252828171E-2</c:v>
                </c:pt>
                <c:pt idx="592">
                  <c:v>3.1004281363536827E-2</c:v>
                </c:pt>
                <c:pt idx="593">
                  <c:v>2.6533264523296733E-2</c:v>
                </c:pt>
                <c:pt idx="594">
                  <c:v>2.4895960107484977E-2</c:v>
                </c:pt>
                <c:pt idx="595">
                  <c:v>2.5305865264770262E-2</c:v>
                </c:pt>
                <c:pt idx="596">
                  <c:v>2.4074987307426243E-2</c:v>
                </c:pt>
                <c:pt idx="597">
                  <c:v>2.201573981772028E-2</c:v>
                </c:pt>
                <c:pt idx="598">
                  <c:v>2.3252459633711444E-2</c:v>
                </c:pt>
                <c:pt idx="599">
                  <c:v>2.4485667699166973E-2</c:v>
                </c:pt>
                <c:pt idx="600">
                  <c:v>2.4074987307426243E-2</c:v>
                </c:pt>
                <c:pt idx="601">
                  <c:v>2.2840610876527823E-2</c:v>
                </c:pt>
                <c:pt idx="602">
                  <c:v>2.3663918197793475E-2</c:v>
                </c:pt>
                <c:pt idx="603">
                  <c:v>2.4074987307426243E-2</c:v>
                </c:pt>
                <c:pt idx="604">
                  <c:v>2.3252459633711444E-2</c:v>
                </c:pt>
                <c:pt idx="605">
                  <c:v>2.2840610876527823E-2</c:v>
                </c:pt>
                <c:pt idx="606">
                  <c:v>2.4895960107484977E-2</c:v>
                </c:pt>
                <c:pt idx="607">
                  <c:v>2.5305865264770262E-2</c:v>
                </c:pt>
                <c:pt idx="608">
                  <c:v>2.5715383901340642E-2</c:v>
                </c:pt>
                <c:pt idx="609">
                  <c:v>2.8977705208777998E-2</c:v>
                </c:pt>
                <c:pt idx="610">
                  <c:v>3.2215703297981568E-2</c:v>
                </c:pt>
                <c:pt idx="611">
                  <c:v>3.5429738184548303E-2</c:v>
                </c:pt>
                <c:pt idx="612">
                  <c:v>3.7027879755774942E-2</c:v>
                </c:pt>
                <c:pt idx="613">
                  <c:v>4.0206627574711121E-2</c:v>
                </c:pt>
                <c:pt idx="614">
                  <c:v>4.3362278021129498E-2</c:v>
                </c:pt>
                <c:pt idx="615">
                  <c:v>4.6885190837710138E-2</c:v>
                </c:pt>
                <c:pt idx="616">
                  <c:v>5.1152522447381291E-2</c:v>
                </c:pt>
                <c:pt idx="617">
                  <c:v>5.1923916046106543E-2</c:v>
                </c:pt>
                <c:pt idx="618">
                  <c:v>5.3078443483419682E-2</c:v>
                </c:pt>
                <c:pt idx="619">
                  <c:v>5.3462604925455293E-2</c:v>
                </c:pt>
                <c:pt idx="620">
                  <c:v>5.4613054556887738E-2</c:v>
                </c:pt>
                <c:pt idx="621">
                  <c:v>5.6142262059052331E-2</c:v>
                </c:pt>
                <c:pt idx="622">
                  <c:v>5.8046230395281742E-2</c:v>
                </c:pt>
                <c:pt idx="623">
                  <c:v>6.107532362979181E-2</c:v>
                </c:pt>
                <c:pt idx="624">
                  <c:v>6.4083435963596003E-2</c:v>
                </c:pt>
                <c:pt idx="625">
                  <c:v>6.7442842776380657E-2</c:v>
                </c:pt>
                <c:pt idx="626">
                  <c:v>7.0407321740119655E-2</c:v>
                </c:pt>
                <c:pt idx="627">
                  <c:v>7.2617476545236537E-2</c:v>
                </c:pt>
                <c:pt idx="628">
                  <c:v>7.4816440645174717E-2</c:v>
                </c:pt>
                <c:pt idx="629">
                  <c:v>7.6640443670341896E-2</c:v>
                </c:pt>
                <c:pt idx="630">
                  <c:v>7.8094150406410684E-2</c:v>
                </c:pt>
                <c:pt idx="631">
                  <c:v>7.8456818053292562E-2</c:v>
                </c:pt>
                <c:pt idx="632">
                  <c:v>7.8456818053292562E-2</c:v>
                </c:pt>
                <c:pt idx="633">
                  <c:v>7.7731179652392027E-2</c:v>
                </c:pt>
                <c:pt idx="634">
                  <c:v>7.6640443670341896E-2</c:v>
                </c:pt>
                <c:pt idx="635">
                  <c:v>7.7004326793350258E-2</c:v>
                </c:pt>
                <c:pt idx="636">
                  <c:v>7.8819183098848694E-2</c:v>
                </c:pt>
                <c:pt idx="637">
                  <c:v>7.9543007402906069E-2</c:v>
                </c:pt>
                <c:pt idx="638">
                  <c:v>8.0626486921805726E-2</c:v>
                </c:pt>
                <c:pt idx="639">
                  <c:v>8.0626486921805726E-2</c:v>
                </c:pt>
                <c:pt idx="640">
                  <c:v>8.0626486921805726E-2</c:v>
                </c:pt>
                <c:pt idx="641">
                  <c:v>7.9543007402906069E-2</c:v>
                </c:pt>
                <c:pt idx="642">
                  <c:v>7.9181246047624818E-2</c:v>
                </c:pt>
                <c:pt idx="643">
                  <c:v>7.9181246047624818E-2</c:v>
                </c:pt>
                <c:pt idx="644">
                  <c:v>7.9904467666720699E-2</c:v>
                </c:pt>
                <c:pt idx="645">
                  <c:v>7.8456818053292562E-2</c:v>
                </c:pt>
                <c:pt idx="646">
                  <c:v>7.7004326793350258E-2</c:v>
                </c:pt>
                <c:pt idx="647">
                  <c:v>7.6640443670341896E-2</c:v>
                </c:pt>
                <c:pt idx="648">
                  <c:v>7.5181854618691604E-2</c:v>
                </c:pt>
                <c:pt idx="649">
                  <c:v>7.3351702386900947E-2</c:v>
                </c:pt>
                <c:pt idx="650">
                  <c:v>7.114529045108281E-2</c:v>
                </c:pt>
                <c:pt idx="651">
                  <c:v>6.9298012115529259E-2</c:v>
                </c:pt>
                <c:pt idx="652">
                  <c:v>6.6325925362037796E-2</c:v>
                </c:pt>
                <c:pt idx="653">
                  <c:v>6.2581984228163121E-2</c:v>
                </c:pt>
                <c:pt idx="654">
                  <c:v>5.8426024457005357E-2</c:v>
                </c:pt>
                <c:pt idx="655">
                  <c:v>5.5378331375000027E-2</c:v>
                </c:pt>
                <c:pt idx="656">
                  <c:v>5.269394192496786E-2</c:v>
                </c:pt>
                <c:pt idx="657">
                  <c:v>4.9605612594973147E-2</c:v>
                </c:pt>
                <c:pt idx="658">
                  <c:v>4.8830086528350039E-2</c:v>
                </c:pt>
                <c:pt idx="659">
                  <c:v>4.8830086528350039E-2</c:v>
                </c:pt>
                <c:pt idx="660">
                  <c:v>4.7664194601559982E-2</c:v>
                </c:pt>
                <c:pt idx="661">
                  <c:v>4.8830086528350039E-2</c:v>
                </c:pt>
                <c:pt idx="662">
                  <c:v>4.8830086528350039E-2</c:v>
                </c:pt>
                <c:pt idx="663">
                  <c:v>4.7664194601559982E-2</c:v>
                </c:pt>
                <c:pt idx="664">
                  <c:v>4.8830086528350039E-2</c:v>
                </c:pt>
                <c:pt idx="665">
                  <c:v>4.6495164334708308E-2</c:v>
                </c:pt>
                <c:pt idx="666">
                  <c:v>4.0997692423490557E-2</c:v>
                </c:pt>
                <c:pt idx="667">
                  <c:v>3.7824750588341866E-2</c:v>
                </c:pt>
                <c:pt idx="668">
                  <c:v>3.1408464251624121E-2</c:v>
                </c:pt>
                <c:pt idx="669">
                  <c:v>2.5305865264770262E-2</c:v>
                </c:pt>
                <c:pt idx="670">
                  <c:v>2.4074987307426243E-2</c:v>
                </c:pt>
                <c:pt idx="671">
                  <c:v>2.0775488193557831E-2</c:v>
                </c:pt>
                <c:pt idx="672">
                  <c:v>1.8284308426530838E-2</c:v>
                </c:pt>
                <c:pt idx="673">
                  <c:v>1.703333929878037E-2</c:v>
                </c:pt>
                <c:pt idx="674">
                  <c:v>1.4100321519620545E-2</c:v>
                </c:pt>
                <c:pt idx="675">
                  <c:v>1.0299956639811961E-2</c:v>
                </c:pt>
                <c:pt idx="676">
                  <c:v>8.1741840064263552E-3</c:v>
                </c:pt>
                <c:pt idx="677">
                  <c:v>6.0379549973171767E-3</c:v>
                </c:pt>
                <c:pt idx="678">
                  <c:v>6.0379549973171767E-3</c:v>
                </c:pt>
                <c:pt idx="679">
                  <c:v>6.0379549973171767E-3</c:v>
                </c:pt>
                <c:pt idx="680">
                  <c:v>7.3209529227445565E-3</c:v>
                </c:pt>
                <c:pt idx="681">
                  <c:v>9.025742086910208E-3</c:v>
                </c:pt>
                <c:pt idx="682">
                  <c:v>7.7477780007399483E-3</c:v>
                </c:pt>
                <c:pt idx="683">
                  <c:v>3.8911662369104775E-3</c:v>
                </c:pt>
                <c:pt idx="684">
                  <c:v>-2.176919254274547E-3</c:v>
                </c:pt>
                <c:pt idx="685">
                  <c:v>-8.7739243075051505E-3</c:v>
                </c:pt>
                <c:pt idx="686">
                  <c:v>-1.2780770091995148E-2</c:v>
                </c:pt>
                <c:pt idx="687">
                  <c:v>-1.6373712875465501E-2</c:v>
                </c:pt>
                <c:pt idx="688">
                  <c:v>-1.6824927962187056E-2</c:v>
                </c:pt>
                <c:pt idx="689">
                  <c:v>-1.5922966097169242E-2</c:v>
                </c:pt>
                <c:pt idx="690">
                  <c:v>-1.4573525916998339E-2</c:v>
                </c:pt>
                <c:pt idx="691">
                  <c:v>-1.1887159731648099E-2</c:v>
                </c:pt>
                <c:pt idx="692">
                  <c:v>-8.3309926200514969E-3</c:v>
                </c:pt>
                <c:pt idx="693">
                  <c:v>-6.5637695023882739E-3</c:v>
                </c:pt>
                <c:pt idx="694">
                  <c:v>-8.7739243075051505E-3</c:v>
                </c:pt>
                <c:pt idx="695">
                  <c:v>-7.4464821678643838E-3</c:v>
                </c:pt>
                <c:pt idx="696">
                  <c:v>-7.4464821678643838E-3</c:v>
                </c:pt>
                <c:pt idx="697">
                  <c:v>-7.0049015686584892E-3</c:v>
                </c:pt>
                <c:pt idx="698">
                  <c:v>-1.0105436281226938E-2</c:v>
                </c:pt>
                <c:pt idx="699">
                  <c:v>-1.7276612331454656E-2</c:v>
                </c:pt>
                <c:pt idx="700">
                  <c:v>-1.5472686656207449E-2</c:v>
                </c:pt>
                <c:pt idx="701">
                  <c:v>-1.5922966097169242E-2</c:v>
                </c:pt>
                <c:pt idx="702">
                  <c:v>-1.5472686656207449E-2</c:v>
                </c:pt>
                <c:pt idx="703">
                  <c:v>-3.4883278458213473E-3</c:v>
                </c:pt>
                <c:pt idx="704">
                  <c:v>3.4605321095064891E-3</c:v>
                </c:pt>
                <c:pt idx="705">
                  <c:v>6.8937079479004558E-3</c:v>
                </c:pt>
                <c:pt idx="706">
                  <c:v>4.3213737826425782E-3</c:v>
                </c:pt>
                <c:pt idx="707">
                  <c:v>-2.6136156026866902E-3</c:v>
                </c:pt>
                <c:pt idx="708">
                  <c:v>-4.3648054024500883E-3</c:v>
                </c:pt>
                <c:pt idx="709">
                  <c:v>-6.1230850587887945E-3</c:v>
                </c:pt>
                <c:pt idx="710">
                  <c:v>-1.1441043121384482E-2</c:v>
                </c:pt>
                <c:pt idx="711">
                  <c:v>-1.6373712875465501E-2</c:v>
                </c:pt>
                <c:pt idx="712">
                  <c:v>-2.3650020996726601E-2</c:v>
                </c:pt>
                <c:pt idx="713">
                  <c:v>-2.6410376572743116E-2</c:v>
                </c:pt>
                <c:pt idx="714">
                  <c:v>-2.181948306258609E-2</c:v>
                </c:pt>
                <c:pt idx="715">
                  <c:v>-1.6373712875465501E-2</c:v>
                </c:pt>
                <c:pt idx="716">
                  <c:v>-1.5472686656207449E-2</c:v>
                </c:pt>
                <c:pt idx="717">
                  <c:v>-1.9996628416253676E-2</c:v>
                </c:pt>
                <c:pt idx="718">
                  <c:v>-2.91883891274822E-2</c:v>
                </c:pt>
                <c:pt idx="719">
                  <c:v>-3.9529222465701036E-2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8C-496F-BB03-CE748C55F53B}"/>
            </c:ext>
          </c:extLst>
        </c:ser>
        <c:ser>
          <c:idx val="1"/>
          <c:order val="1"/>
          <c:tx>
            <c:v>Compression trendline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'4000RPM'!$E$242:$E$356</c:f>
              <c:numCache>
                <c:formatCode>General</c:formatCode>
                <c:ptCount val="115"/>
                <c:pt idx="0">
                  <c:v>2.5721626826463373</c:v>
                </c:pt>
                <c:pt idx="1">
                  <c:v>2.5693973210854648</c:v>
                </c:pt>
                <c:pt idx="2">
                  <c:v>2.5665671129934964</c:v>
                </c:pt>
                <c:pt idx="3">
                  <c:v>2.5636708994192432</c:v>
                </c:pt>
                <c:pt idx="4">
                  <c:v>2.5606955343936537</c:v>
                </c:pt>
                <c:pt idx="5">
                  <c:v>2.5576635678875652</c:v>
                </c:pt>
                <c:pt idx="6">
                  <c:v>2.5545618391909861</c:v>
                </c:pt>
                <c:pt idx="7">
                  <c:v>2.5513889972730204</c:v>
                </c:pt>
                <c:pt idx="8">
                  <c:v>2.5481436374348454</c:v>
                </c:pt>
                <c:pt idx="9">
                  <c:v>2.5448242987597278</c:v>
                </c:pt>
                <c:pt idx="10">
                  <c:v>2.5414419452545256</c:v>
                </c:pt>
                <c:pt idx="11">
                  <c:v>2.5379701277584696</c:v>
                </c:pt>
                <c:pt idx="12">
                  <c:v>2.5344322734758764</c:v>
                </c:pt>
                <c:pt idx="13">
                  <c:v>2.5308269862489765</c:v>
                </c:pt>
                <c:pt idx="14">
                  <c:v>2.5271270138391762</c:v>
                </c:pt>
                <c:pt idx="15">
                  <c:v>2.5233692209782803</c:v>
                </c:pt>
                <c:pt idx="16">
                  <c:v>2.5195129832576257</c:v>
                </c:pt>
                <c:pt idx="17">
                  <c:v>2.5155957002684515</c:v>
                </c:pt>
                <c:pt idx="18">
                  <c:v>2.511575905309916</c:v>
                </c:pt>
                <c:pt idx="19">
                  <c:v>2.507491558965369</c:v>
                </c:pt>
                <c:pt idx="20">
                  <c:v>2.5033139228158845</c:v>
                </c:pt>
                <c:pt idx="21">
                  <c:v>2.4990544211971009</c:v>
                </c:pt>
                <c:pt idx="22">
                  <c:v>2.4947110252052629</c:v>
                </c:pt>
                <c:pt idx="23">
                  <c:v>2.4902816204417575</c:v>
                </c:pt>
                <c:pt idx="24">
                  <c:v>2.4857640022849474</c:v>
                </c:pt>
                <c:pt idx="25">
                  <c:v>2.4811558708280352</c:v>
                </c:pt>
                <c:pt idx="26">
                  <c:v>2.4764548254543031</c:v>
                </c:pt>
                <c:pt idx="27">
                  <c:v>2.4716730185000912</c:v>
                </c:pt>
                <c:pt idx="28">
                  <c:v>2.4667935023435357</c:v>
                </c:pt>
                <c:pt idx="29">
                  <c:v>2.4618135536226196</c:v>
                </c:pt>
                <c:pt idx="30">
                  <c:v>2.4567303232232978</c:v>
                </c:pt>
                <c:pt idx="31">
                  <c:v>2.4515715370380673</c:v>
                </c:pt>
                <c:pt idx="32">
                  <c:v>2.4463041139519239</c:v>
                </c:pt>
                <c:pt idx="33">
                  <c:v>2.4409405515396636</c:v>
                </c:pt>
                <c:pt idx="34">
                  <c:v>2.4354780541713246</c:v>
                </c:pt>
                <c:pt idx="35">
                  <c:v>2.4298975586871476</c:v>
                </c:pt>
                <c:pt idx="36">
                  <c:v>2.42422807069598</c:v>
                </c:pt>
                <c:pt idx="37">
                  <c:v>2.4184504508295834</c:v>
                </c:pt>
                <c:pt idx="38">
                  <c:v>2.4125781354312723</c:v>
                </c:pt>
                <c:pt idx="39">
                  <c:v>2.406591270897152</c:v>
                </c:pt>
                <c:pt idx="40">
                  <c:v>2.4004861817912042</c:v>
                </c:pt>
                <c:pt idx="41">
                  <c:v>2.3942765267678214</c:v>
                </c:pt>
                <c:pt idx="42">
                  <c:v>2.3879590197123459</c:v>
                </c:pt>
                <c:pt idx="43">
                  <c:v>2.3815302158362703</c:v>
                </c:pt>
                <c:pt idx="44">
                  <c:v>2.3749681862992342</c:v>
                </c:pt>
                <c:pt idx="45">
                  <c:v>2.3683054838392832</c:v>
                </c:pt>
                <c:pt idx="46">
                  <c:v>2.3615389712692791</c:v>
                </c:pt>
                <c:pt idx="47">
                  <c:v>2.3546269768529489</c:v>
                </c:pt>
                <c:pt idx="48">
                  <c:v>2.3476226994672418</c:v>
                </c:pt>
                <c:pt idx="49">
                  <c:v>2.3404837746257177</c:v>
                </c:pt>
                <c:pt idx="50">
                  <c:v>2.3332053726253439</c:v>
                </c:pt>
                <c:pt idx="51">
                  <c:v>2.3258234190027447</c:v>
                </c:pt>
                <c:pt idx="52">
                  <c:v>2.318313817223999</c:v>
                </c:pt>
                <c:pt idx="53">
                  <c:v>2.3106720749301237</c:v>
                </c:pt>
                <c:pt idx="54">
                  <c:v>2.3028934583565053</c:v>
                </c:pt>
                <c:pt idx="55">
                  <c:v>2.2949949938591003</c:v>
                </c:pt>
                <c:pt idx="56">
                  <c:v>2.2869502157875488</c:v>
                </c:pt>
                <c:pt idx="57">
                  <c:v>2.2787993137555556</c:v>
                </c:pt>
                <c:pt idx="58">
                  <c:v>2.2704925036386179</c:v>
                </c:pt>
                <c:pt idx="59">
                  <c:v>2.2620474592614253</c:v>
                </c:pt>
                <c:pt idx="60">
                  <c:v>2.2534833920870145</c:v>
                </c:pt>
                <c:pt idx="61">
                  <c:v>2.2447717614952949</c:v>
                </c:pt>
                <c:pt idx="62">
                  <c:v>2.2359322539862951</c:v>
                </c:pt>
                <c:pt idx="63">
                  <c:v>2.2269348400126003</c:v>
                </c:pt>
                <c:pt idx="64">
                  <c:v>2.2177996799471171</c:v>
                </c:pt>
                <c:pt idx="65">
                  <c:v>2.2085219729314334</c:v>
                </c:pt>
                <c:pt idx="66">
                  <c:v>2.199096656305616</c:v>
                </c:pt>
                <c:pt idx="67">
                  <c:v>2.1895464567389267</c:v>
                </c:pt>
                <c:pt idx="68">
                  <c:v>2.1798389280231869</c:v>
                </c:pt>
                <c:pt idx="69">
                  <c:v>2.1699681739968923</c:v>
                </c:pt>
                <c:pt idx="70">
                  <c:v>2.1599580026785188</c:v>
                </c:pt>
                <c:pt idx="71">
                  <c:v>2.1498039382270222</c:v>
                </c:pt>
                <c:pt idx="72">
                  <c:v>2.1395327715979393</c:v>
                </c:pt>
                <c:pt idx="73">
                  <c:v>2.1290773242527368</c:v>
                </c:pt>
                <c:pt idx="74">
                  <c:v>2.1184961999117879</c:v>
                </c:pt>
                <c:pt idx="75">
                  <c:v>2.1077524987401626</c:v>
                </c:pt>
                <c:pt idx="76">
                  <c:v>2.0968752680596876</c:v>
                </c:pt>
                <c:pt idx="77">
                  <c:v>2.085825533520743</c:v>
                </c:pt>
                <c:pt idx="78">
                  <c:v>2.0746701889240069</c:v>
                </c:pt>
                <c:pt idx="79">
                  <c:v>2.0633333589517497</c:v>
                </c:pt>
                <c:pt idx="80">
                  <c:v>2.0518853788898719</c:v>
                </c:pt>
                <c:pt idx="81">
                  <c:v>2.0402857989324916</c:v>
                </c:pt>
                <c:pt idx="82">
                  <c:v>2.0285712526925375</c:v>
                </c:pt>
                <c:pt idx="83">
                  <c:v>2.0166991380649715</c:v>
                </c:pt>
                <c:pt idx="84">
                  <c:v>2.0047081965443363</c:v>
                </c:pt>
                <c:pt idx="85">
                  <c:v>1.9925535178321356</c:v>
                </c:pt>
                <c:pt idx="86">
                  <c:v>1.9803215860087564</c:v>
                </c:pt>
                <c:pt idx="87">
                  <c:v>1.9679689628786923</c:v>
                </c:pt>
                <c:pt idx="88">
                  <c:v>1.9554953291841271</c:v>
                </c:pt>
                <c:pt idx="89">
                  <c:v>1.9429500700770987</c:v>
                </c:pt>
                <c:pt idx="90">
                  <c:v>1.9302866472455196</c:v>
                </c:pt>
                <c:pt idx="91">
                  <c:v>1.9175580208254361</c:v>
                </c:pt>
                <c:pt idx="92">
                  <c:v>1.9047696259065952</c:v>
                </c:pt>
                <c:pt idx="93">
                  <c:v>1.8918718304455837</c:v>
                </c:pt>
                <c:pt idx="94">
                  <c:v>1.8789237339675673</c:v>
                </c:pt>
                <c:pt idx="95">
                  <c:v>1.8659918001262754</c:v>
                </c:pt>
                <c:pt idx="96">
                  <c:v>1.8530286147129897</c:v>
                </c:pt>
                <c:pt idx="97">
                  <c:v>1.840043330603494</c:v>
                </c:pt>
                <c:pt idx="98">
                  <c:v>1.8270460170047342</c:v>
                </c:pt>
                <c:pt idx="99">
                  <c:v>1.8141143561291255</c:v>
                </c:pt>
                <c:pt idx="100">
                  <c:v>1.8012664704896202</c:v>
                </c:pt>
                <c:pt idx="101">
                  <c:v>1.7884512070234555</c:v>
                </c:pt>
                <c:pt idx="102">
                  <c:v>1.775756037844098</c:v>
                </c:pt>
                <c:pt idx="103">
                  <c:v>1.7632033003707717</c:v>
                </c:pt>
                <c:pt idx="104">
                  <c:v>1.7508168426497546</c:v>
                </c:pt>
                <c:pt idx="105">
                  <c:v>1.7386220279179425</c:v>
                </c:pt>
                <c:pt idx="106">
                  <c:v>1.7266457202409118</c:v>
                </c:pt>
                <c:pt idx="107">
                  <c:v>1.7149162479935849</c:v>
                </c:pt>
                <c:pt idx="108">
                  <c:v>1.7035492982382305</c:v>
                </c:pt>
                <c:pt idx="109">
                  <c:v>1.6924944075030843</c:v>
                </c:pt>
                <c:pt idx="110">
                  <c:v>1.6817837664678814</c:v>
                </c:pt>
                <c:pt idx="111">
                  <c:v>1.6714505542124947</c:v>
                </c:pt>
                <c:pt idx="112">
                  <c:v>1.6617180576946593</c:v>
                </c:pt>
                <c:pt idx="113">
                  <c:v>1.6523430550627147</c:v>
                </c:pt>
                <c:pt idx="114">
                  <c:v>1.6436500382173291</c:v>
                </c:pt>
              </c:numCache>
            </c:numRef>
          </c:xVal>
          <c:yVal>
            <c:numRef>
              <c:f>'4000RPM'!$F$242:$F$356</c:f>
              <c:numCache>
                <c:formatCode>General</c:formatCode>
                <c:ptCount val="115"/>
                <c:pt idx="0">
                  <c:v>0.19284611518884168</c:v>
                </c:pt>
                <c:pt idx="1">
                  <c:v>0.20030318298158503</c:v>
                </c:pt>
                <c:pt idx="2">
                  <c:v>0.20574554094266218</c:v>
                </c:pt>
                <c:pt idx="3">
                  <c:v>0.20736503746907187</c:v>
                </c:pt>
                <c:pt idx="4">
                  <c:v>0.20520436394814473</c:v>
                </c:pt>
                <c:pt idx="5">
                  <c:v>0.20493352235414483</c:v>
                </c:pt>
                <c:pt idx="6">
                  <c:v>0.20655604409902956</c:v>
                </c:pt>
                <c:pt idx="7">
                  <c:v>0.21404867941194144</c:v>
                </c:pt>
                <c:pt idx="8">
                  <c:v>0.21879799811173756</c:v>
                </c:pt>
                <c:pt idx="9">
                  <c:v>0.22089224921951925</c:v>
                </c:pt>
                <c:pt idx="10">
                  <c:v>0.21984638602436071</c:v>
                </c:pt>
                <c:pt idx="11">
                  <c:v>0.22219604630171988</c:v>
                </c:pt>
                <c:pt idx="12">
                  <c:v>0.22505069613804879</c:v>
                </c:pt>
                <c:pt idx="13">
                  <c:v>0.22968184231767583</c:v>
                </c:pt>
                <c:pt idx="14">
                  <c:v>0.2355284469075489</c:v>
                </c:pt>
                <c:pt idx="15">
                  <c:v>0.24054924828259971</c:v>
                </c:pt>
                <c:pt idx="16">
                  <c:v>0.24699069924154979</c:v>
                </c:pt>
                <c:pt idx="17">
                  <c:v>0.25188145455252764</c:v>
                </c:pt>
                <c:pt idx="18">
                  <c:v>0.25791845031405841</c:v>
                </c:pt>
                <c:pt idx="19">
                  <c:v>0.26552533521907379</c:v>
                </c:pt>
                <c:pt idx="20">
                  <c:v>0.27300127206373764</c:v>
                </c:pt>
                <c:pt idx="21">
                  <c:v>0.28035069304600563</c:v>
                </c:pt>
                <c:pt idx="22">
                  <c:v>0.2871296207191108</c:v>
                </c:pt>
                <c:pt idx="23">
                  <c:v>0.29358351349611683</c:v>
                </c:pt>
                <c:pt idx="24">
                  <c:v>0.30081279411811696</c:v>
                </c:pt>
                <c:pt idx="25">
                  <c:v>0.30813737863803858</c:v>
                </c:pt>
                <c:pt idx="26">
                  <c:v>0.31555053442190489</c:v>
                </c:pt>
                <c:pt idx="27">
                  <c:v>0.3222192947339193</c:v>
                </c:pt>
                <c:pt idx="28">
                  <c:v>0.32858344971420195</c:v>
                </c:pt>
                <c:pt idx="29">
                  <c:v>0.33385014510254507</c:v>
                </c:pt>
                <c:pt idx="30">
                  <c:v>0.33984878303763705</c:v>
                </c:pt>
                <c:pt idx="31">
                  <c:v>0.34517761654270401</c:v>
                </c:pt>
                <c:pt idx="32">
                  <c:v>0.35082927358296773</c:v>
                </c:pt>
                <c:pt idx="33">
                  <c:v>0.35717225772303351</c:v>
                </c:pt>
                <c:pt idx="34">
                  <c:v>0.36436335461573077</c:v>
                </c:pt>
                <c:pt idx="35">
                  <c:v>0.37180645850741589</c:v>
                </c:pt>
                <c:pt idx="36">
                  <c:v>0.37876117531637321</c:v>
                </c:pt>
                <c:pt idx="37">
                  <c:v>0.3859635706006973</c:v>
                </c:pt>
                <c:pt idx="38">
                  <c:v>0.39427652676782143</c:v>
                </c:pt>
                <c:pt idx="39">
                  <c:v>0.40294882934440474</c:v>
                </c:pt>
                <c:pt idx="40">
                  <c:v>0.41161970596323016</c:v>
                </c:pt>
                <c:pt idx="41">
                  <c:v>0.4212747912103465</c:v>
                </c:pt>
                <c:pt idx="42">
                  <c:v>0.43120288455651662</c:v>
                </c:pt>
                <c:pt idx="43">
                  <c:v>0.4412236742426125</c:v>
                </c:pt>
                <c:pt idx="44">
                  <c:v>0.45086469237976612</c:v>
                </c:pt>
                <c:pt idx="45">
                  <c:v>0.46029632675747539</c:v>
                </c:pt>
                <c:pt idx="46">
                  <c:v>0.46938013584992516</c:v>
                </c:pt>
                <c:pt idx="47">
                  <c:v>0.47842218774008055</c:v>
                </c:pt>
                <c:pt idx="48">
                  <c:v>0.48770386316372633</c:v>
                </c:pt>
                <c:pt idx="49">
                  <c:v>0.4974825373673703</c:v>
                </c:pt>
                <c:pt idx="50">
                  <c:v>0.50704587242732568</c:v>
                </c:pt>
                <c:pt idx="51">
                  <c:v>0.51666755909904294</c:v>
                </c:pt>
                <c:pt idx="52">
                  <c:v>0.52646851246947746</c:v>
                </c:pt>
                <c:pt idx="53">
                  <c:v>0.53605315515920471</c:v>
                </c:pt>
                <c:pt idx="54">
                  <c:v>0.54468802230267743</c:v>
                </c:pt>
                <c:pt idx="55">
                  <c:v>0.55351894014896952</c:v>
                </c:pt>
                <c:pt idx="56">
                  <c:v>0.56336240948660743</c:v>
                </c:pt>
                <c:pt idx="57">
                  <c:v>0.5742628297070268</c:v>
                </c:pt>
                <c:pt idx="58">
                  <c:v>0.5850092799024611</c:v>
                </c:pt>
                <c:pt idx="59">
                  <c:v>0.59516541479022955</c:v>
                </c:pt>
                <c:pt idx="60">
                  <c:v>0.60476588470388737</c:v>
                </c:pt>
                <c:pt idx="61">
                  <c:v>0.61394747678034978</c:v>
                </c:pt>
                <c:pt idx="62">
                  <c:v>0.62324929039790045</c:v>
                </c:pt>
                <c:pt idx="63">
                  <c:v>0.63296316816726106</c:v>
                </c:pt>
                <c:pt idx="64">
                  <c:v>0.64404449281474874</c:v>
                </c:pt>
                <c:pt idx="65">
                  <c:v>0.65648151579049852</c:v>
                </c:pt>
                <c:pt idx="66">
                  <c:v>0.66987450248980251</c:v>
                </c:pt>
                <c:pt idx="67">
                  <c:v>0.68349731767981137</c:v>
                </c:pt>
                <c:pt idx="68">
                  <c:v>0.69757803365111315</c:v>
                </c:pt>
                <c:pt idx="69">
                  <c:v>0.71206014246107474</c:v>
                </c:pt>
                <c:pt idx="70">
                  <c:v>0.72689014074182157</c:v>
                </c:pt>
                <c:pt idx="71">
                  <c:v>0.74115159885178505</c:v>
                </c:pt>
                <c:pt idx="72">
                  <c:v>0.75503593376777156</c:v>
                </c:pt>
                <c:pt idx="73">
                  <c:v>0.76878604690801411</c:v>
                </c:pt>
                <c:pt idx="74">
                  <c:v>0.78254428401001008</c:v>
                </c:pt>
                <c:pt idx="75">
                  <c:v>0.79601896934714933</c:v>
                </c:pt>
                <c:pt idx="76">
                  <c:v>0.80895329915591108</c:v>
                </c:pt>
                <c:pt idx="77">
                  <c:v>0.82314805981069394</c:v>
                </c:pt>
                <c:pt idx="78">
                  <c:v>0.83758843823551132</c:v>
                </c:pt>
                <c:pt idx="79">
                  <c:v>0.85180851422823745</c:v>
                </c:pt>
                <c:pt idx="80">
                  <c:v>0.86652362553284357</c:v>
                </c:pt>
                <c:pt idx="81">
                  <c:v>0.88229680093765184</c:v>
                </c:pt>
                <c:pt idx="82">
                  <c:v>0.89779198193922471</c:v>
                </c:pt>
                <c:pt idx="83">
                  <c:v>0.9127002081908604</c:v>
                </c:pt>
                <c:pt idx="84">
                  <c:v>0.92798594709942861</c:v>
                </c:pt>
                <c:pt idx="85">
                  <c:v>0.94255368033420983</c:v>
                </c:pt>
                <c:pt idx="86">
                  <c:v>0.95727197999294289</c:v>
                </c:pt>
                <c:pt idx="87">
                  <c:v>0.9726193390596235</c:v>
                </c:pt>
                <c:pt idx="88">
                  <c:v>0.9888709660646452</c:v>
                </c:pt>
                <c:pt idx="89">
                  <c:v>1.0044933375472742</c:v>
                </c:pt>
                <c:pt idx="90">
                  <c:v>1.0211892990699381</c:v>
                </c:pt>
                <c:pt idx="91">
                  <c:v>1.038023740045158</c:v>
                </c:pt>
                <c:pt idx="92">
                  <c:v>1.0550723824494177</c:v>
                </c:pt>
                <c:pt idx="93">
                  <c:v>1.0714769676989175</c:v>
                </c:pt>
                <c:pt idx="94">
                  <c:v>1.088596728262746</c:v>
                </c:pt>
                <c:pt idx="95">
                  <c:v>1.1052376007460227</c:v>
                </c:pt>
                <c:pt idx="96">
                  <c:v>1.1220519626332499</c:v>
                </c:pt>
                <c:pt idx="97">
                  <c:v>1.1385553051135824</c:v>
                </c:pt>
                <c:pt idx="98">
                  <c:v>1.1554575014518425</c:v>
                </c:pt>
                <c:pt idx="99">
                  <c:v>1.1716094562166661</c:v>
                </c:pt>
                <c:pt idx="100">
                  <c:v>1.1879998724048353</c:v>
                </c:pt>
                <c:pt idx="101">
                  <c:v>1.2040928384025391</c:v>
                </c:pt>
                <c:pt idx="102">
                  <c:v>1.2202911856651553</c:v>
                </c:pt>
                <c:pt idx="103">
                  <c:v>1.2361088015872816</c:v>
                </c:pt>
                <c:pt idx="104">
                  <c:v>1.2523918031812442</c:v>
                </c:pt>
                <c:pt idx="105">
                  <c:v>1.268484363846722</c:v>
                </c:pt>
                <c:pt idx="106">
                  <c:v>1.2841824946369016</c:v>
                </c:pt>
                <c:pt idx="107">
                  <c:v>1.2999429000227669</c:v>
                </c:pt>
                <c:pt idx="108">
                  <c:v>1.3148779915358124</c:v>
                </c:pt>
                <c:pt idx="109">
                  <c:v>1.3293368500874239</c:v>
                </c:pt>
                <c:pt idx="110">
                  <c:v>1.3432707006508007</c:v>
                </c:pt>
                <c:pt idx="111">
                  <c:v>1.3563509780305694</c:v>
                </c:pt>
                <c:pt idx="112">
                  <c:v>1.3690859208215078</c:v>
                </c:pt>
                <c:pt idx="113">
                  <c:v>1.3814039123652904</c:v>
                </c:pt>
                <c:pt idx="114">
                  <c:v>1.3930308975144152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78C-496F-BB03-CE748C55F53B}"/>
            </c:ext>
          </c:extLst>
        </c:ser>
        <c:ser>
          <c:idx val="2"/>
          <c:order val="2"/>
          <c:tx>
            <c:v>Expansion trendline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'4000RPM'!$E$390:$E$489</c:f>
              <c:numCache>
                <c:formatCode>General</c:formatCode>
                <c:ptCount val="100"/>
                <c:pt idx="0">
                  <c:v>1.775756037844098</c:v>
                </c:pt>
                <c:pt idx="1">
                  <c:v>1.7884512070234555</c:v>
                </c:pt>
                <c:pt idx="2">
                  <c:v>1.8012664704896202</c:v>
                </c:pt>
                <c:pt idx="3">
                  <c:v>1.8141143561291255</c:v>
                </c:pt>
                <c:pt idx="4">
                  <c:v>1.8270460170047342</c:v>
                </c:pt>
                <c:pt idx="5">
                  <c:v>1.840043330603494</c:v>
                </c:pt>
                <c:pt idx="6">
                  <c:v>1.8530286147129897</c:v>
                </c:pt>
                <c:pt idx="7">
                  <c:v>1.8659918001262754</c:v>
                </c:pt>
                <c:pt idx="8">
                  <c:v>1.8789237339675673</c:v>
                </c:pt>
                <c:pt idx="9">
                  <c:v>1.8918718304455837</c:v>
                </c:pt>
                <c:pt idx="10">
                  <c:v>1.9047696259065952</c:v>
                </c:pt>
                <c:pt idx="11">
                  <c:v>1.9175580208254361</c:v>
                </c:pt>
                <c:pt idx="12">
                  <c:v>1.9302866472455196</c:v>
                </c:pt>
                <c:pt idx="13">
                  <c:v>1.9429500700770987</c:v>
                </c:pt>
                <c:pt idx="14">
                  <c:v>1.9554953291841271</c:v>
                </c:pt>
                <c:pt idx="15">
                  <c:v>1.9679689628786923</c:v>
                </c:pt>
                <c:pt idx="16">
                  <c:v>1.9803215860087564</c:v>
                </c:pt>
                <c:pt idx="17">
                  <c:v>1.9925535178321356</c:v>
                </c:pt>
                <c:pt idx="18">
                  <c:v>2.0047081965443363</c:v>
                </c:pt>
                <c:pt idx="19">
                  <c:v>2.0166991380649715</c:v>
                </c:pt>
                <c:pt idx="20">
                  <c:v>2.0285712526925375</c:v>
                </c:pt>
                <c:pt idx="21">
                  <c:v>2.0402857989324916</c:v>
                </c:pt>
                <c:pt idx="22">
                  <c:v>2.0518853788898719</c:v>
                </c:pt>
                <c:pt idx="23">
                  <c:v>2.0633333589517497</c:v>
                </c:pt>
                <c:pt idx="24">
                  <c:v>2.0746701889240069</c:v>
                </c:pt>
                <c:pt idx="25">
                  <c:v>2.085825533520743</c:v>
                </c:pt>
                <c:pt idx="26">
                  <c:v>2.0968752680596876</c:v>
                </c:pt>
                <c:pt idx="27">
                  <c:v>2.1077524987401626</c:v>
                </c:pt>
                <c:pt idx="28">
                  <c:v>2.1184961999117879</c:v>
                </c:pt>
                <c:pt idx="29">
                  <c:v>2.1290773242527368</c:v>
                </c:pt>
                <c:pt idx="30">
                  <c:v>2.1395327715979393</c:v>
                </c:pt>
                <c:pt idx="31">
                  <c:v>2.1498039382270222</c:v>
                </c:pt>
                <c:pt idx="32">
                  <c:v>2.1599580026785188</c:v>
                </c:pt>
                <c:pt idx="33">
                  <c:v>2.1699681739968923</c:v>
                </c:pt>
                <c:pt idx="34">
                  <c:v>2.1798389280231869</c:v>
                </c:pt>
                <c:pt idx="35">
                  <c:v>2.1895464567389267</c:v>
                </c:pt>
                <c:pt idx="36">
                  <c:v>2.199096656305616</c:v>
                </c:pt>
                <c:pt idx="37">
                  <c:v>2.2085219729314334</c:v>
                </c:pt>
                <c:pt idx="38">
                  <c:v>2.2177996799471171</c:v>
                </c:pt>
                <c:pt idx="39">
                  <c:v>2.2269348400126003</c:v>
                </c:pt>
                <c:pt idx="40">
                  <c:v>2.2359322539862951</c:v>
                </c:pt>
                <c:pt idx="41">
                  <c:v>2.2447717614952949</c:v>
                </c:pt>
                <c:pt idx="42">
                  <c:v>2.2534833920870145</c:v>
                </c:pt>
                <c:pt idx="43">
                  <c:v>2.2620474592614253</c:v>
                </c:pt>
                <c:pt idx="44">
                  <c:v>2.2704925036386179</c:v>
                </c:pt>
                <c:pt idx="45">
                  <c:v>2.2787993137555556</c:v>
                </c:pt>
                <c:pt idx="46">
                  <c:v>2.2869502157875488</c:v>
                </c:pt>
                <c:pt idx="47">
                  <c:v>2.2949949938591003</c:v>
                </c:pt>
                <c:pt idx="48">
                  <c:v>2.3028934583565053</c:v>
                </c:pt>
                <c:pt idx="49">
                  <c:v>2.3106720749301237</c:v>
                </c:pt>
                <c:pt idx="50">
                  <c:v>2.318313817223999</c:v>
                </c:pt>
                <c:pt idx="51">
                  <c:v>2.3258234190027447</c:v>
                </c:pt>
                <c:pt idx="52">
                  <c:v>2.3332053726253439</c:v>
                </c:pt>
                <c:pt idx="53">
                  <c:v>2.3404837746257177</c:v>
                </c:pt>
                <c:pt idx="54">
                  <c:v>2.3476226994672418</c:v>
                </c:pt>
                <c:pt idx="55">
                  <c:v>2.3546269768529489</c:v>
                </c:pt>
                <c:pt idx="56">
                  <c:v>2.3615389712692791</c:v>
                </c:pt>
                <c:pt idx="57">
                  <c:v>2.3683054838392832</c:v>
                </c:pt>
                <c:pt idx="58">
                  <c:v>2.3749681862992342</c:v>
                </c:pt>
                <c:pt idx="59">
                  <c:v>2.3815302158362703</c:v>
                </c:pt>
                <c:pt idx="60">
                  <c:v>2.3879590197123459</c:v>
                </c:pt>
                <c:pt idx="61">
                  <c:v>2.3942765267678214</c:v>
                </c:pt>
                <c:pt idx="62">
                  <c:v>2.4004861817912042</c:v>
                </c:pt>
                <c:pt idx="63">
                  <c:v>2.406591270897152</c:v>
                </c:pt>
                <c:pt idx="64">
                  <c:v>2.4125781354312723</c:v>
                </c:pt>
                <c:pt idx="65">
                  <c:v>2.4184504508295834</c:v>
                </c:pt>
                <c:pt idx="66">
                  <c:v>2.42422807069598</c:v>
                </c:pt>
                <c:pt idx="67">
                  <c:v>2.4298975586871476</c:v>
                </c:pt>
                <c:pt idx="68">
                  <c:v>2.4354780541713246</c:v>
                </c:pt>
                <c:pt idx="69">
                  <c:v>2.4409405515396636</c:v>
                </c:pt>
                <c:pt idx="70">
                  <c:v>2.4463041139519239</c:v>
                </c:pt>
                <c:pt idx="71">
                  <c:v>2.4515715370380673</c:v>
                </c:pt>
                <c:pt idx="72">
                  <c:v>2.4567303232232978</c:v>
                </c:pt>
                <c:pt idx="73">
                  <c:v>2.4618135536226196</c:v>
                </c:pt>
                <c:pt idx="74">
                  <c:v>2.4667935023435357</c:v>
                </c:pt>
                <c:pt idx="75">
                  <c:v>2.4716730185000912</c:v>
                </c:pt>
                <c:pt idx="76">
                  <c:v>2.4764548254543031</c:v>
                </c:pt>
                <c:pt idx="77">
                  <c:v>2.4811558708280352</c:v>
                </c:pt>
                <c:pt idx="78">
                  <c:v>2.4857640022849474</c:v>
                </c:pt>
                <c:pt idx="79">
                  <c:v>2.4902816204417575</c:v>
                </c:pt>
                <c:pt idx="80">
                  <c:v>2.4947110252052629</c:v>
                </c:pt>
                <c:pt idx="81">
                  <c:v>2.4990544211971009</c:v>
                </c:pt>
                <c:pt idx="82">
                  <c:v>2.5033139228158845</c:v>
                </c:pt>
                <c:pt idx="83">
                  <c:v>2.507491558965369</c:v>
                </c:pt>
                <c:pt idx="84">
                  <c:v>2.511575905309916</c:v>
                </c:pt>
                <c:pt idx="85">
                  <c:v>2.5155957002684515</c:v>
                </c:pt>
                <c:pt idx="86">
                  <c:v>2.5195129832576257</c:v>
                </c:pt>
                <c:pt idx="87">
                  <c:v>2.5233692209782803</c:v>
                </c:pt>
                <c:pt idx="88">
                  <c:v>2.5271270138391762</c:v>
                </c:pt>
                <c:pt idx="89">
                  <c:v>2.5308269862489765</c:v>
                </c:pt>
                <c:pt idx="90">
                  <c:v>2.5344322734758764</c:v>
                </c:pt>
                <c:pt idx="91">
                  <c:v>2.5379701277584696</c:v>
                </c:pt>
                <c:pt idx="92">
                  <c:v>2.5414419452545256</c:v>
                </c:pt>
                <c:pt idx="93">
                  <c:v>2.5448242987597278</c:v>
                </c:pt>
                <c:pt idx="94">
                  <c:v>2.5481436374348454</c:v>
                </c:pt>
                <c:pt idx="95">
                  <c:v>2.5513889972730204</c:v>
                </c:pt>
                <c:pt idx="96">
                  <c:v>2.5545618391909861</c:v>
                </c:pt>
                <c:pt idx="97">
                  <c:v>2.5576635678875652</c:v>
                </c:pt>
                <c:pt idx="98">
                  <c:v>2.5606955343936537</c:v>
                </c:pt>
                <c:pt idx="99">
                  <c:v>2.5636708994192432</c:v>
                </c:pt>
              </c:numCache>
            </c:numRef>
          </c:xVal>
          <c:yVal>
            <c:numRef>
              <c:f>'4000RPM'!$F$390:$F$489</c:f>
              <c:numCache>
                <c:formatCode>General</c:formatCode>
                <c:ptCount val="100"/>
                <c:pt idx="0">
                  <c:v>1.7986368361801952</c:v>
                </c:pt>
                <c:pt idx="1">
                  <c:v>1.7868152842855047</c:v>
                </c:pt>
                <c:pt idx="2">
                  <c:v>1.7742760296997284</c:v>
                </c:pt>
                <c:pt idx="3">
                  <c:v>1.7608821699758095</c:v>
                </c:pt>
                <c:pt idx="4">
                  <c:v>1.7469531870254416</c:v>
                </c:pt>
                <c:pt idx="5">
                  <c:v>1.7324902589861038</c:v>
                </c:pt>
                <c:pt idx="6">
                  <c:v>1.7177204190395452</c:v>
                </c:pt>
                <c:pt idx="7">
                  <c:v>1.7025511570495233</c:v>
                </c:pt>
                <c:pt idx="8">
                  <c:v>1.6871364028000568</c:v>
                </c:pt>
                <c:pt idx="9">
                  <c:v>1.6716540965055171</c:v>
                </c:pt>
                <c:pt idx="10">
                  <c:v>1.6559831418765374</c:v>
                </c:pt>
                <c:pt idx="11">
                  <c:v>1.6402627439629425</c:v>
                </c:pt>
                <c:pt idx="12">
                  <c:v>1.6243852414202651</c:v>
                </c:pt>
                <c:pt idx="13">
                  <c:v>1.608504639233393</c:v>
                </c:pt>
                <c:pt idx="14">
                  <c:v>1.5925986289061314</c:v>
                </c:pt>
                <c:pt idx="15">
                  <c:v>1.5765947107338312</c:v>
                </c:pt>
                <c:pt idx="16">
                  <c:v>1.56083881861861</c:v>
                </c:pt>
                <c:pt idx="17">
                  <c:v>1.5451586143334477</c:v>
                </c:pt>
                <c:pt idx="18">
                  <c:v>1.5296228181334433</c:v>
                </c:pt>
                <c:pt idx="19">
                  <c:v>1.5142820478603778</c:v>
                </c:pt>
                <c:pt idx="20">
                  <c:v>1.4989718321539875</c:v>
                </c:pt>
                <c:pt idx="21">
                  <c:v>1.4839864647193324</c:v>
                </c:pt>
                <c:pt idx="22">
                  <c:v>1.4690410563451577</c:v>
                </c:pt>
                <c:pt idx="23">
                  <c:v>1.4543417013550477</c:v>
                </c:pt>
                <c:pt idx="24">
                  <c:v>1.4397273276437894</c:v>
                </c:pt>
                <c:pt idx="25">
                  <c:v>1.4251427878607661</c:v>
                </c:pt>
                <c:pt idx="26">
                  <c:v>1.4108278278453839</c:v>
                </c:pt>
                <c:pt idx="27">
                  <c:v>1.3965654651848993</c:v>
                </c:pt>
                <c:pt idx="28">
                  <c:v>1.3825933166443667</c:v>
                </c:pt>
                <c:pt idx="29">
                  <c:v>1.3686401285764855</c:v>
                </c:pt>
                <c:pt idx="30">
                  <c:v>1.3548956047110605</c:v>
                </c:pt>
                <c:pt idx="31">
                  <c:v>1.3413949515240418</c:v>
                </c:pt>
                <c:pt idx="32">
                  <c:v>1.3279920317187781</c:v>
                </c:pt>
                <c:pt idx="33">
                  <c:v>1.3149200559924199</c:v>
                </c:pt>
                <c:pt idx="34">
                  <c:v>1.3020493903762504</c:v>
                </c:pt>
                <c:pt idx="35">
                  <c:v>1.2895889525425968</c:v>
                </c:pt>
                <c:pt idx="36">
                  <c:v>1.2772653094568451</c:v>
                </c:pt>
                <c:pt idx="37">
                  <c:v>1.2649594176905397</c:v>
                </c:pt>
                <c:pt idx="38">
                  <c:v>1.2527559710885734</c:v>
                </c:pt>
                <c:pt idx="39">
                  <c:v>1.2406740276203072</c:v>
                </c:pt>
                <c:pt idx="40">
                  <c:v>1.2287595554356356</c:v>
                </c:pt>
                <c:pt idx="41">
                  <c:v>1.2169835593820937</c:v>
                </c:pt>
                <c:pt idx="42">
                  <c:v>1.2053667878664762</c:v>
                </c:pt>
                <c:pt idx="43">
                  <c:v>1.1940701076210991</c:v>
                </c:pt>
                <c:pt idx="44">
                  <c:v>1.18289946754826</c:v>
                </c:pt>
                <c:pt idx="45">
                  <c:v>1.1720188094245565</c:v>
                </c:pt>
                <c:pt idx="46">
                  <c:v>1.1611582922061823</c:v>
                </c:pt>
                <c:pt idx="47">
                  <c:v>1.1506336537464283</c:v>
                </c:pt>
                <c:pt idx="48">
                  <c:v>1.1404451883478748</c:v>
                </c:pt>
                <c:pt idx="49">
                  <c:v>1.1305588998640141</c:v>
                </c:pt>
                <c:pt idx="50">
                  <c:v>1.1207712929369915</c:v>
                </c:pt>
                <c:pt idx="51">
                  <c:v>1.1110607820698206</c:v>
                </c:pt>
                <c:pt idx="52">
                  <c:v>1.1015752462559336</c:v>
                </c:pt>
                <c:pt idx="53">
                  <c:v>1.092194120697316</c:v>
                </c:pt>
                <c:pt idx="54">
                  <c:v>1.0829647937777516</c:v>
                </c:pt>
                <c:pt idx="55">
                  <c:v>1.0737916428080134</c:v>
                </c:pt>
                <c:pt idx="56">
                  <c:v>1.0646825662285115</c:v>
                </c:pt>
                <c:pt idx="57">
                  <c:v>1.0556458599946557</c:v>
                </c:pt>
                <c:pt idx="58">
                  <c:v>1.0467292222664868</c:v>
                </c:pt>
                <c:pt idx="59">
                  <c:v>1.0379441552030986</c:v>
                </c:pt>
                <c:pt idx="60">
                  <c:v>1.0292213942539279</c:v>
                </c:pt>
                <c:pt idx="61">
                  <c:v>1.0206926786820278</c:v>
                </c:pt>
                <c:pt idx="62">
                  <c:v>1.0124153747624329</c:v>
                </c:pt>
                <c:pt idx="63">
                  <c:v>1.0043213737826426</c:v>
                </c:pt>
                <c:pt idx="64">
                  <c:v>0.99633651809578383</c:v>
                </c:pt>
                <c:pt idx="65">
                  <c:v>0.98864812523575119</c:v>
                </c:pt>
                <c:pt idx="66">
                  <c:v>0.98086655458207916</c:v>
                </c:pt>
                <c:pt idx="67">
                  <c:v>0.97331262045290179</c:v>
                </c:pt>
                <c:pt idx="68">
                  <c:v>0.96581295303660308</c:v>
                </c:pt>
                <c:pt idx="69">
                  <c:v>0.95842052805251821</c:v>
                </c:pt>
                <c:pt idx="70">
                  <c:v>0.95119175793470601</c:v>
                </c:pt>
                <c:pt idx="71">
                  <c:v>0.94398887507377183</c:v>
                </c:pt>
                <c:pt idx="72">
                  <c:v>0.93686545897562257</c:v>
                </c:pt>
                <c:pt idx="73">
                  <c:v>0.92992956008458783</c:v>
                </c:pt>
                <c:pt idx="74">
                  <c:v>0.92319219042066747</c:v>
                </c:pt>
                <c:pt idx="75">
                  <c:v>0.91671707759881249</c:v>
                </c:pt>
                <c:pt idx="76">
                  <c:v>0.91030416806856873</c:v>
                </c:pt>
                <c:pt idx="77">
                  <c:v>0.90444504107690971</c:v>
                </c:pt>
                <c:pt idx="78">
                  <c:v>0.8987800132898256</c:v>
                </c:pt>
                <c:pt idx="79">
                  <c:v>0.8931512131298659</c:v>
                </c:pt>
                <c:pt idx="80">
                  <c:v>0.88772979728803036</c:v>
                </c:pt>
                <c:pt idx="81">
                  <c:v>0.88218288763026997</c:v>
                </c:pt>
                <c:pt idx="82">
                  <c:v>0.87604455024609518</c:v>
                </c:pt>
                <c:pt idx="83">
                  <c:v>0.87028682899259135</c:v>
                </c:pt>
                <c:pt idx="84">
                  <c:v>0.86480762902614705</c:v>
                </c:pt>
                <c:pt idx="85">
                  <c:v>0.85937850442560093</c:v>
                </c:pt>
                <c:pt idx="86">
                  <c:v>0.85406301186642108</c:v>
                </c:pt>
                <c:pt idx="87">
                  <c:v>0.84954225200501665</c:v>
                </c:pt>
                <c:pt idx="88">
                  <c:v>0.84484980080663896</c:v>
                </c:pt>
                <c:pt idx="89">
                  <c:v>0.84016884924075597</c:v>
                </c:pt>
                <c:pt idx="90">
                  <c:v>0.83651399889067146</c:v>
                </c:pt>
                <c:pt idx="91">
                  <c:v>0.83257277484617986</c:v>
                </c:pt>
                <c:pt idx="92">
                  <c:v>0.82749850813345871</c:v>
                </c:pt>
                <c:pt idx="93">
                  <c:v>0.82269101077605455</c:v>
                </c:pt>
                <c:pt idx="94">
                  <c:v>0.81769755476302408</c:v>
                </c:pt>
                <c:pt idx="95">
                  <c:v>0.81224469680036926</c:v>
                </c:pt>
                <c:pt idx="96">
                  <c:v>0.8073997127594853</c:v>
                </c:pt>
                <c:pt idx="97">
                  <c:v>0.80270532707435205</c:v>
                </c:pt>
                <c:pt idx="98">
                  <c:v>0.7985125330313515</c:v>
                </c:pt>
                <c:pt idx="99">
                  <c:v>0.79469712689199856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78C-496F-BB03-CE748C55F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4557776"/>
        <c:axId val="564561384"/>
      </c:scatterChart>
      <c:valAx>
        <c:axId val="564557776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61384"/>
        <c:crosses val="autoZero"/>
        <c:crossBetween val="midCat"/>
      </c:valAx>
      <c:valAx>
        <c:axId val="564561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57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</a:t>
            </a:r>
            <a:r>
              <a:rPr lang="en-GB" baseline="0"/>
              <a:t> velocity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6680664916885392E-2"/>
          <c:y val="0.17171296296296298"/>
          <c:w val="0.87765266841644796"/>
          <c:h val="0.70696741032370958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'4000RPM'!$J$7:$J$726</c:f>
              <c:numCache>
                <c:formatCode>General</c:formatCode>
                <c:ptCount val="720"/>
                <c:pt idx="0">
                  <c:v>0.19296534493476472</c:v>
                </c:pt>
                <c:pt idx="1">
                  <c:v>0.57880043577643125</c:v>
                </c:pt>
                <c:pt idx="2">
                  <c:v>0.96434878868431262</c:v>
                </c:pt>
                <c:pt idx="3">
                  <c:v>1.3494194421875843</c:v>
                </c:pt>
                <c:pt idx="4">
                  <c:v>1.7338217305683439</c:v>
                </c:pt>
                <c:pt idx="5">
                  <c:v>2.1173654021716364</c:v>
                </c:pt>
                <c:pt idx="6">
                  <c:v>2.4998607377683828</c:v>
                </c:pt>
                <c:pt idx="7">
                  <c:v>2.8811186689153003</c:v>
                </c:pt>
                <c:pt idx="8">
                  <c:v>3.2609508963746583</c:v>
                </c:pt>
                <c:pt idx="9">
                  <c:v>3.6391700085474863</c:v>
                </c:pt>
                <c:pt idx="10">
                  <c:v>4.0155895999423832</c:v>
                </c:pt>
                <c:pt idx="11">
                  <c:v>4.3900243896737692</c:v>
                </c:pt>
                <c:pt idx="12">
                  <c:v>4.7622903399801508</c:v>
                </c:pt>
                <c:pt idx="13">
                  <c:v>5.1322047747397255</c:v>
                </c:pt>
                <c:pt idx="14">
                  <c:v>5.4995864979968756</c:v>
                </c:pt>
                <c:pt idx="15">
                  <c:v>5.8642559124496181</c:v>
                </c:pt>
                <c:pt idx="16">
                  <c:v>6.2260351378949439</c:v>
                </c:pt>
                <c:pt idx="17">
                  <c:v>6.5847481295991388</c:v>
                </c:pt>
                <c:pt idx="18">
                  <c:v>6.9402207965531364</c:v>
                </c:pt>
                <c:pt idx="19">
                  <c:v>7.2922811195851969</c:v>
                </c:pt>
                <c:pt idx="20">
                  <c:v>7.6407592692731185</c:v>
                </c:pt>
                <c:pt idx="21">
                  <c:v>7.9854877236213326</c:v>
                </c:pt>
                <c:pt idx="22">
                  <c:v>8.3263013854253707</c:v>
                </c:pt>
                <c:pt idx="23">
                  <c:v>8.6630376992786058</c:v>
                </c:pt>
                <c:pt idx="24">
                  <c:v>8.9955367681356435</c:v>
                </c:pt>
                <c:pt idx="25">
                  <c:v>9.323641469358698</c:v>
                </c:pt>
                <c:pt idx="26">
                  <c:v>9.6471975701689292</c:v>
                </c:pt>
                <c:pt idx="27">
                  <c:v>9.9660538423899805</c:v>
                </c:pt>
                <c:pt idx="28">
                  <c:v>10.280062176398388</c:v>
                </c:pt>
                <c:pt idx="29">
                  <c:v>10.58907769416223</c:v>
                </c:pt>
                <c:pt idx="30">
                  <c:v>10.89295886125212</c:v>
                </c:pt>
                <c:pt idx="31">
                  <c:v>11.191567597699724</c:v>
                </c:pt>
                <c:pt idx="32">
                  <c:v>11.484769387556035</c:v>
                </c:pt>
                <c:pt idx="33">
                  <c:v>11.772433387025549</c:v>
                </c:pt>
                <c:pt idx="34">
                  <c:v>12.054432531011114</c:v>
                </c:pt>
                <c:pt idx="35">
                  <c:v>12.330643637896655</c:v>
                </c:pt>
                <c:pt idx="36">
                  <c:v>12.600947512439411</c:v>
                </c:pt>
                <c:pt idx="37">
                  <c:v>12.865229046541167</c:v>
                </c:pt>
                <c:pt idx="38">
                  <c:v>13.123377317750442</c:v>
                </c:pt>
                <c:pt idx="39">
                  <c:v>13.375285685299277</c:v>
                </c:pt>
                <c:pt idx="40">
                  <c:v>13.620851883454494</c:v>
                </c:pt>
                <c:pt idx="41">
                  <c:v>13.859978111998045</c:v>
                </c:pt>
                <c:pt idx="42">
                  <c:v>14.092571123607859</c:v>
                </c:pt>
                <c:pt idx="43">
                  <c:v>14.318542307941412</c:v>
                </c:pt>
                <c:pt idx="44">
                  <c:v>14.537807772161571</c:v>
                </c:pt>
                <c:pt idx="45">
                  <c:v>14.750288417719831</c:v>
                </c:pt>
                <c:pt idx="46">
                  <c:v>14.955910013131236</c:v>
                </c:pt>
                <c:pt idx="47">
                  <c:v>15.15460326251708</c:v>
                </c:pt>
                <c:pt idx="48">
                  <c:v>15.346303869684913</c:v>
                </c:pt>
                <c:pt idx="49">
                  <c:v>15.530952597497622</c:v>
                </c:pt>
                <c:pt idx="50">
                  <c:v>15.708495322297068</c:v>
                </c:pt>
                <c:pt idx="51">
                  <c:v>15.878883083147777</c:v>
                </c:pt>
                <c:pt idx="52">
                  <c:v>16.042072125660056</c:v>
                </c:pt>
                <c:pt idx="53">
                  <c:v>16.198023940170696</c:v>
                </c:pt>
                <c:pt idx="54">
                  <c:v>16.346705294048554</c:v>
                </c:pt>
                <c:pt idx="55">
                  <c:v>16.488088257904653</c:v>
                </c:pt>
                <c:pt idx="56">
                  <c:v>16.622150225496707</c:v>
                </c:pt>
                <c:pt idx="57">
                  <c:v>16.748873927128372</c:v>
                </c:pt>
                <c:pt idx="58">
                  <c:v>16.868247436343825</c:v>
                </c:pt>
                <c:pt idx="59">
                  <c:v>16.980264169742661</c:v>
                </c:pt>
                <c:pt idx="60">
                  <c:v>17.084922879738009</c:v>
                </c:pt>
                <c:pt idx="61">
                  <c:v>17.182227640124005</c:v>
                </c:pt>
                <c:pt idx="62">
                  <c:v>17.272187824286217</c:v>
                </c:pt>
                <c:pt idx="63">
                  <c:v>17.354818075979356</c:v>
                </c:pt>
                <c:pt idx="64">
                  <c:v>17.430138272513886</c:v>
                </c:pt>
                <c:pt idx="65">
                  <c:v>17.498173480336387</c:v>
                </c:pt>
                <c:pt idx="66">
                  <c:v>17.558953902887197</c:v>
                </c:pt>
                <c:pt idx="67">
                  <c:v>17.612514820748771</c:v>
                </c:pt>
                <c:pt idx="68">
                  <c:v>17.658896524027192</c:v>
                </c:pt>
                <c:pt idx="69">
                  <c:v>17.698144237022095</c:v>
                </c:pt>
                <c:pt idx="70">
                  <c:v>17.730308035189434</c:v>
                </c:pt>
                <c:pt idx="71">
                  <c:v>17.755442754474327</c:v>
                </c:pt>
                <c:pt idx="72">
                  <c:v>17.773607893128595</c:v>
                </c:pt>
                <c:pt idx="73">
                  <c:v>17.784867506064451</c:v>
                </c:pt>
                <c:pt idx="74">
                  <c:v>17.789290091983769</c:v>
                </c:pt>
                <c:pt idx="75">
                  <c:v>17.78694847335327</c:v>
                </c:pt>
                <c:pt idx="76">
                  <c:v>17.777919669536015</c:v>
                </c:pt>
                <c:pt idx="77">
                  <c:v>17.762284763190252</c:v>
                </c:pt>
                <c:pt idx="78">
                  <c:v>17.74012876028641</c:v>
                </c:pt>
                <c:pt idx="79">
                  <c:v>17.711540443978492</c:v>
                </c:pt>
                <c:pt idx="80">
                  <c:v>17.676612222620957</c:v>
                </c:pt>
                <c:pt idx="81">
                  <c:v>17.635439972306212</c:v>
                </c:pt>
                <c:pt idx="82">
                  <c:v>17.588122874236834</c:v>
                </c:pt>
                <c:pt idx="83">
                  <c:v>17.534763247313844</c:v>
                </c:pt>
                <c:pt idx="84">
                  <c:v>17.475466376346784</c:v>
                </c:pt>
                <c:pt idx="85">
                  <c:v>17.410340336310448</c:v>
                </c:pt>
                <c:pt idx="86">
                  <c:v>17.339495813027519</c:v>
                </c:pt>
                <c:pt idx="87">
                  <c:v>17.263045920776101</c:v>
                </c:pt>
                <c:pt idx="88">
                  <c:v>17.181106017264913</c:v>
                </c:pt>
                <c:pt idx="89">
                  <c:v>17.093793516413381</c:v>
                </c:pt>
                <c:pt idx="90">
                  <c:v>17.001227699463385</c:v>
                </c:pt>
                <c:pt idx="91">
                  <c:v>16.90352952486468</c:v>
                </c:pt>
                <c:pt idx="92">
                  <c:v>16.800821437433221</c:v>
                </c:pt>
                <c:pt idx="93">
                  <c:v>16.693227177280669</c:v>
                </c:pt>
                <c:pt idx="94">
                  <c:v>16.580871588990686</c:v>
                </c:pt>
                <c:pt idx="95">
                  <c:v>16.463880431515697</c:v>
                </c:pt>
                <c:pt idx="96">
                  <c:v>16.342380189295124</c:v>
                </c:pt>
                <c:pt idx="97">
                  <c:v>16.216497885050973</c:v>
                </c:pt>
                <c:pt idx="98">
                  <c:v>16.086360894704221</c:v>
                </c:pt>
                <c:pt idx="99">
                  <c:v>15.952096764898949</c:v>
                </c:pt>
                <c:pt idx="100">
                  <c:v>15.813833033524904</c:v>
                </c:pt>
                <c:pt idx="101">
                  <c:v>15.671697053670831</c:v>
                </c:pt>
                <c:pt idx="102">
                  <c:v>15.525815821409717</c:v>
                </c:pt>
                <c:pt idx="103">
                  <c:v>15.376315807799857</c:v>
                </c:pt>
                <c:pt idx="104">
                  <c:v>15.22332279541927</c:v>
                </c:pt>
                <c:pt idx="105">
                  <c:v>15.066961719822192</c:v>
                </c:pt>
                <c:pt idx="106">
                  <c:v>14.907356516184413</c:v>
                </c:pt>
                <c:pt idx="107">
                  <c:v>14.74462997143039</c:v>
                </c:pt>
                <c:pt idx="108">
                  <c:v>14.578903582129266</c:v>
                </c:pt>
                <c:pt idx="109">
                  <c:v>14.410297418336272</c:v>
                </c:pt>
                <c:pt idx="110">
                  <c:v>14.238929993650174</c:v>
                </c:pt>
                <c:pt idx="111">
                  <c:v>14.064918141599492</c:v>
                </c:pt>
                <c:pt idx="112">
                  <c:v>13.888376898570977</c:v>
                </c:pt>
                <c:pt idx="113">
                  <c:v>13.709419393350132</c:v>
                </c:pt>
                <c:pt idx="114">
                  <c:v>13.528156743411346</c:v>
                </c:pt>
                <c:pt idx="115">
                  <c:v>13.344697957997754</c:v>
                </c:pt>
                <c:pt idx="116">
                  <c:v>13.159149848057107</c:v>
                </c:pt>
                <c:pt idx="117">
                  <c:v>12.97161694305149</c:v>
                </c:pt>
                <c:pt idx="118">
                  <c:v>12.782201414604067</c:v>
                </c:pt>
                <c:pt idx="119">
                  <c:v>12.591003007017655</c:v>
                </c:pt>
                <c:pt idx="120">
                  <c:v>12.398118974539907</c:v>
                </c:pt>
                <c:pt idx="121">
                  <c:v>12.203644025362115</c:v>
                </c:pt>
                <c:pt idx="122">
                  <c:v>12.007670272239702</c:v>
                </c:pt>
                <c:pt idx="123">
                  <c:v>11.810287189597535</c:v>
                </c:pt>
                <c:pt idx="124">
                  <c:v>11.611581577048113</c:v>
                </c:pt>
                <c:pt idx="125">
                  <c:v>11.411637529123443</c:v>
                </c:pt>
                <c:pt idx="126">
                  <c:v>11.21053641109504</c:v>
                </c:pt>
                <c:pt idx="127">
                  <c:v>11.008356840704892</c:v>
                </c:pt>
                <c:pt idx="128">
                  <c:v>10.80517467560882</c:v>
                </c:pt>
                <c:pt idx="129">
                  <c:v>10.601063006363432</c:v>
                </c:pt>
                <c:pt idx="130">
                  <c:v>10.39609215473314</c:v>
                </c:pt>
                <c:pt idx="131">
                  <c:v>10.190329677126076</c:v>
                </c:pt>
                <c:pt idx="132">
                  <c:v>9.9838403729154432</c:v>
                </c:pt>
                <c:pt idx="133">
                  <c:v>9.7766862974680855</c:v>
                </c:pt>
                <c:pt idx="134">
                  <c:v>9.5689267796228439</c:v>
                </c:pt>
                <c:pt idx="135">
                  <c:v>9.360618443387537</c:v>
                </c:pt>
                <c:pt idx="136">
                  <c:v>9.1518152336813596</c:v>
                </c:pt>
                <c:pt idx="137">
                  <c:v>8.9425684458176455</c:v>
                </c:pt>
                <c:pt idx="138">
                  <c:v>8.7329267585727344</c:v>
                </c:pt>
                <c:pt idx="139">
                  <c:v>8.5229362705728793</c:v>
                </c:pt>
                <c:pt idx="140">
                  <c:v>8.3126405398036294</c:v>
                </c:pt>
                <c:pt idx="141">
                  <c:v>8.1020806260032607</c:v>
                </c:pt>
                <c:pt idx="142">
                  <c:v>7.8912951357580363</c:v>
                </c:pt>
                <c:pt idx="143">
                  <c:v>7.6803202700668205</c:v>
                </c:pt>
                <c:pt idx="144">
                  <c:v>7.4691898741802154</c:v>
                </c:pt>
                <c:pt idx="145">
                  <c:v>7.2579354895450088</c:v>
                </c:pt>
                <c:pt idx="146">
                  <c:v>7.0465864076251217</c:v>
                </c:pt>
                <c:pt idx="147">
                  <c:v>6.8351697254571686</c:v>
                </c:pt>
                <c:pt idx="148">
                  <c:v>6.6237104027527804</c:v>
                </c:pt>
                <c:pt idx="149">
                  <c:v>6.4122313203801573</c:v>
                </c:pt>
                <c:pt idx="150">
                  <c:v>6.2007533400829651</c:v>
                </c:pt>
                <c:pt idx="151">
                  <c:v>5.9892953652773695</c:v>
                </c:pt>
                <c:pt idx="152">
                  <c:v>5.7778744028059714</c:v>
                </c:pt>
                <c:pt idx="153">
                  <c:v>5.5665056254877721</c:v>
                </c:pt>
                <c:pt idx="154">
                  <c:v>5.3552024353882288</c:v>
                </c:pt>
                <c:pt idx="155">
                  <c:v>5.1439765276505289</c:v>
                </c:pt>
                <c:pt idx="156">
                  <c:v>4.9328379548234658</c:v>
                </c:pt>
                <c:pt idx="157">
                  <c:v>4.7217951915630163</c:v>
                </c:pt>
                <c:pt idx="158">
                  <c:v>4.5108551996363433</c:v>
                </c:pt>
                <c:pt idx="159">
                  <c:v>4.3000234931442893</c:v>
                </c:pt>
                <c:pt idx="160">
                  <c:v>4.089304203888755</c:v>
                </c:pt>
                <c:pt idx="161">
                  <c:v>3.8787001468340021</c:v>
                </c:pt>
                <c:pt idx="162">
                  <c:v>3.6682128855749507</c:v>
                </c:pt>
                <c:pt idx="163">
                  <c:v>3.4578427978184667</c:v>
                </c:pt>
                <c:pt idx="164">
                  <c:v>3.2475891407747204</c:v>
                </c:pt>
                <c:pt idx="165">
                  <c:v>3.0374501164659451</c:v>
                </c:pt>
                <c:pt idx="166">
                  <c:v>2.8274229369092962</c:v>
                </c:pt>
                <c:pt idx="167">
                  <c:v>2.6175038891468327</c:v>
                </c:pt>
                <c:pt idx="168">
                  <c:v>2.40768840011929</c:v>
                </c:pt>
                <c:pt idx="169">
                  <c:v>2.1979711013516701</c:v>
                </c:pt>
                <c:pt idx="170">
                  <c:v>1.9883458934639719</c:v>
                </c:pt>
                <c:pt idx="171">
                  <c:v>1.778806010495404</c:v>
                </c:pt>
                <c:pt idx="172">
                  <c:v>1.5693440840404138</c:v>
                </c:pt>
                <c:pt idx="173">
                  <c:v>1.3599522072035297</c:v>
                </c:pt>
                <c:pt idx="174">
                  <c:v>1.1506219984029897</c:v>
                </c:pt>
                <c:pt idx="175">
                  <c:v>0.94134466499085079</c:v>
                </c:pt>
                <c:pt idx="176">
                  <c:v>0.73211106675519222</c:v>
                </c:pt>
                <c:pt idx="177">
                  <c:v>0.52291177928576182</c:v>
                </c:pt>
                <c:pt idx="178">
                  <c:v>0.31373715724336559</c:v>
                </c:pt>
                <c:pt idx="179">
                  <c:v>0.10457739753966244</c:v>
                </c:pt>
                <c:pt idx="180">
                  <c:v>-0.10457739753966244</c:v>
                </c:pt>
                <c:pt idx="181">
                  <c:v>-0.31373715724336559</c:v>
                </c:pt>
                <c:pt idx="182">
                  <c:v>-0.52291177928576182</c:v>
                </c:pt>
                <c:pt idx="183">
                  <c:v>-0.73211106675519222</c:v>
                </c:pt>
                <c:pt idx="184">
                  <c:v>-0.94134466499085079</c:v>
                </c:pt>
                <c:pt idx="185">
                  <c:v>-1.1506219984029897</c:v>
                </c:pt>
                <c:pt idx="186">
                  <c:v>-1.3599522072041959</c:v>
                </c:pt>
                <c:pt idx="187">
                  <c:v>-1.5693440840397477</c:v>
                </c:pt>
                <c:pt idx="188">
                  <c:v>-1.7788060104960701</c:v>
                </c:pt>
                <c:pt idx="189">
                  <c:v>-1.9883458934633058</c:v>
                </c:pt>
                <c:pt idx="190">
                  <c:v>-2.1979711013516701</c:v>
                </c:pt>
                <c:pt idx="191">
                  <c:v>-2.40768840011929</c:v>
                </c:pt>
                <c:pt idx="192">
                  <c:v>-2.6175038891468327</c:v>
                </c:pt>
                <c:pt idx="193">
                  <c:v>-2.8274229369092962</c:v>
                </c:pt>
                <c:pt idx="194">
                  <c:v>-3.0374501164666112</c:v>
                </c:pt>
                <c:pt idx="195">
                  <c:v>-3.2475891407740543</c:v>
                </c:pt>
                <c:pt idx="196">
                  <c:v>-3.4578427978184667</c:v>
                </c:pt>
                <c:pt idx="197">
                  <c:v>-3.6682128855749507</c:v>
                </c:pt>
                <c:pt idx="198">
                  <c:v>-3.8787001468340021</c:v>
                </c:pt>
                <c:pt idx="199">
                  <c:v>-4.0893042038894212</c:v>
                </c:pt>
                <c:pt idx="200">
                  <c:v>-4.3000234931436232</c:v>
                </c:pt>
                <c:pt idx="201">
                  <c:v>-4.5108551996363433</c:v>
                </c:pt>
                <c:pt idx="202">
                  <c:v>-4.7217951915630163</c:v>
                </c:pt>
                <c:pt idx="203">
                  <c:v>-4.9328379548241319</c:v>
                </c:pt>
                <c:pt idx="204">
                  <c:v>-5.1439765276498628</c:v>
                </c:pt>
                <c:pt idx="205">
                  <c:v>-5.3552024353882288</c:v>
                </c:pt>
                <c:pt idx="206">
                  <c:v>-5.5665056254877721</c:v>
                </c:pt>
                <c:pt idx="207">
                  <c:v>-5.7778744028059714</c:v>
                </c:pt>
                <c:pt idx="208">
                  <c:v>-5.9892953652773695</c:v>
                </c:pt>
                <c:pt idx="209">
                  <c:v>-6.2007533400829651</c:v>
                </c:pt>
                <c:pt idx="210">
                  <c:v>-6.4122313203801573</c:v>
                </c:pt>
                <c:pt idx="211">
                  <c:v>-6.6237104027527804</c:v>
                </c:pt>
                <c:pt idx="212">
                  <c:v>-6.8351697254581678</c:v>
                </c:pt>
                <c:pt idx="213">
                  <c:v>-7.0465864076251217</c:v>
                </c:pt>
                <c:pt idx="214">
                  <c:v>-7.2579354895440096</c:v>
                </c:pt>
                <c:pt idx="215">
                  <c:v>-7.4691898741802154</c:v>
                </c:pt>
                <c:pt idx="216">
                  <c:v>-7.6803202700661544</c:v>
                </c:pt>
                <c:pt idx="217">
                  <c:v>-7.8912951357587025</c:v>
                </c:pt>
                <c:pt idx="218">
                  <c:v>-8.1020806260032607</c:v>
                </c:pt>
                <c:pt idx="219">
                  <c:v>-8.3126405398036294</c:v>
                </c:pt>
                <c:pt idx="220">
                  <c:v>-8.5229362705728793</c:v>
                </c:pt>
                <c:pt idx="221">
                  <c:v>-8.7329267585727344</c:v>
                </c:pt>
                <c:pt idx="222">
                  <c:v>-8.9425684458176455</c:v>
                </c:pt>
                <c:pt idx="223">
                  <c:v>-9.1518152336813596</c:v>
                </c:pt>
                <c:pt idx="224">
                  <c:v>-9.360618443387537</c:v>
                </c:pt>
                <c:pt idx="225">
                  <c:v>-9.5689267796228439</c:v>
                </c:pt>
                <c:pt idx="226">
                  <c:v>-9.7766862974690838</c:v>
                </c:pt>
                <c:pt idx="227">
                  <c:v>-9.9838403729144432</c:v>
                </c:pt>
                <c:pt idx="228">
                  <c:v>-10.190329677126076</c:v>
                </c:pt>
                <c:pt idx="229">
                  <c:v>-10.39609215473314</c:v>
                </c:pt>
                <c:pt idx="230">
                  <c:v>-10.601063006363432</c:v>
                </c:pt>
                <c:pt idx="231">
                  <c:v>-10.80517467560882</c:v>
                </c:pt>
                <c:pt idx="232">
                  <c:v>-11.008356840704892</c:v>
                </c:pt>
                <c:pt idx="233">
                  <c:v>-11.21053641109504</c:v>
                </c:pt>
                <c:pt idx="234">
                  <c:v>-11.411637529123443</c:v>
                </c:pt>
                <c:pt idx="235">
                  <c:v>-11.611581577048113</c:v>
                </c:pt>
                <c:pt idx="236">
                  <c:v>-11.810287189597535</c:v>
                </c:pt>
                <c:pt idx="237">
                  <c:v>-12.007670272239702</c:v>
                </c:pt>
                <c:pt idx="238">
                  <c:v>-12.203644025363115</c:v>
                </c:pt>
                <c:pt idx="239">
                  <c:v>-12.398118974538908</c:v>
                </c:pt>
                <c:pt idx="240">
                  <c:v>-12.591003007017655</c:v>
                </c:pt>
                <c:pt idx="241">
                  <c:v>-12.782201414604067</c:v>
                </c:pt>
                <c:pt idx="242">
                  <c:v>-12.97161694305149</c:v>
                </c:pt>
                <c:pt idx="243">
                  <c:v>-13.159149848057107</c:v>
                </c:pt>
                <c:pt idx="244">
                  <c:v>-13.344697957997754</c:v>
                </c:pt>
                <c:pt idx="245">
                  <c:v>-13.528156743411346</c:v>
                </c:pt>
                <c:pt idx="246">
                  <c:v>-13.709419393350132</c:v>
                </c:pt>
                <c:pt idx="247">
                  <c:v>-13.888376898570977</c:v>
                </c:pt>
                <c:pt idx="248">
                  <c:v>-14.064918141599492</c:v>
                </c:pt>
                <c:pt idx="249">
                  <c:v>-14.238929993650174</c:v>
                </c:pt>
                <c:pt idx="250">
                  <c:v>-14.410297418336272</c:v>
                </c:pt>
                <c:pt idx="251">
                  <c:v>-14.578903582129266</c:v>
                </c:pt>
                <c:pt idx="252">
                  <c:v>-14.744629971431223</c:v>
                </c:pt>
                <c:pt idx="253">
                  <c:v>-14.907356516183579</c:v>
                </c:pt>
                <c:pt idx="254">
                  <c:v>-15.066961719822192</c:v>
                </c:pt>
                <c:pt idx="255">
                  <c:v>-15.22332279541927</c:v>
                </c:pt>
                <c:pt idx="256">
                  <c:v>-15.376315807799857</c:v>
                </c:pt>
                <c:pt idx="257">
                  <c:v>-15.525815821409717</c:v>
                </c:pt>
                <c:pt idx="258">
                  <c:v>-15.671697053670831</c:v>
                </c:pt>
                <c:pt idx="259">
                  <c:v>-15.813833033524904</c:v>
                </c:pt>
                <c:pt idx="260">
                  <c:v>-15.952096764898949</c:v>
                </c:pt>
                <c:pt idx="261">
                  <c:v>-16.086360894704221</c:v>
                </c:pt>
                <c:pt idx="262">
                  <c:v>-16.216497885050973</c:v>
                </c:pt>
                <c:pt idx="263">
                  <c:v>-16.342380189295124</c:v>
                </c:pt>
                <c:pt idx="264">
                  <c:v>-16.463880431515697</c:v>
                </c:pt>
                <c:pt idx="265">
                  <c:v>-16.580871588990686</c:v>
                </c:pt>
                <c:pt idx="266">
                  <c:v>-16.6932271772815</c:v>
                </c:pt>
                <c:pt idx="267">
                  <c:v>-16.80082143743239</c:v>
                </c:pt>
                <c:pt idx="268">
                  <c:v>-16.90352952486468</c:v>
                </c:pt>
                <c:pt idx="269">
                  <c:v>-17.001227699463385</c:v>
                </c:pt>
                <c:pt idx="270">
                  <c:v>-17.093793516413381</c:v>
                </c:pt>
                <c:pt idx="271">
                  <c:v>-17.181106017264081</c:v>
                </c:pt>
                <c:pt idx="272">
                  <c:v>-17.263045920776932</c:v>
                </c:pt>
                <c:pt idx="273">
                  <c:v>-17.339495813027519</c:v>
                </c:pt>
                <c:pt idx="274">
                  <c:v>-17.410340336310448</c:v>
                </c:pt>
                <c:pt idx="275">
                  <c:v>-17.475466376347615</c:v>
                </c:pt>
                <c:pt idx="276">
                  <c:v>-17.534763247312181</c:v>
                </c:pt>
                <c:pt idx="277">
                  <c:v>-17.588122874237666</c:v>
                </c:pt>
                <c:pt idx="278">
                  <c:v>-17.635439972307044</c:v>
                </c:pt>
                <c:pt idx="279">
                  <c:v>-17.676612222620125</c:v>
                </c:pt>
                <c:pt idx="280">
                  <c:v>-17.711540443978492</c:v>
                </c:pt>
                <c:pt idx="281">
                  <c:v>-17.74012876028641</c:v>
                </c:pt>
                <c:pt idx="282">
                  <c:v>-17.762284763190252</c:v>
                </c:pt>
                <c:pt idx="283">
                  <c:v>-17.777919669536015</c:v>
                </c:pt>
                <c:pt idx="284">
                  <c:v>-17.786948473354268</c:v>
                </c:pt>
                <c:pt idx="285">
                  <c:v>-17.789290091982767</c:v>
                </c:pt>
                <c:pt idx="286">
                  <c:v>-17.784867506064451</c:v>
                </c:pt>
                <c:pt idx="287">
                  <c:v>-17.773607893128595</c:v>
                </c:pt>
                <c:pt idx="288">
                  <c:v>-17.755442754475659</c:v>
                </c:pt>
                <c:pt idx="289">
                  <c:v>-17.730308035187271</c:v>
                </c:pt>
                <c:pt idx="290">
                  <c:v>-17.69814423702293</c:v>
                </c:pt>
                <c:pt idx="291">
                  <c:v>-17.658896524027192</c:v>
                </c:pt>
                <c:pt idx="292">
                  <c:v>-17.612514820748771</c:v>
                </c:pt>
                <c:pt idx="293">
                  <c:v>-17.558953902887698</c:v>
                </c:pt>
                <c:pt idx="294">
                  <c:v>-17.498173480335389</c:v>
                </c:pt>
                <c:pt idx="295">
                  <c:v>-17.430138272514384</c:v>
                </c:pt>
                <c:pt idx="296">
                  <c:v>-17.354818075979356</c:v>
                </c:pt>
                <c:pt idx="297">
                  <c:v>-17.272187824286632</c:v>
                </c:pt>
                <c:pt idx="298">
                  <c:v>-17.182227640123589</c:v>
                </c:pt>
                <c:pt idx="299">
                  <c:v>-17.084922879738009</c:v>
                </c:pt>
                <c:pt idx="300">
                  <c:v>-16.980264169742661</c:v>
                </c:pt>
                <c:pt idx="301">
                  <c:v>-16.868247436343825</c:v>
                </c:pt>
                <c:pt idx="302">
                  <c:v>-16.748873927128788</c:v>
                </c:pt>
                <c:pt idx="303">
                  <c:v>-16.622150225495876</c:v>
                </c:pt>
                <c:pt idx="304">
                  <c:v>-16.488088257905069</c:v>
                </c:pt>
                <c:pt idx="305">
                  <c:v>-16.34670529404897</c:v>
                </c:pt>
                <c:pt idx="306">
                  <c:v>-16.198023940170781</c:v>
                </c:pt>
                <c:pt idx="307">
                  <c:v>-16.042072125659057</c:v>
                </c:pt>
                <c:pt idx="308">
                  <c:v>-15.878883083148278</c:v>
                </c:pt>
                <c:pt idx="309">
                  <c:v>-15.708495322297068</c:v>
                </c:pt>
                <c:pt idx="310">
                  <c:v>-15.530952597498121</c:v>
                </c:pt>
                <c:pt idx="311">
                  <c:v>-15.34630386968483</c:v>
                </c:pt>
                <c:pt idx="312">
                  <c:v>-15.154603262516664</c:v>
                </c:pt>
                <c:pt idx="313">
                  <c:v>-14.955910013131236</c:v>
                </c:pt>
                <c:pt idx="314">
                  <c:v>-14.750288417719831</c:v>
                </c:pt>
                <c:pt idx="315">
                  <c:v>-14.537807772161571</c:v>
                </c:pt>
                <c:pt idx="316">
                  <c:v>-14.318542307940996</c:v>
                </c:pt>
                <c:pt idx="317">
                  <c:v>-14.092571123608275</c:v>
                </c:pt>
                <c:pt idx="318">
                  <c:v>-13.859978111998045</c:v>
                </c:pt>
                <c:pt idx="319">
                  <c:v>-13.620851883454494</c:v>
                </c:pt>
                <c:pt idx="320">
                  <c:v>-13.375285685299692</c:v>
                </c:pt>
                <c:pt idx="321">
                  <c:v>-13.123377317750027</c:v>
                </c:pt>
                <c:pt idx="322">
                  <c:v>-12.865229046541167</c:v>
                </c:pt>
                <c:pt idx="323">
                  <c:v>-12.600947512439411</c:v>
                </c:pt>
                <c:pt idx="324">
                  <c:v>-12.330643637897071</c:v>
                </c:pt>
                <c:pt idx="325">
                  <c:v>-12.05443253101024</c:v>
                </c:pt>
                <c:pt idx="326">
                  <c:v>-11.772433387026007</c:v>
                </c:pt>
                <c:pt idx="327">
                  <c:v>-11.484769387556035</c:v>
                </c:pt>
                <c:pt idx="328">
                  <c:v>-11.191567597700139</c:v>
                </c:pt>
                <c:pt idx="329">
                  <c:v>-10.89295886125214</c:v>
                </c:pt>
                <c:pt idx="330">
                  <c:v>-10.589077694161793</c:v>
                </c:pt>
                <c:pt idx="331">
                  <c:v>-10.280062176398388</c:v>
                </c:pt>
                <c:pt idx="332">
                  <c:v>-9.9660538423899805</c:v>
                </c:pt>
                <c:pt idx="333">
                  <c:v>-9.6471975701689292</c:v>
                </c:pt>
                <c:pt idx="334">
                  <c:v>-9.323641469358698</c:v>
                </c:pt>
                <c:pt idx="335">
                  <c:v>-8.9955367681352065</c:v>
                </c:pt>
                <c:pt idx="336">
                  <c:v>-8.6630376992790428</c:v>
                </c:pt>
                <c:pt idx="337">
                  <c:v>-8.3263013854253707</c:v>
                </c:pt>
                <c:pt idx="338">
                  <c:v>-7.9854877236213326</c:v>
                </c:pt>
                <c:pt idx="339">
                  <c:v>-7.6407592692731185</c:v>
                </c:pt>
                <c:pt idx="340">
                  <c:v>-7.2922811195851969</c:v>
                </c:pt>
                <c:pt idx="341">
                  <c:v>-6.9402207965531364</c:v>
                </c:pt>
                <c:pt idx="342">
                  <c:v>-6.5847481295991388</c:v>
                </c:pt>
                <c:pt idx="343">
                  <c:v>-6.2260351378949439</c:v>
                </c:pt>
                <c:pt idx="344">
                  <c:v>-5.8642559124496181</c:v>
                </c:pt>
                <c:pt idx="345">
                  <c:v>-5.4995864979968756</c:v>
                </c:pt>
                <c:pt idx="346">
                  <c:v>-5.1322047747397255</c:v>
                </c:pt>
                <c:pt idx="347">
                  <c:v>-4.7622903399801508</c:v>
                </c:pt>
                <c:pt idx="348">
                  <c:v>-4.3900243896737692</c:v>
                </c:pt>
                <c:pt idx="349">
                  <c:v>-4.0155895999423832</c:v>
                </c:pt>
                <c:pt idx="350">
                  <c:v>-3.6391700085474863</c:v>
                </c:pt>
                <c:pt idx="351">
                  <c:v>-3.2609508963746583</c:v>
                </c:pt>
                <c:pt idx="352">
                  <c:v>-2.8811186689153003</c:v>
                </c:pt>
                <c:pt idx="353">
                  <c:v>-2.4998607377683828</c:v>
                </c:pt>
                <c:pt idx="354">
                  <c:v>-2.1173654021716364</c:v>
                </c:pt>
                <c:pt idx="355">
                  <c:v>-1.7338217305683439</c:v>
                </c:pt>
                <c:pt idx="356">
                  <c:v>-1.3494194421875843</c:v>
                </c:pt>
                <c:pt idx="357">
                  <c:v>-0.96434878868431262</c:v>
                </c:pt>
                <c:pt idx="358">
                  <c:v>-0.57880043577643125</c:v>
                </c:pt>
                <c:pt idx="359">
                  <c:v>-0.19296534493476472</c:v>
                </c:pt>
                <c:pt idx="360">
                  <c:v>0.19296534493476472</c:v>
                </c:pt>
                <c:pt idx="361">
                  <c:v>0.57880043577643125</c:v>
                </c:pt>
                <c:pt idx="362">
                  <c:v>0.96434878868431262</c:v>
                </c:pt>
                <c:pt idx="363">
                  <c:v>1.3494194421875843</c:v>
                </c:pt>
                <c:pt idx="364">
                  <c:v>1.7338217305683439</c:v>
                </c:pt>
                <c:pt idx="365">
                  <c:v>2.1173654021716364</c:v>
                </c:pt>
                <c:pt idx="366">
                  <c:v>2.4998607377683828</c:v>
                </c:pt>
                <c:pt idx="367">
                  <c:v>2.8811186689153003</c:v>
                </c:pt>
                <c:pt idx="368">
                  <c:v>3.2609508963746583</c:v>
                </c:pt>
                <c:pt idx="369">
                  <c:v>3.6391700085474863</c:v>
                </c:pt>
                <c:pt idx="370">
                  <c:v>4.0155895999423832</c:v>
                </c:pt>
                <c:pt idx="371">
                  <c:v>4.3900243896737692</c:v>
                </c:pt>
                <c:pt idx="372">
                  <c:v>4.7622903399801508</c:v>
                </c:pt>
                <c:pt idx="373">
                  <c:v>5.1322047747397255</c:v>
                </c:pt>
                <c:pt idx="374">
                  <c:v>5.4995864979968756</c:v>
                </c:pt>
                <c:pt idx="375">
                  <c:v>5.8642559124496181</c:v>
                </c:pt>
                <c:pt idx="376">
                  <c:v>6.2260351378949439</c:v>
                </c:pt>
                <c:pt idx="377">
                  <c:v>6.5847481295991388</c:v>
                </c:pt>
                <c:pt idx="378">
                  <c:v>6.9402207965531364</c:v>
                </c:pt>
                <c:pt idx="379">
                  <c:v>7.2922811195851969</c:v>
                </c:pt>
                <c:pt idx="380">
                  <c:v>7.6407592692731185</c:v>
                </c:pt>
                <c:pt idx="381">
                  <c:v>7.9854877236213326</c:v>
                </c:pt>
                <c:pt idx="382">
                  <c:v>8.3263013854253707</c:v>
                </c:pt>
                <c:pt idx="383">
                  <c:v>8.6630376992790428</c:v>
                </c:pt>
                <c:pt idx="384">
                  <c:v>8.9955367681352065</c:v>
                </c:pt>
                <c:pt idx="385">
                  <c:v>9.323641469358698</c:v>
                </c:pt>
                <c:pt idx="386">
                  <c:v>9.6471975701689292</c:v>
                </c:pt>
                <c:pt idx="387">
                  <c:v>9.9660538423899805</c:v>
                </c:pt>
                <c:pt idx="388">
                  <c:v>10.280062176398388</c:v>
                </c:pt>
                <c:pt idx="389">
                  <c:v>10.589077694161793</c:v>
                </c:pt>
                <c:pt idx="390">
                  <c:v>10.89295886125214</c:v>
                </c:pt>
                <c:pt idx="391">
                  <c:v>11.191567597700139</c:v>
                </c:pt>
                <c:pt idx="392">
                  <c:v>11.484769387556035</c:v>
                </c:pt>
                <c:pt idx="393">
                  <c:v>11.772433387026007</c:v>
                </c:pt>
                <c:pt idx="394">
                  <c:v>12.05443253101024</c:v>
                </c:pt>
                <c:pt idx="395">
                  <c:v>12.330643637897071</c:v>
                </c:pt>
                <c:pt idx="396">
                  <c:v>12.600947512439411</c:v>
                </c:pt>
                <c:pt idx="397">
                  <c:v>12.865229046541167</c:v>
                </c:pt>
                <c:pt idx="398">
                  <c:v>13.123377317750027</c:v>
                </c:pt>
                <c:pt idx="399">
                  <c:v>13.375285685299692</c:v>
                </c:pt>
                <c:pt idx="400">
                  <c:v>13.620851883454494</c:v>
                </c:pt>
                <c:pt idx="401">
                  <c:v>13.859978111998045</c:v>
                </c:pt>
                <c:pt idx="402">
                  <c:v>14.092571123608275</c:v>
                </c:pt>
                <c:pt idx="403">
                  <c:v>14.318542307940996</c:v>
                </c:pt>
                <c:pt idx="404">
                  <c:v>14.537807772161571</c:v>
                </c:pt>
                <c:pt idx="405">
                  <c:v>14.750288417719831</c:v>
                </c:pt>
                <c:pt idx="406">
                  <c:v>14.955910013131236</c:v>
                </c:pt>
                <c:pt idx="407">
                  <c:v>15.154603262516664</c:v>
                </c:pt>
                <c:pt idx="408">
                  <c:v>15.34630386968483</c:v>
                </c:pt>
                <c:pt idx="409">
                  <c:v>15.530952597498121</c:v>
                </c:pt>
                <c:pt idx="410">
                  <c:v>15.708495322297068</c:v>
                </c:pt>
                <c:pt idx="411">
                  <c:v>15.878883083148278</c:v>
                </c:pt>
                <c:pt idx="412">
                  <c:v>16.042072125659057</c:v>
                </c:pt>
                <c:pt idx="413">
                  <c:v>16.198023940170781</c:v>
                </c:pt>
                <c:pt idx="414">
                  <c:v>16.34670529404897</c:v>
                </c:pt>
                <c:pt idx="415">
                  <c:v>16.488088257905069</c:v>
                </c:pt>
                <c:pt idx="416">
                  <c:v>16.622150225495876</c:v>
                </c:pt>
                <c:pt idx="417">
                  <c:v>16.748873927128788</c:v>
                </c:pt>
                <c:pt idx="418">
                  <c:v>16.868247436343825</c:v>
                </c:pt>
                <c:pt idx="419">
                  <c:v>16.980264169742661</c:v>
                </c:pt>
                <c:pt idx="420">
                  <c:v>17.084922879738009</c:v>
                </c:pt>
                <c:pt idx="421">
                  <c:v>17.182227640123589</c:v>
                </c:pt>
                <c:pt idx="422">
                  <c:v>17.272187824286632</c:v>
                </c:pt>
                <c:pt idx="423">
                  <c:v>17.354818075979356</c:v>
                </c:pt>
                <c:pt idx="424">
                  <c:v>17.430138272514384</c:v>
                </c:pt>
                <c:pt idx="425">
                  <c:v>17.498173480335389</c:v>
                </c:pt>
                <c:pt idx="426">
                  <c:v>17.558953902887698</c:v>
                </c:pt>
                <c:pt idx="427">
                  <c:v>17.612514820748771</c:v>
                </c:pt>
                <c:pt idx="428">
                  <c:v>17.658896524027192</c:v>
                </c:pt>
                <c:pt idx="429">
                  <c:v>17.69814423702293</c:v>
                </c:pt>
                <c:pt idx="430">
                  <c:v>17.730308035187271</c:v>
                </c:pt>
                <c:pt idx="431">
                  <c:v>17.755442754475659</c:v>
                </c:pt>
                <c:pt idx="432">
                  <c:v>17.773607893128595</c:v>
                </c:pt>
                <c:pt idx="433">
                  <c:v>17.784867506064451</c:v>
                </c:pt>
                <c:pt idx="434">
                  <c:v>17.789290091982767</c:v>
                </c:pt>
                <c:pt idx="435">
                  <c:v>17.786948473354268</c:v>
                </c:pt>
                <c:pt idx="436">
                  <c:v>17.777919669536015</c:v>
                </c:pt>
                <c:pt idx="437">
                  <c:v>17.762284763190252</c:v>
                </c:pt>
                <c:pt idx="438">
                  <c:v>17.74012876028641</c:v>
                </c:pt>
                <c:pt idx="439">
                  <c:v>17.711540443978492</c:v>
                </c:pt>
                <c:pt idx="440">
                  <c:v>17.676612222620125</c:v>
                </c:pt>
                <c:pt idx="441">
                  <c:v>17.635439972307044</c:v>
                </c:pt>
                <c:pt idx="442">
                  <c:v>17.588122874237666</c:v>
                </c:pt>
                <c:pt idx="443">
                  <c:v>17.534763247312181</c:v>
                </c:pt>
                <c:pt idx="444">
                  <c:v>17.475466376347615</c:v>
                </c:pt>
                <c:pt idx="445">
                  <c:v>17.410340336310448</c:v>
                </c:pt>
                <c:pt idx="446">
                  <c:v>17.339495813027519</c:v>
                </c:pt>
                <c:pt idx="447">
                  <c:v>17.263045920776932</c:v>
                </c:pt>
                <c:pt idx="448">
                  <c:v>17.181106017264081</c:v>
                </c:pt>
                <c:pt idx="449">
                  <c:v>17.093793516413381</c:v>
                </c:pt>
                <c:pt idx="450">
                  <c:v>17.001227699463385</c:v>
                </c:pt>
                <c:pt idx="451">
                  <c:v>16.90352952486468</c:v>
                </c:pt>
                <c:pt idx="452">
                  <c:v>16.80082143743239</c:v>
                </c:pt>
                <c:pt idx="453">
                  <c:v>16.6932271772815</c:v>
                </c:pt>
                <c:pt idx="454">
                  <c:v>16.580871588990686</c:v>
                </c:pt>
                <c:pt idx="455">
                  <c:v>16.463880431515697</c:v>
                </c:pt>
                <c:pt idx="456">
                  <c:v>16.342380189295124</c:v>
                </c:pt>
                <c:pt idx="457">
                  <c:v>16.216497885050973</c:v>
                </c:pt>
                <c:pt idx="458">
                  <c:v>16.086360894704221</c:v>
                </c:pt>
                <c:pt idx="459">
                  <c:v>15.952096764898949</c:v>
                </c:pt>
                <c:pt idx="460">
                  <c:v>15.813833033524904</c:v>
                </c:pt>
                <c:pt idx="461">
                  <c:v>15.671697053670831</c:v>
                </c:pt>
                <c:pt idx="462">
                  <c:v>15.525815821409717</c:v>
                </c:pt>
                <c:pt idx="463">
                  <c:v>15.376315807799857</c:v>
                </c:pt>
                <c:pt idx="464">
                  <c:v>15.22332279541927</c:v>
                </c:pt>
                <c:pt idx="465">
                  <c:v>15.066961719822192</c:v>
                </c:pt>
                <c:pt idx="466">
                  <c:v>14.907356516183579</c:v>
                </c:pt>
                <c:pt idx="467">
                  <c:v>14.744629971431223</c:v>
                </c:pt>
                <c:pt idx="468">
                  <c:v>14.578903582129266</c:v>
                </c:pt>
                <c:pt idx="469">
                  <c:v>14.410297418336272</c:v>
                </c:pt>
                <c:pt idx="470">
                  <c:v>14.238929993650174</c:v>
                </c:pt>
                <c:pt idx="471">
                  <c:v>14.064918141599492</c:v>
                </c:pt>
                <c:pt idx="472">
                  <c:v>13.888376898570977</c:v>
                </c:pt>
                <c:pt idx="473">
                  <c:v>13.709419393350132</c:v>
                </c:pt>
                <c:pt idx="474">
                  <c:v>13.528156743411346</c:v>
                </c:pt>
                <c:pt idx="475">
                  <c:v>13.344697957997754</c:v>
                </c:pt>
                <c:pt idx="476">
                  <c:v>13.159149848057107</c:v>
                </c:pt>
                <c:pt idx="477">
                  <c:v>12.97161694305149</c:v>
                </c:pt>
                <c:pt idx="478">
                  <c:v>12.782201414604067</c:v>
                </c:pt>
                <c:pt idx="479">
                  <c:v>12.591003007017655</c:v>
                </c:pt>
                <c:pt idx="480">
                  <c:v>12.398118974538908</c:v>
                </c:pt>
                <c:pt idx="481">
                  <c:v>12.203644025363115</c:v>
                </c:pt>
                <c:pt idx="482">
                  <c:v>12.007670272239702</c:v>
                </c:pt>
                <c:pt idx="483">
                  <c:v>11.810287189597535</c:v>
                </c:pt>
                <c:pt idx="484">
                  <c:v>11.611581577048113</c:v>
                </c:pt>
                <c:pt idx="485">
                  <c:v>11.411637529123443</c:v>
                </c:pt>
                <c:pt idx="486">
                  <c:v>11.21053641109504</c:v>
                </c:pt>
                <c:pt idx="487">
                  <c:v>11.008356840704892</c:v>
                </c:pt>
                <c:pt idx="488">
                  <c:v>10.80517467560882</c:v>
                </c:pt>
                <c:pt idx="489">
                  <c:v>10.601063006363432</c:v>
                </c:pt>
                <c:pt idx="490">
                  <c:v>10.39609215473314</c:v>
                </c:pt>
                <c:pt idx="491">
                  <c:v>10.190329677126076</c:v>
                </c:pt>
                <c:pt idx="492">
                  <c:v>9.9838403729144432</c:v>
                </c:pt>
                <c:pt idx="493">
                  <c:v>9.7766862974690838</c:v>
                </c:pt>
                <c:pt idx="494">
                  <c:v>9.5689267796228439</c:v>
                </c:pt>
                <c:pt idx="495">
                  <c:v>9.360618443387537</c:v>
                </c:pt>
                <c:pt idx="496">
                  <c:v>9.1518152336813596</c:v>
                </c:pt>
                <c:pt idx="497">
                  <c:v>8.9425684458176455</c:v>
                </c:pt>
                <c:pt idx="498">
                  <c:v>8.7329267585727344</c:v>
                </c:pt>
                <c:pt idx="499">
                  <c:v>8.5229362705728793</c:v>
                </c:pt>
                <c:pt idx="500">
                  <c:v>8.3126405398036294</c:v>
                </c:pt>
                <c:pt idx="501">
                  <c:v>8.1020806260032607</c:v>
                </c:pt>
                <c:pt idx="502">
                  <c:v>7.8912951357587025</c:v>
                </c:pt>
                <c:pt idx="503">
                  <c:v>7.6803202700661544</c:v>
                </c:pt>
                <c:pt idx="504">
                  <c:v>7.4691898741802154</c:v>
                </c:pt>
                <c:pt idx="505">
                  <c:v>7.2579354895440096</c:v>
                </c:pt>
                <c:pt idx="506">
                  <c:v>7.0465864076251217</c:v>
                </c:pt>
                <c:pt idx="507">
                  <c:v>6.8351697254581678</c:v>
                </c:pt>
                <c:pt idx="508">
                  <c:v>6.6237104027527804</c:v>
                </c:pt>
                <c:pt idx="509">
                  <c:v>6.4122313203801573</c:v>
                </c:pt>
                <c:pt idx="510">
                  <c:v>6.2007533400829651</c:v>
                </c:pt>
                <c:pt idx="511">
                  <c:v>5.9892953652773695</c:v>
                </c:pt>
                <c:pt idx="512">
                  <c:v>5.7778744028059714</c:v>
                </c:pt>
                <c:pt idx="513">
                  <c:v>5.5665056254877721</c:v>
                </c:pt>
                <c:pt idx="514">
                  <c:v>5.3552024353882288</c:v>
                </c:pt>
                <c:pt idx="515">
                  <c:v>5.1439765276498628</c:v>
                </c:pt>
                <c:pt idx="516">
                  <c:v>4.9328379548241319</c:v>
                </c:pt>
                <c:pt idx="517">
                  <c:v>4.7217951915630163</c:v>
                </c:pt>
                <c:pt idx="518">
                  <c:v>4.5108551996363433</c:v>
                </c:pt>
                <c:pt idx="519">
                  <c:v>4.3000234931436232</c:v>
                </c:pt>
                <c:pt idx="520">
                  <c:v>4.0893042038894212</c:v>
                </c:pt>
                <c:pt idx="521">
                  <c:v>3.8787001468340021</c:v>
                </c:pt>
                <c:pt idx="522">
                  <c:v>3.6682128855749507</c:v>
                </c:pt>
                <c:pt idx="523">
                  <c:v>3.4578427978184667</c:v>
                </c:pt>
                <c:pt idx="524">
                  <c:v>3.2475891407740543</c:v>
                </c:pt>
                <c:pt idx="525">
                  <c:v>3.0374501164666112</c:v>
                </c:pt>
                <c:pt idx="526">
                  <c:v>2.8274229369092962</c:v>
                </c:pt>
                <c:pt idx="527">
                  <c:v>2.6175038891468327</c:v>
                </c:pt>
                <c:pt idx="528">
                  <c:v>2.40768840011929</c:v>
                </c:pt>
                <c:pt idx="529">
                  <c:v>2.1979711013516701</c:v>
                </c:pt>
                <c:pt idx="530">
                  <c:v>1.9883458934633058</c:v>
                </c:pt>
                <c:pt idx="531">
                  <c:v>1.7788060104960701</c:v>
                </c:pt>
                <c:pt idx="532">
                  <c:v>1.5693440840397477</c:v>
                </c:pt>
                <c:pt idx="533">
                  <c:v>1.3599522072041959</c:v>
                </c:pt>
                <c:pt idx="534">
                  <c:v>1.1506219984029897</c:v>
                </c:pt>
                <c:pt idx="535">
                  <c:v>0.94134466499085079</c:v>
                </c:pt>
                <c:pt idx="536">
                  <c:v>0.73211106675519222</c:v>
                </c:pt>
                <c:pt idx="537">
                  <c:v>0.52291177928576182</c:v>
                </c:pt>
                <c:pt idx="538">
                  <c:v>0.31373715724336559</c:v>
                </c:pt>
                <c:pt idx="539">
                  <c:v>0.10457739753966244</c:v>
                </c:pt>
                <c:pt idx="540">
                  <c:v>-0.10457739753966244</c:v>
                </c:pt>
                <c:pt idx="541">
                  <c:v>-0.31373715724336559</c:v>
                </c:pt>
                <c:pt idx="542">
                  <c:v>-0.52291177928576182</c:v>
                </c:pt>
                <c:pt idx="543">
                  <c:v>-0.73211106675519222</c:v>
                </c:pt>
                <c:pt idx="544">
                  <c:v>-0.94134466499085079</c:v>
                </c:pt>
                <c:pt idx="545">
                  <c:v>-1.1506219984029897</c:v>
                </c:pt>
                <c:pt idx="546">
                  <c:v>-1.3599522072035297</c:v>
                </c:pt>
                <c:pt idx="547">
                  <c:v>-1.5693440840404138</c:v>
                </c:pt>
                <c:pt idx="548">
                  <c:v>-1.778806010495404</c:v>
                </c:pt>
                <c:pt idx="549">
                  <c:v>-1.9883458934639719</c:v>
                </c:pt>
                <c:pt idx="550">
                  <c:v>-2.1979711013516701</c:v>
                </c:pt>
                <c:pt idx="551">
                  <c:v>-2.40768840011929</c:v>
                </c:pt>
                <c:pt idx="552">
                  <c:v>-2.6175038891468327</c:v>
                </c:pt>
                <c:pt idx="553">
                  <c:v>-2.8274229369092962</c:v>
                </c:pt>
                <c:pt idx="554">
                  <c:v>-3.0374501164659451</c:v>
                </c:pt>
                <c:pt idx="555">
                  <c:v>-3.2475891407747204</c:v>
                </c:pt>
                <c:pt idx="556">
                  <c:v>-3.4578427978184667</c:v>
                </c:pt>
                <c:pt idx="557">
                  <c:v>-3.6682128855749507</c:v>
                </c:pt>
                <c:pt idx="558">
                  <c:v>-3.8787001468340021</c:v>
                </c:pt>
                <c:pt idx="559">
                  <c:v>-4.089304203888755</c:v>
                </c:pt>
                <c:pt idx="560">
                  <c:v>-4.3000234931442893</c:v>
                </c:pt>
                <c:pt idx="561">
                  <c:v>-4.5108551996363433</c:v>
                </c:pt>
                <c:pt idx="562">
                  <c:v>-4.7217951915630163</c:v>
                </c:pt>
                <c:pt idx="563">
                  <c:v>-4.9328379548234658</c:v>
                </c:pt>
                <c:pt idx="564">
                  <c:v>-5.1439765276505289</c:v>
                </c:pt>
                <c:pt idx="565">
                  <c:v>-5.3552024353882288</c:v>
                </c:pt>
                <c:pt idx="566">
                  <c:v>-5.5665056254877721</c:v>
                </c:pt>
                <c:pt idx="567">
                  <c:v>-5.7778744028059714</c:v>
                </c:pt>
                <c:pt idx="568">
                  <c:v>-5.9892953652773695</c:v>
                </c:pt>
                <c:pt idx="569">
                  <c:v>-6.2007533400829651</c:v>
                </c:pt>
                <c:pt idx="570">
                  <c:v>-6.4122313203801573</c:v>
                </c:pt>
                <c:pt idx="571">
                  <c:v>-6.6237104027527804</c:v>
                </c:pt>
                <c:pt idx="572">
                  <c:v>-6.8351697254571686</c:v>
                </c:pt>
                <c:pt idx="573">
                  <c:v>-7.0465864076251217</c:v>
                </c:pt>
                <c:pt idx="574">
                  <c:v>-7.2579354895450088</c:v>
                </c:pt>
                <c:pt idx="575">
                  <c:v>-7.4691898741802154</c:v>
                </c:pt>
                <c:pt idx="576">
                  <c:v>-7.6803202700668205</c:v>
                </c:pt>
                <c:pt idx="577">
                  <c:v>-7.8912951357580363</c:v>
                </c:pt>
                <c:pt idx="578">
                  <c:v>-8.1020806260032607</c:v>
                </c:pt>
                <c:pt idx="579">
                  <c:v>-8.3126405398036294</c:v>
                </c:pt>
                <c:pt idx="580">
                  <c:v>-8.5229362705728793</c:v>
                </c:pt>
                <c:pt idx="581">
                  <c:v>-8.7329267585727344</c:v>
                </c:pt>
                <c:pt idx="582">
                  <c:v>-8.9425684458176455</c:v>
                </c:pt>
                <c:pt idx="583">
                  <c:v>-9.1518152336813596</c:v>
                </c:pt>
                <c:pt idx="584">
                  <c:v>-9.360618443387537</c:v>
                </c:pt>
                <c:pt idx="585">
                  <c:v>-9.5689267796228439</c:v>
                </c:pt>
                <c:pt idx="586">
                  <c:v>-9.7766862974680855</c:v>
                </c:pt>
                <c:pt idx="587">
                  <c:v>-9.9838403729154432</c:v>
                </c:pt>
                <c:pt idx="588">
                  <c:v>-10.190329677126076</c:v>
                </c:pt>
                <c:pt idx="589">
                  <c:v>-10.39609215473314</c:v>
                </c:pt>
                <c:pt idx="590">
                  <c:v>-10.601063006363432</c:v>
                </c:pt>
                <c:pt idx="591">
                  <c:v>-10.80517467560882</c:v>
                </c:pt>
                <c:pt idx="592">
                  <c:v>-11.008356840704892</c:v>
                </c:pt>
                <c:pt idx="593">
                  <c:v>-11.21053641109504</c:v>
                </c:pt>
                <c:pt idx="594">
                  <c:v>-11.411637529123443</c:v>
                </c:pt>
                <c:pt idx="595">
                  <c:v>-11.611581577048113</c:v>
                </c:pt>
                <c:pt idx="596">
                  <c:v>-11.810287189597535</c:v>
                </c:pt>
                <c:pt idx="597">
                  <c:v>-12.007670272239702</c:v>
                </c:pt>
                <c:pt idx="598">
                  <c:v>-12.203644025362115</c:v>
                </c:pt>
                <c:pt idx="599">
                  <c:v>-12.398118974539907</c:v>
                </c:pt>
                <c:pt idx="600">
                  <c:v>-12.591003007017655</c:v>
                </c:pt>
                <c:pt idx="601">
                  <c:v>-12.782201414604067</c:v>
                </c:pt>
                <c:pt idx="602">
                  <c:v>-12.97161694305149</c:v>
                </c:pt>
                <c:pt idx="603">
                  <c:v>-13.159149848057107</c:v>
                </c:pt>
                <c:pt idx="604">
                  <c:v>-13.344697957997754</c:v>
                </c:pt>
                <c:pt idx="605">
                  <c:v>-13.528156743411346</c:v>
                </c:pt>
                <c:pt idx="606">
                  <c:v>-13.709419393350132</c:v>
                </c:pt>
                <c:pt idx="607">
                  <c:v>-13.888376898570977</c:v>
                </c:pt>
                <c:pt idx="608">
                  <c:v>-14.064918141599492</c:v>
                </c:pt>
                <c:pt idx="609">
                  <c:v>-14.238929993650174</c:v>
                </c:pt>
                <c:pt idx="610">
                  <c:v>-14.410297418336272</c:v>
                </c:pt>
                <c:pt idx="611">
                  <c:v>-14.578903582129266</c:v>
                </c:pt>
                <c:pt idx="612">
                  <c:v>-14.74462997143039</c:v>
                </c:pt>
                <c:pt idx="613">
                  <c:v>-14.907356516184413</c:v>
                </c:pt>
                <c:pt idx="614">
                  <c:v>-15.066961719822192</c:v>
                </c:pt>
                <c:pt idx="615">
                  <c:v>-15.22332279541927</c:v>
                </c:pt>
                <c:pt idx="616">
                  <c:v>-15.376315807799857</c:v>
                </c:pt>
                <c:pt idx="617">
                  <c:v>-15.525815821409717</c:v>
                </c:pt>
                <c:pt idx="618">
                  <c:v>-15.671697053670831</c:v>
                </c:pt>
                <c:pt idx="619">
                  <c:v>-15.813833033524904</c:v>
                </c:pt>
                <c:pt idx="620">
                  <c:v>-15.952096764898949</c:v>
                </c:pt>
                <c:pt idx="621">
                  <c:v>-16.086360894704221</c:v>
                </c:pt>
                <c:pt idx="622">
                  <c:v>-16.216497885050973</c:v>
                </c:pt>
                <c:pt idx="623">
                  <c:v>-16.342380189295124</c:v>
                </c:pt>
                <c:pt idx="624">
                  <c:v>-16.463880431515697</c:v>
                </c:pt>
                <c:pt idx="625">
                  <c:v>-16.580871588990686</c:v>
                </c:pt>
                <c:pt idx="626">
                  <c:v>-16.693227177280669</c:v>
                </c:pt>
                <c:pt idx="627">
                  <c:v>-16.800821437433221</c:v>
                </c:pt>
                <c:pt idx="628">
                  <c:v>-16.90352952486468</c:v>
                </c:pt>
                <c:pt idx="629">
                  <c:v>-17.001227699463385</c:v>
                </c:pt>
                <c:pt idx="630">
                  <c:v>-17.093793516413381</c:v>
                </c:pt>
                <c:pt idx="631">
                  <c:v>-17.181106017264913</c:v>
                </c:pt>
                <c:pt idx="632">
                  <c:v>-17.263045920776101</c:v>
                </c:pt>
                <c:pt idx="633">
                  <c:v>-17.339495813027519</c:v>
                </c:pt>
                <c:pt idx="634">
                  <c:v>-17.410340336310448</c:v>
                </c:pt>
                <c:pt idx="635">
                  <c:v>-17.475466376346784</c:v>
                </c:pt>
                <c:pt idx="636">
                  <c:v>-17.534763247313844</c:v>
                </c:pt>
                <c:pt idx="637">
                  <c:v>-17.588122874236834</c:v>
                </c:pt>
                <c:pt idx="638">
                  <c:v>-17.635439972306212</c:v>
                </c:pt>
                <c:pt idx="639">
                  <c:v>-17.676612222620957</c:v>
                </c:pt>
                <c:pt idx="640">
                  <c:v>-17.711540443978492</c:v>
                </c:pt>
                <c:pt idx="641">
                  <c:v>-17.74012876028641</c:v>
                </c:pt>
                <c:pt idx="642">
                  <c:v>-17.762284763190252</c:v>
                </c:pt>
                <c:pt idx="643">
                  <c:v>-17.777919669536015</c:v>
                </c:pt>
                <c:pt idx="644">
                  <c:v>-17.78694847335327</c:v>
                </c:pt>
                <c:pt idx="645">
                  <c:v>-17.789290091983769</c:v>
                </c:pt>
                <c:pt idx="646">
                  <c:v>-17.784867506064451</c:v>
                </c:pt>
                <c:pt idx="647">
                  <c:v>-17.773607893128595</c:v>
                </c:pt>
                <c:pt idx="648">
                  <c:v>-17.755442754474327</c:v>
                </c:pt>
                <c:pt idx="649">
                  <c:v>-17.730308035189434</c:v>
                </c:pt>
                <c:pt idx="650">
                  <c:v>-17.698144237022095</c:v>
                </c:pt>
                <c:pt idx="651">
                  <c:v>-17.658896524027192</c:v>
                </c:pt>
                <c:pt idx="652">
                  <c:v>-17.612514820748771</c:v>
                </c:pt>
                <c:pt idx="653">
                  <c:v>-17.558953902887197</c:v>
                </c:pt>
                <c:pt idx="654">
                  <c:v>-17.498173480336387</c:v>
                </c:pt>
                <c:pt idx="655">
                  <c:v>-17.430138272513886</c:v>
                </c:pt>
                <c:pt idx="656">
                  <c:v>-17.354818075979356</c:v>
                </c:pt>
                <c:pt idx="657">
                  <c:v>-17.272187824286217</c:v>
                </c:pt>
                <c:pt idx="658">
                  <c:v>-17.182227640124005</c:v>
                </c:pt>
                <c:pt idx="659">
                  <c:v>-17.084922879738009</c:v>
                </c:pt>
                <c:pt idx="660">
                  <c:v>-16.980264169742661</c:v>
                </c:pt>
                <c:pt idx="661">
                  <c:v>-16.868247436343825</c:v>
                </c:pt>
                <c:pt idx="662">
                  <c:v>-16.748873927128372</c:v>
                </c:pt>
                <c:pt idx="663">
                  <c:v>-16.622150225496707</c:v>
                </c:pt>
                <c:pt idx="664">
                  <c:v>-16.488088257904653</c:v>
                </c:pt>
                <c:pt idx="665">
                  <c:v>-16.346705294048554</c:v>
                </c:pt>
                <c:pt idx="666">
                  <c:v>-16.198023940170696</c:v>
                </c:pt>
                <c:pt idx="667">
                  <c:v>-16.042072125660056</c:v>
                </c:pt>
                <c:pt idx="668">
                  <c:v>-15.878883083147777</c:v>
                </c:pt>
                <c:pt idx="669">
                  <c:v>-15.708495322297068</c:v>
                </c:pt>
                <c:pt idx="670">
                  <c:v>-15.530952597497622</c:v>
                </c:pt>
                <c:pt idx="671">
                  <c:v>-15.346303869684913</c:v>
                </c:pt>
                <c:pt idx="672">
                  <c:v>-15.15460326251708</c:v>
                </c:pt>
                <c:pt idx="673">
                  <c:v>-14.955910013131236</c:v>
                </c:pt>
                <c:pt idx="674">
                  <c:v>-14.750288417719831</c:v>
                </c:pt>
                <c:pt idx="675">
                  <c:v>-14.537807772161571</c:v>
                </c:pt>
                <c:pt idx="676">
                  <c:v>-14.318542307941412</c:v>
                </c:pt>
                <c:pt idx="677">
                  <c:v>-14.092571123607859</c:v>
                </c:pt>
                <c:pt idx="678">
                  <c:v>-13.859978111998045</c:v>
                </c:pt>
                <c:pt idx="679">
                  <c:v>-13.620851883454494</c:v>
                </c:pt>
                <c:pt idx="680">
                  <c:v>-13.375285685299277</c:v>
                </c:pt>
                <c:pt idx="681">
                  <c:v>-13.123377317750442</c:v>
                </c:pt>
                <c:pt idx="682">
                  <c:v>-12.865229046541167</c:v>
                </c:pt>
                <c:pt idx="683">
                  <c:v>-12.600947512439411</c:v>
                </c:pt>
                <c:pt idx="684">
                  <c:v>-12.330643637896655</c:v>
                </c:pt>
                <c:pt idx="685">
                  <c:v>-12.054432531011114</c:v>
                </c:pt>
                <c:pt idx="686">
                  <c:v>-11.772433387025549</c:v>
                </c:pt>
                <c:pt idx="687">
                  <c:v>-11.484769387556035</c:v>
                </c:pt>
                <c:pt idx="688">
                  <c:v>-11.191567597699724</c:v>
                </c:pt>
                <c:pt idx="689">
                  <c:v>-10.89295886125212</c:v>
                </c:pt>
                <c:pt idx="690">
                  <c:v>-10.58907769416223</c:v>
                </c:pt>
                <c:pt idx="691">
                  <c:v>-10.280062176398388</c:v>
                </c:pt>
                <c:pt idx="692">
                  <c:v>-9.9660538423899805</c:v>
                </c:pt>
                <c:pt idx="693">
                  <c:v>-9.6471975701689292</c:v>
                </c:pt>
                <c:pt idx="694">
                  <c:v>-9.323641469358698</c:v>
                </c:pt>
                <c:pt idx="695">
                  <c:v>-8.9955367681356435</c:v>
                </c:pt>
                <c:pt idx="696">
                  <c:v>-8.6630376992786058</c:v>
                </c:pt>
                <c:pt idx="697">
                  <c:v>-8.3263013854253707</c:v>
                </c:pt>
                <c:pt idx="698">
                  <c:v>-7.9854877236213326</c:v>
                </c:pt>
                <c:pt idx="699">
                  <c:v>-7.6407592692731185</c:v>
                </c:pt>
                <c:pt idx="700">
                  <c:v>-7.2922811195851969</c:v>
                </c:pt>
                <c:pt idx="701">
                  <c:v>-6.9402207965531364</c:v>
                </c:pt>
                <c:pt idx="702">
                  <c:v>-6.5847481295991388</c:v>
                </c:pt>
                <c:pt idx="703">
                  <c:v>-6.2260351378949439</c:v>
                </c:pt>
                <c:pt idx="704">
                  <c:v>-5.8642559124496181</c:v>
                </c:pt>
                <c:pt idx="705">
                  <c:v>-5.4995864979968756</c:v>
                </c:pt>
                <c:pt idx="706">
                  <c:v>-5.1322047747397255</c:v>
                </c:pt>
                <c:pt idx="707">
                  <c:v>-4.7622903399801508</c:v>
                </c:pt>
                <c:pt idx="708">
                  <c:v>-4.3900243896737692</c:v>
                </c:pt>
                <c:pt idx="709">
                  <c:v>-4.0155895999423832</c:v>
                </c:pt>
                <c:pt idx="710">
                  <c:v>-3.6391700085474863</c:v>
                </c:pt>
                <c:pt idx="711">
                  <c:v>-3.2609508963746583</c:v>
                </c:pt>
                <c:pt idx="712">
                  <c:v>-2.8811186689153003</c:v>
                </c:pt>
                <c:pt idx="713">
                  <c:v>-2.4998607377683828</c:v>
                </c:pt>
                <c:pt idx="714">
                  <c:v>-2.1173654021716364</c:v>
                </c:pt>
                <c:pt idx="715">
                  <c:v>-1.7338217305683439</c:v>
                </c:pt>
                <c:pt idx="716">
                  <c:v>-1.3494194421875843</c:v>
                </c:pt>
                <c:pt idx="717">
                  <c:v>-0.96434878868431262</c:v>
                </c:pt>
                <c:pt idx="718">
                  <c:v>-0.57880043577643125</c:v>
                </c:pt>
                <c:pt idx="719">
                  <c:v>-0.19296534493476472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04-49C4-8F82-6669814AD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21464"/>
        <c:axId val="683321792"/>
      </c:scatterChart>
      <c:valAx>
        <c:axId val="683321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21792"/>
        <c:crosses val="autoZero"/>
        <c:crossBetween val="midCat"/>
      </c:valAx>
      <c:valAx>
        <c:axId val="68332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velocity (m/s)</a:t>
                </a:r>
              </a:p>
            </c:rich>
          </c:tx>
          <c:layout>
            <c:manualLayout>
              <c:xMode val="edge"/>
              <c:yMode val="edge"/>
              <c:x val="2.2222222222222223E-2"/>
              <c:y val="0.319062408865558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21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cylinder 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'4000RPM'!$C$7:$C$726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7C1-440F-9B33-043E6A4D20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538320"/>
        <c:axId val="569545536"/>
      </c:scatterChart>
      <c:valAx>
        <c:axId val="56953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545536"/>
        <c:crosses val="autoZero"/>
        <c:crossBetween val="midCat"/>
      </c:valAx>
      <c:valAx>
        <c:axId val="569545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538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 in cylinder pressure against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'4000RPM'!$D$7:$D$726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1C-4E2A-99D7-A203715EC0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08672"/>
        <c:axId val="683323760"/>
      </c:scatterChart>
      <c:valAx>
        <c:axId val="68330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527707786526684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23760"/>
        <c:crosses val="autoZero"/>
        <c:crossBetween val="midCat"/>
      </c:valAx>
      <c:valAx>
        <c:axId val="68332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in pressure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666666666666666E-2"/>
              <c:y val="0.2810298191892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08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dP/dV at 4000RPM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'4000RPM'!$H$7:$H$725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'4000RPM'!$D$7:$D$726</c:f>
              <c:numCache>
                <c:formatCode>General</c:formatCode>
                <c:ptCount val="720"/>
                <c:pt idx="0">
                  <c:v>-7.0000000000000062E-3</c:v>
                </c:pt>
                <c:pt idx="1">
                  <c:v>3.0000000000000027E-3</c:v>
                </c:pt>
                <c:pt idx="2">
                  <c:v>4.0000000000000036E-3</c:v>
                </c:pt>
                <c:pt idx="3">
                  <c:v>-3.0000000000000027E-3</c:v>
                </c:pt>
                <c:pt idx="4">
                  <c:v>-1.0000000000000009E-2</c:v>
                </c:pt>
                <c:pt idx="5">
                  <c:v>-1.0000000000000009E-2</c:v>
                </c:pt>
                <c:pt idx="6">
                  <c:v>-4.0000000000000036E-3</c:v>
                </c:pt>
                <c:pt idx="7">
                  <c:v>4.0000000000000036E-3</c:v>
                </c:pt>
                <c:pt idx="8">
                  <c:v>-5.0000000000000044E-3</c:v>
                </c:pt>
                <c:pt idx="9">
                  <c:v>-1.5000000000000013E-2</c:v>
                </c:pt>
                <c:pt idx="10">
                  <c:v>-2.300000000000002E-2</c:v>
                </c:pt>
                <c:pt idx="11">
                  <c:v>-3.0999999999999917E-2</c:v>
                </c:pt>
                <c:pt idx="12">
                  <c:v>-2.1000000000000019E-2</c:v>
                </c:pt>
                <c:pt idx="13">
                  <c:v>-1.100000000000001E-2</c:v>
                </c:pt>
                <c:pt idx="14">
                  <c:v>-5.0000000000000044E-3</c:v>
                </c:pt>
                <c:pt idx="15">
                  <c:v>-4.0000000000000036E-3</c:v>
                </c:pt>
                <c:pt idx="16">
                  <c:v>-2.0000000000000018E-3</c:v>
                </c:pt>
                <c:pt idx="17">
                  <c:v>5.0000000000000044E-3</c:v>
                </c:pt>
                <c:pt idx="18">
                  <c:v>1.0000000000000009E-2</c:v>
                </c:pt>
                <c:pt idx="19">
                  <c:v>1.100000000000001E-2</c:v>
                </c:pt>
                <c:pt idx="20">
                  <c:v>1.100000000000001E-2</c:v>
                </c:pt>
                <c:pt idx="21">
                  <c:v>6.0000000000000053E-3</c:v>
                </c:pt>
                <c:pt idx="22">
                  <c:v>-6.0000000000000053E-3</c:v>
                </c:pt>
                <c:pt idx="23">
                  <c:v>-1.4000000000000012E-2</c:v>
                </c:pt>
                <c:pt idx="24">
                  <c:v>-1.3000000000000012E-2</c:v>
                </c:pt>
                <c:pt idx="25">
                  <c:v>-1.3000000000000012E-2</c:v>
                </c:pt>
                <c:pt idx="26">
                  <c:v>-1.2000000000000011E-2</c:v>
                </c:pt>
                <c:pt idx="27">
                  <c:v>-1.5000000000000013E-2</c:v>
                </c:pt>
                <c:pt idx="28">
                  <c:v>-2.1000000000000019E-2</c:v>
                </c:pt>
                <c:pt idx="29">
                  <c:v>-1.4000000000000012E-2</c:v>
                </c:pt>
                <c:pt idx="30">
                  <c:v>-6.0000000000000053E-3</c:v>
                </c:pt>
                <c:pt idx="31">
                  <c:v>-5.9999999999998943E-3</c:v>
                </c:pt>
                <c:pt idx="32">
                  <c:v>5.9999999999998943E-3</c:v>
                </c:pt>
                <c:pt idx="33">
                  <c:v>7.0000000000000062E-3</c:v>
                </c:pt>
                <c:pt idx="34">
                  <c:v>6.0000000000000053E-3</c:v>
                </c:pt>
                <c:pt idx="35">
                  <c:v>7.0000000000000062E-3</c:v>
                </c:pt>
                <c:pt idx="36">
                  <c:v>-6.0000000000000053E-3</c:v>
                </c:pt>
                <c:pt idx="37">
                  <c:v>-6.0000000000000053E-3</c:v>
                </c:pt>
                <c:pt idx="38">
                  <c:v>-8.0000000000000071E-3</c:v>
                </c:pt>
                <c:pt idx="39">
                  <c:v>-3.9999999999998925E-3</c:v>
                </c:pt>
                <c:pt idx="40">
                  <c:v>-7.0000000000000062E-3</c:v>
                </c:pt>
                <c:pt idx="41">
                  <c:v>-1.2000000000000011E-2</c:v>
                </c:pt>
                <c:pt idx="42">
                  <c:v>-1.2000000000000011E-2</c:v>
                </c:pt>
                <c:pt idx="43">
                  <c:v>6.0000000000000053E-3</c:v>
                </c:pt>
                <c:pt idx="44">
                  <c:v>-6.0000000000000053E-3</c:v>
                </c:pt>
                <c:pt idx="45">
                  <c:v>-2.300000000000002E-2</c:v>
                </c:pt>
                <c:pt idx="46">
                  <c:v>-1.0000000000000009E-2</c:v>
                </c:pt>
                <c:pt idx="47">
                  <c:v>1.4000000000000012E-2</c:v>
                </c:pt>
                <c:pt idx="48">
                  <c:v>-5.0000000000000044E-3</c:v>
                </c:pt>
                <c:pt idx="49">
                  <c:v>-3.0000000000000027E-3</c:v>
                </c:pt>
                <c:pt idx="50">
                  <c:v>-1.0000000000000009E-3</c:v>
                </c:pt>
                <c:pt idx="51">
                  <c:v>7.0000000000000062E-3</c:v>
                </c:pt>
                <c:pt idx="52">
                  <c:v>-6.0000000000000053E-3</c:v>
                </c:pt>
                <c:pt idx="53">
                  <c:v>-1.100000000000001E-2</c:v>
                </c:pt>
                <c:pt idx="54">
                  <c:v>8.0000000000000071E-3</c:v>
                </c:pt>
                <c:pt idx="55">
                  <c:v>3.1000000000000028E-2</c:v>
                </c:pt>
                <c:pt idx="56">
                  <c:v>1.100000000000001E-2</c:v>
                </c:pt>
                <c:pt idx="57">
                  <c:v>-5.0000000000000044E-3</c:v>
                </c:pt>
                <c:pt idx="58">
                  <c:v>1.8000000000000016E-2</c:v>
                </c:pt>
                <c:pt idx="59">
                  <c:v>4.0000000000000036E-3</c:v>
                </c:pt>
                <c:pt idx="60">
                  <c:v>-1.9000000000000017E-2</c:v>
                </c:pt>
                <c:pt idx="61">
                  <c:v>-1.7000000000000015E-2</c:v>
                </c:pt>
                <c:pt idx="62">
                  <c:v>-5.0000000000000044E-3</c:v>
                </c:pt>
                <c:pt idx="63">
                  <c:v>-6.0000000000000053E-3</c:v>
                </c:pt>
                <c:pt idx="64">
                  <c:v>-2.0000000000000018E-3</c:v>
                </c:pt>
                <c:pt idx="65">
                  <c:v>-4.0000000000000036E-3</c:v>
                </c:pt>
                <c:pt idx="66">
                  <c:v>3.0000000000000027E-3</c:v>
                </c:pt>
                <c:pt idx="67">
                  <c:v>1.8000000000000016E-2</c:v>
                </c:pt>
                <c:pt idx="68">
                  <c:v>1.5000000000000013E-2</c:v>
                </c:pt>
                <c:pt idx="69">
                  <c:v>-1.0000000000000009E-3</c:v>
                </c:pt>
                <c:pt idx="70">
                  <c:v>0</c:v>
                </c:pt>
                <c:pt idx="71">
                  <c:v>9.000000000000008E-3</c:v>
                </c:pt>
                <c:pt idx="72">
                  <c:v>1.100000000000001E-2</c:v>
                </c:pt>
                <c:pt idx="73">
                  <c:v>2.9999999999998916E-3</c:v>
                </c:pt>
                <c:pt idx="74">
                  <c:v>5.0000000000000044E-3</c:v>
                </c:pt>
                <c:pt idx="75">
                  <c:v>1.100000000000001E-2</c:v>
                </c:pt>
                <c:pt idx="76">
                  <c:v>6.0000000000000053E-3</c:v>
                </c:pt>
                <c:pt idx="77">
                  <c:v>-8.0000000000000071E-3</c:v>
                </c:pt>
                <c:pt idx="78">
                  <c:v>-1.0000000000000009E-2</c:v>
                </c:pt>
                <c:pt idx="79">
                  <c:v>-4.0000000000000036E-3</c:v>
                </c:pt>
                <c:pt idx="80">
                  <c:v>3.0000000000000027E-3</c:v>
                </c:pt>
                <c:pt idx="81">
                  <c:v>-1.0000000000000009E-3</c:v>
                </c:pt>
                <c:pt idx="82">
                  <c:v>-2.0000000000000018E-3</c:v>
                </c:pt>
                <c:pt idx="83">
                  <c:v>7.0000000000000062E-3</c:v>
                </c:pt>
                <c:pt idx="84">
                  <c:v>1.4000000000000012E-2</c:v>
                </c:pt>
                <c:pt idx="85">
                  <c:v>2.0000000000000018E-2</c:v>
                </c:pt>
                <c:pt idx="86">
                  <c:v>2.1000000000000019E-2</c:v>
                </c:pt>
                <c:pt idx="87">
                  <c:v>2.300000000000002E-2</c:v>
                </c:pt>
                <c:pt idx="88">
                  <c:v>1.9000000000000017E-2</c:v>
                </c:pt>
                <c:pt idx="89">
                  <c:v>1.2000000000000011E-2</c:v>
                </c:pt>
                <c:pt idx="90">
                  <c:v>3.0000000000000027E-3</c:v>
                </c:pt>
                <c:pt idx="91">
                  <c:v>1.0000000000000009E-3</c:v>
                </c:pt>
                <c:pt idx="92">
                  <c:v>0</c:v>
                </c:pt>
                <c:pt idx="93">
                  <c:v>7.9999999999998961E-3</c:v>
                </c:pt>
                <c:pt idx="94">
                  <c:v>1.2000000000000011E-2</c:v>
                </c:pt>
                <c:pt idx="95">
                  <c:v>1.5000000000000013E-2</c:v>
                </c:pt>
                <c:pt idx="96">
                  <c:v>1.4000000000000012E-2</c:v>
                </c:pt>
                <c:pt idx="97">
                  <c:v>9.000000000000008E-3</c:v>
                </c:pt>
                <c:pt idx="98">
                  <c:v>-2.0000000000000018E-3</c:v>
                </c:pt>
                <c:pt idx="99">
                  <c:v>-1.0000000000000009E-3</c:v>
                </c:pt>
                <c:pt idx="100">
                  <c:v>2.0000000000000018E-3</c:v>
                </c:pt>
                <c:pt idx="101">
                  <c:v>1.0000000000000009E-3</c:v>
                </c:pt>
                <c:pt idx="102">
                  <c:v>0</c:v>
                </c:pt>
                <c:pt idx="103">
                  <c:v>-3.0000000000000027E-3</c:v>
                </c:pt>
                <c:pt idx="104">
                  <c:v>-8.0000000000000071E-3</c:v>
                </c:pt>
                <c:pt idx="105">
                  <c:v>-7.0000000000000062E-3</c:v>
                </c:pt>
                <c:pt idx="106">
                  <c:v>0</c:v>
                </c:pt>
                <c:pt idx="107">
                  <c:v>8.0000000000000071E-3</c:v>
                </c:pt>
                <c:pt idx="108">
                  <c:v>1.3000000000000012E-2</c:v>
                </c:pt>
                <c:pt idx="109">
                  <c:v>2.0000000000000018E-2</c:v>
                </c:pt>
                <c:pt idx="110">
                  <c:v>2.6000000000000023E-2</c:v>
                </c:pt>
                <c:pt idx="111">
                  <c:v>2.399999999999991E-2</c:v>
                </c:pt>
                <c:pt idx="112">
                  <c:v>2.0000000000000018E-2</c:v>
                </c:pt>
                <c:pt idx="113">
                  <c:v>1.4000000000000012E-2</c:v>
                </c:pt>
                <c:pt idx="114">
                  <c:v>9.000000000000008E-3</c:v>
                </c:pt>
                <c:pt idx="115">
                  <c:v>2.0000000000000018E-3</c:v>
                </c:pt>
                <c:pt idx="116">
                  <c:v>-1.0000000000000009E-3</c:v>
                </c:pt>
                <c:pt idx="117">
                  <c:v>-2.0000000000000018E-3</c:v>
                </c:pt>
                <c:pt idx="118">
                  <c:v>0</c:v>
                </c:pt>
                <c:pt idx="119">
                  <c:v>-2.0000000000000018E-3</c:v>
                </c:pt>
                <c:pt idx="120">
                  <c:v>6.0000000000000053E-3</c:v>
                </c:pt>
                <c:pt idx="121">
                  <c:v>8.0000000000000071E-3</c:v>
                </c:pt>
                <c:pt idx="122">
                  <c:v>1.0000000000000009E-2</c:v>
                </c:pt>
                <c:pt idx="123">
                  <c:v>8.999999999999897E-3</c:v>
                </c:pt>
                <c:pt idx="124">
                  <c:v>6.0000000000000053E-3</c:v>
                </c:pt>
                <c:pt idx="125">
                  <c:v>1.0000000000001119E-3</c:v>
                </c:pt>
                <c:pt idx="126">
                  <c:v>-6.0000000000000053E-3</c:v>
                </c:pt>
                <c:pt idx="127">
                  <c:v>-1.2000000000000011E-2</c:v>
                </c:pt>
                <c:pt idx="128">
                  <c:v>-3.0000000000000027E-3</c:v>
                </c:pt>
                <c:pt idx="129">
                  <c:v>5.0000000000000044E-3</c:v>
                </c:pt>
                <c:pt idx="130">
                  <c:v>1.0000000000000009E-2</c:v>
                </c:pt>
                <c:pt idx="131">
                  <c:v>1.4000000000000012E-2</c:v>
                </c:pt>
                <c:pt idx="132">
                  <c:v>1.6999999999999904E-2</c:v>
                </c:pt>
                <c:pt idx="133">
                  <c:v>1.1000000000000121E-2</c:v>
                </c:pt>
                <c:pt idx="134">
                  <c:v>4.9999999999998934E-3</c:v>
                </c:pt>
                <c:pt idx="135">
                  <c:v>6.0000000000000053E-3</c:v>
                </c:pt>
                <c:pt idx="136">
                  <c:v>1.1000000000000121E-2</c:v>
                </c:pt>
                <c:pt idx="137">
                  <c:v>1.0000000000000009E-2</c:v>
                </c:pt>
                <c:pt idx="138">
                  <c:v>1.2999999999999901E-2</c:v>
                </c:pt>
                <c:pt idx="139">
                  <c:v>1.7000000000000126E-2</c:v>
                </c:pt>
                <c:pt idx="140">
                  <c:v>1.399999999999979E-2</c:v>
                </c:pt>
                <c:pt idx="141">
                  <c:v>1.3000000000000123E-2</c:v>
                </c:pt>
                <c:pt idx="142">
                  <c:v>4.0000000000000036E-3</c:v>
                </c:pt>
                <c:pt idx="143">
                  <c:v>-2.0000000000000018E-3</c:v>
                </c:pt>
                <c:pt idx="144">
                  <c:v>0</c:v>
                </c:pt>
                <c:pt idx="145">
                  <c:v>2.0000000000000018E-3</c:v>
                </c:pt>
                <c:pt idx="146">
                  <c:v>4.0000000000000036E-3</c:v>
                </c:pt>
                <c:pt idx="147">
                  <c:v>6.0000000000000053E-3</c:v>
                </c:pt>
                <c:pt idx="148">
                  <c:v>8.999999999999897E-3</c:v>
                </c:pt>
                <c:pt idx="149">
                  <c:v>9.000000000000119E-3</c:v>
                </c:pt>
                <c:pt idx="150">
                  <c:v>9.9999999999988987E-4</c:v>
                </c:pt>
                <c:pt idx="151">
                  <c:v>3.0000000000001137E-3</c:v>
                </c:pt>
                <c:pt idx="152">
                  <c:v>4.0000000000000036E-3</c:v>
                </c:pt>
                <c:pt idx="153">
                  <c:v>0</c:v>
                </c:pt>
                <c:pt idx="154">
                  <c:v>1.0999999999999899E-2</c:v>
                </c:pt>
                <c:pt idx="155">
                  <c:v>1.3000000000000123E-2</c:v>
                </c:pt>
                <c:pt idx="156">
                  <c:v>4.9999999999998934E-3</c:v>
                </c:pt>
                <c:pt idx="157">
                  <c:v>1.0000000000000009E-2</c:v>
                </c:pt>
                <c:pt idx="158">
                  <c:v>1.0000000000001119E-3</c:v>
                </c:pt>
                <c:pt idx="159">
                  <c:v>-8.0000000000000071E-3</c:v>
                </c:pt>
                <c:pt idx="160">
                  <c:v>-5.0000000000001155E-3</c:v>
                </c:pt>
                <c:pt idx="161">
                  <c:v>-1.0999999999999899E-2</c:v>
                </c:pt>
                <c:pt idx="162">
                  <c:v>-5.0000000000001155E-3</c:v>
                </c:pt>
                <c:pt idx="163">
                  <c:v>6.0000000000000053E-3</c:v>
                </c:pt>
                <c:pt idx="164">
                  <c:v>6.0000000000000053E-3</c:v>
                </c:pt>
                <c:pt idx="165">
                  <c:v>8.0000000000000071E-3</c:v>
                </c:pt>
                <c:pt idx="166">
                  <c:v>1.0000000000000009E-2</c:v>
                </c:pt>
                <c:pt idx="167">
                  <c:v>6.0000000000000053E-3</c:v>
                </c:pt>
                <c:pt idx="168">
                  <c:v>3.0000000000001137E-3</c:v>
                </c:pt>
                <c:pt idx="169">
                  <c:v>0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-2.0000000000000018E-3</c:v>
                </c:pt>
                <c:pt idx="173">
                  <c:v>0</c:v>
                </c:pt>
                <c:pt idx="174">
                  <c:v>9.9999999999988987E-4</c:v>
                </c:pt>
                <c:pt idx="175">
                  <c:v>2.0000000000000018E-3</c:v>
                </c:pt>
                <c:pt idx="176">
                  <c:v>4.0000000000000036E-3</c:v>
                </c:pt>
                <c:pt idx="177">
                  <c:v>6.0000000000000053E-3</c:v>
                </c:pt>
                <c:pt idx="178">
                  <c:v>6.0000000000000053E-3</c:v>
                </c:pt>
                <c:pt idx="179">
                  <c:v>9.9999999999988987E-4</c:v>
                </c:pt>
                <c:pt idx="180">
                  <c:v>-4.9999999999998934E-3</c:v>
                </c:pt>
                <c:pt idx="181">
                  <c:v>-6.0000000000000053E-3</c:v>
                </c:pt>
                <c:pt idx="182">
                  <c:v>-8.0000000000000071E-3</c:v>
                </c:pt>
                <c:pt idx="183">
                  <c:v>-6.0000000000000053E-3</c:v>
                </c:pt>
                <c:pt idx="184">
                  <c:v>-8.999999999999897E-3</c:v>
                </c:pt>
                <c:pt idx="185">
                  <c:v>-7.0000000000001172E-3</c:v>
                </c:pt>
                <c:pt idx="186">
                  <c:v>-2.9999999999998916E-3</c:v>
                </c:pt>
                <c:pt idx="187">
                  <c:v>-3.0000000000001137E-3</c:v>
                </c:pt>
                <c:pt idx="188">
                  <c:v>-6.9999999999998952E-3</c:v>
                </c:pt>
                <c:pt idx="189">
                  <c:v>-1.2000000000000011E-2</c:v>
                </c:pt>
                <c:pt idx="190">
                  <c:v>-1.4000000000000012E-2</c:v>
                </c:pt>
                <c:pt idx="191">
                  <c:v>-1.6000000000000014E-2</c:v>
                </c:pt>
                <c:pt idx="192">
                  <c:v>-1.6000000000000014E-2</c:v>
                </c:pt>
                <c:pt idx="193">
                  <c:v>-1.1000000000000121E-2</c:v>
                </c:pt>
                <c:pt idx="194">
                  <c:v>0</c:v>
                </c:pt>
                <c:pt idx="195">
                  <c:v>3.0000000000001137E-3</c:v>
                </c:pt>
                <c:pt idx="196">
                  <c:v>1.0000000000000009E-2</c:v>
                </c:pt>
                <c:pt idx="197">
                  <c:v>1.8999999999999906E-2</c:v>
                </c:pt>
                <c:pt idx="198">
                  <c:v>2.200000000000002E-2</c:v>
                </c:pt>
                <c:pt idx="199">
                  <c:v>1.9000000000000128E-2</c:v>
                </c:pt>
                <c:pt idx="200">
                  <c:v>2.2999999999999909E-2</c:v>
                </c:pt>
                <c:pt idx="201">
                  <c:v>2.0999999999999908E-2</c:v>
                </c:pt>
                <c:pt idx="202">
                  <c:v>1.8000000000000016E-2</c:v>
                </c:pt>
                <c:pt idx="203">
                  <c:v>1.5000000000000124E-2</c:v>
                </c:pt>
                <c:pt idx="204">
                  <c:v>1.8000000000000016E-2</c:v>
                </c:pt>
                <c:pt idx="205">
                  <c:v>1.4999999999999902E-2</c:v>
                </c:pt>
                <c:pt idx="206">
                  <c:v>1.2000000000000011E-2</c:v>
                </c:pt>
                <c:pt idx="207">
                  <c:v>8.0000000000000071E-3</c:v>
                </c:pt>
                <c:pt idx="208">
                  <c:v>2.0000000000000018E-3</c:v>
                </c:pt>
                <c:pt idx="209">
                  <c:v>4.0000000000000036E-3</c:v>
                </c:pt>
                <c:pt idx="210">
                  <c:v>-6.0000000000000053E-3</c:v>
                </c:pt>
                <c:pt idx="211">
                  <c:v>-8.999999999999897E-3</c:v>
                </c:pt>
                <c:pt idx="212">
                  <c:v>-9.000000000000119E-3</c:v>
                </c:pt>
                <c:pt idx="213">
                  <c:v>-6.9999999999998952E-3</c:v>
                </c:pt>
                <c:pt idx="214">
                  <c:v>-5.0000000000001155E-3</c:v>
                </c:pt>
                <c:pt idx="215">
                  <c:v>1.0000000000001119E-3</c:v>
                </c:pt>
                <c:pt idx="216">
                  <c:v>2.9999999999998916E-3</c:v>
                </c:pt>
                <c:pt idx="217">
                  <c:v>4.0000000000000036E-3</c:v>
                </c:pt>
                <c:pt idx="218">
                  <c:v>0</c:v>
                </c:pt>
                <c:pt idx="219">
                  <c:v>4.0000000000000036E-3</c:v>
                </c:pt>
                <c:pt idx="220">
                  <c:v>1.0000000000000009E-2</c:v>
                </c:pt>
                <c:pt idx="221">
                  <c:v>1.0000000000000009E-2</c:v>
                </c:pt>
                <c:pt idx="222">
                  <c:v>1.1000000000000121E-2</c:v>
                </c:pt>
                <c:pt idx="223">
                  <c:v>2.200000000000002E-2</c:v>
                </c:pt>
                <c:pt idx="224">
                  <c:v>1.4999999999999902E-2</c:v>
                </c:pt>
                <c:pt idx="225">
                  <c:v>2.0000000000000018E-2</c:v>
                </c:pt>
                <c:pt idx="226">
                  <c:v>2.0999999999999908E-2</c:v>
                </c:pt>
                <c:pt idx="227">
                  <c:v>1.4000000000000012E-2</c:v>
                </c:pt>
                <c:pt idx="228">
                  <c:v>1.3000000000000123E-2</c:v>
                </c:pt>
                <c:pt idx="229">
                  <c:v>4.0000000000000036E-3</c:v>
                </c:pt>
                <c:pt idx="230">
                  <c:v>8.0000000000000071E-3</c:v>
                </c:pt>
                <c:pt idx="231">
                  <c:v>2.0000000000000018E-2</c:v>
                </c:pt>
                <c:pt idx="232">
                  <c:v>2.5999999999999801E-2</c:v>
                </c:pt>
                <c:pt idx="233">
                  <c:v>2.3000000000000131E-2</c:v>
                </c:pt>
                <c:pt idx="234">
                  <c:v>2.0999999999999908E-2</c:v>
                </c:pt>
                <c:pt idx="235">
                  <c:v>2.7000000000000135E-2</c:v>
                </c:pt>
                <c:pt idx="236">
                  <c:v>2.0000000000000018E-2</c:v>
                </c:pt>
                <c:pt idx="237">
                  <c:v>6.0000000000000053E-3</c:v>
                </c:pt>
                <c:pt idx="238">
                  <c:v>-8.0000000000000071E-3</c:v>
                </c:pt>
                <c:pt idx="239">
                  <c:v>-1.0000000000001119E-3</c:v>
                </c:pt>
                <c:pt idx="240">
                  <c:v>6.0000000000000053E-3</c:v>
                </c:pt>
                <c:pt idx="241">
                  <c:v>2.8000000000000025E-2</c:v>
                </c:pt>
                <c:pt idx="242">
                  <c:v>1.8000000000000016E-2</c:v>
                </c:pt>
                <c:pt idx="243">
                  <c:v>8.0000000000000071E-3</c:v>
                </c:pt>
                <c:pt idx="244">
                  <c:v>-4.0000000000000036E-3</c:v>
                </c:pt>
                <c:pt idx="245">
                  <c:v>8.999999999999897E-3</c:v>
                </c:pt>
                <c:pt idx="246">
                  <c:v>1.1000000000000121E-2</c:v>
                </c:pt>
                <c:pt idx="247">
                  <c:v>1.8000000000000016E-2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2.6000000000000023E-2</c:v>
                </c:pt>
                <c:pt idx="251">
                  <c:v>2.0000000000000018E-2</c:v>
                </c:pt>
                <c:pt idx="252">
                  <c:v>2.4999999999999911E-2</c:v>
                </c:pt>
                <c:pt idx="253">
                  <c:v>3.2000000000000028E-2</c:v>
                </c:pt>
                <c:pt idx="254">
                  <c:v>3.2000000000000028E-2</c:v>
                </c:pt>
                <c:pt idx="255">
                  <c:v>3.2000000000000028E-2</c:v>
                </c:pt>
                <c:pt idx="256">
                  <c:v>3.0000000000000027E-2</c:v>
                </c:pt>
                <c:pt idx="257">
                  <c:v>2.8999999999999915E-2</c:v>
                </c:pt>
                <c:pt idx="258">
                  <c:v>3.300000000000014E-2</c:v>
                </c:pt>
                <c:pt idx="259">
                  <c:v>3.3999999999999808E-2</c:v>
                </c:pt>
                <c:pt idx="260">
                  <c:v>3.5000000000000142E-2</c:v>
                </c:pt>
                <c:pt idx="261">
                  <c:v>3.2000000000000028E-2</c:v>
                </c:pt>
                <c:pt idx="262">
                  <c:v>3.0999999999999694E-2</c:v>
                </c:pt>
                <c:pt idx="263">
                  <c:v>2.6000000000000245E-2</c:v>
                </c:pt>
                <c:pt idx="264">
                  <c:v>2.9999999999999805E-2</c:v>
                </c:pt>
                <c:pt idx="265">
                  <c:v>2.7000000000000135E-2</c:v>
                </c:pt>
                <c:pt idx="266">
                  <c:v>2.8999999999999915E-2</c:v>
                </c:pt>
                <c:pt idx="267">
                  <c:v>3.2999999999999918E-2</c:v>
                </c:pt>
                <c:pt idx="268">
                  <c:v>3.8000000000000256E-2</c:v>
                </c:pt>
                <c:pt idx="269">
                  <c:v>4.0000000000000036E-2</c:v>
                </c:pt>
                <c:pt idx="270">
                  <c:v>3.7999999999999812E-2</c:v>
                </c:pt>
                <c:pt idx="271">
                  <c:v>4.0000000000000036E-2</c:v>
                </c:pt>
                <c:pt idx="272">
                  <c:v>4.7000000000000153E-2</c:v>
                </c:pt>
                <c:pt idx="273">
                  <c:v>4.9999999999999822E-2</c:v>
                </c:pt>
                <c:pt idx="274">
                  <c:v>5.1000000000000156E-2</c:v>
                </c:pt>
                <c:pt idx="275">
                  <c:v>5.7999999999999829E-2</c:v>
                </c:pt>
                <c:pt idx="276">
                  <c:v>6.0999999999999943E-2</c:v>
                </c:pt>
                <c:pt idx="277">
                  <c:v>6.3000000000000167E-2</c:v>
                </c:pt>
                <c:pt idx="278">
                  <c:v>6.1999999999999833E-2</c:v>
                </c:pt>
                <c:pt idx="279">
                  <c:v>6.2000000000000277E-2</c:v>
                </c:pt>
                <c:pt idx="280">
                  <c:v>6.0999999999999943E-2</c:v>
                </c:pt>
                <c:pt idx="281">
                  <c:v>6.1999999999999833E-2</c:v>
                </c:pt>
                <c:pt idx="282">
                  <c:v>6.4999999999999947E-2</c:v>
                </c:pt>
                <c:pt idx="283">
                  <c:v>7.0000000000000284E-2</c:v>
                </c:pt>
                <c:pt idx="284">
                  <c:v>6.999999999999984E-2</c:v>
                </c:pt>
                <c:pt idx="285">
                  <c:v>7.2000000000000064E-2</c:v>
                </c:pt>
                <c:pt idx="286">
                  <c:v>7.5000000000000178E-2</c:v>
                </c:pt>
                <c:pt idx="287">
                  <c:v>7.4999999999999734E-2</c:v>
                </c:pt>
                <c:pt idx="288">
                  <c:v>6.899999999999995E-2</c:v>
                </c:pt>
                <c:pt idx="289">
                  <c:v>7.2000000000000064E-2</c:v>
                </c:pt>
                <c:pt idx="290">
                  <c:v>8.1999999999999851E-2</c:v>
                </c:pt>
                <c:pt idx="291">
                  <c:v>9.2999999999999972E-2</c:v>
                </c:pt>
                <c:pt idx="292">
                  <c:v>9.4000000000000306E-2</c:v>
                </c:pt>
                <c:pt idx="293">
                  <c:v>9.0999999999999748E-2</c:v>
                </c:pt>
                <c:pt idx="294">
                  <c:v>8.8000000000000522E-2</c:v>
                </c:pt>
                <c:pt idx="295">
                  <c:v>8.599999999999941E-2</c:v>
                </c:pt>
                <c:pt idx="296">
                  <c:v>8.9000000000000412E-2</c:v>
                </c:pt>
                <c:pt idx="297">
                  <c:v>9.4999999999999751E-2</c:v>
                </c:pt>
                <c:pt idx="298">
                  <c:v>0.11099999999999977</c:v>
                </c:pt>
                <c:pt idx="299">
                  <c:v>0.12800000000000011</c:v>
                </c:pt>
                <c:pt idx="300">
                  <c:v>0.14200000000000035</c:v>
                </c:pt>
                <c:pt idx="301">
                  <c:v>0.14900000000000002</c:v>
                </c:pt>
                <c:pt idx="302">
                  <c:v>0.15899999999999981</c:v>
                </c:pt>
                <c:pt idx="303">
                  <c:v>0.16899999999999959</c:v>
                </c:pt>
                <c:pt idx="304">
                  <c:v>0.17900000000000027</c:v>
                </c:pt>
                <c:pt idx="305">
                  <c:v>0.17799999999999994</c:v>
                </c:pt>
                <c:pt idx="306">
                  <c:v>0.17900000000000027</c:v>
                </c:pt>
                <c:pt idx="307">
                  <c:v>0.18299999999999983</c:v>
                </c:pt>
                <c:pt idx="308">
                  <c:v>0.18900000000000006</c:v>
                </c:pt>
                <c:pt idx="309">
                  <c:v>0.19099999999999984</c:v>
                </c:pt>
                <c:pt idx="310">
                  <c:v>0.18900000000000006</c:v>
                </c:pt>
                <c:pt idx="311">
                  <c:v>0.21400000000000041</c:v>
                </c:pt>
                <c:pt idx="312">
                  <c:v>0.22499999999999964</c:v>
                </c:pt>
                <c:pt idx="313">
                  <c:v>0.22900000000000009</c:v>
                </c:pt>
                <c:pt idx="314">
                  <c:v>0.24500000000000011</c:v>
                </c:pt>
                <c:pt idx="315">
                  <c:v>0.27200000000000024</c:v>
                </c:pt>
                <c:pt idx="316">
                  <c:v>0.27699999999999925</c:v>
                </c:pt>
                <c:pt idx="317">
                  <c:v>0.27600000000000069</c:v>
                </c:pt>
                <c:pt idx="318">
                  <c:v>0.29299999999999926</c:v>
                </c:pt>
                <c:pt idx="319">
                  <c:v>0.2889999999999997</c:v>
                </c:pt>
                <c:pt idx="320">
                  <c:v>0.30200000000000138</c:v>
                </c:pt>
                <c:pt idx="321">
                  <c:v>0.32599999999999874</c:v>
                </c:pt>
                <c:pt idx="322">
                  <c:v>0.35800000000000054</c:v>
                </c:pt>
                <c:pt idx="323">
                  <c:v>0.35699999999999932</c:v>
                </c:pt>
                <c:pt idx="324">
                  <c:v>0.3960000000000008</c:v>
                </c:pt>
                <c:pt idx="325">
                  <c:v>0.41499999999999915</c:v>
                </c:pt>
                <c:pt idx="326">
                  <c:v>0.43700000000000117</c:v>
                </c:pt>
                <c:pt idx="327">
                  <c:v>0.43699999999999939</c:v>
                </c:pt>
                <c:pt idx="328">
                  <c:v>0.4740000000000002</c:v>
                </c:pt>
                <c:pt idx="329">
                  <c:v>0.47900000000000098</c:v>
                </c:pt>
                <c:pt idx="330">
                  <c:v>0.50299999999999834</c:v>
                </c:pt>
                <c:pt idx="331">
                  <c:v>0.5129999999999999</c:v>
                </c:pt>
                <c:pt idx="332">
                  <c:v>0.54600000000000115</c:v>
                </c:pt>
                <c:pt idx="333">
                  <c:v>0.54199999999999982</c:v>
                </c:pt>
                <c:pt idx="334">
                  <c:v>0.57099999999999973</c:v>
                </c:pt>
                <c:pt idx="335">
                  <c:v>0.58200000000000074</c:v>
                </c:pt>
                <c:pt idx="336">
                  <c:v>0.60799999999999876</c:v>
                </c:pt>
                <c:pt idx="337">
                  <c:v>0.61599999999999966</c:v>
                </c:pt>
                <c:pt idx="338">
                  <c:v>0.65800000000000125</c:v>
                </c:pt>
                <c:pt idx="339">
                  <c:v>0.67500000000000071</c:v>
                </c:pt>
                <c:pt idx="340">
                  <c:v>0.68299999999999983</c:v>
                </c:pt>
                <c:pt idx="341">
                  <c:v>0.71099999999999852</c:v>
                </c:pt>
                <c:pt idx="342">
                  <c:v>0.6980000000000004</c:v>
                </c:pt>
                <c:pt idx="343">
                  <c:v>0.69900000000000162</c:v>
                </c:pt>
                <c:pt idx="344">
                  <c:v>0.69599999999999795</c:v>
                </c:pt>
                <c:pt idx="345">
                  <c:v>0.67399999999999949</c:v>
                </c:pt>
                <c:pt idx="346">
                  <c:v>0.67600000000000193</c:v>
                </c:pt>
                <c:pt idx="347">
                  <c:v>0.67299999999999827</c:v>
                </c:pt>
                <c:pt idx="348">
                  <c:v>0.65300000000000225</c:v>
                </c:pt>
                <c:pt idx="349">
                  <c:v>0.64099999999999824</c:v>
                </c:pt>
                <c:pt idx="350">
                  <c:v>0.63800000000000168</c:v>
                </c:pt>
                <c:pt idx="351">
                  <c:v>0.625</c:v>
                </c:pt>
                <c:pt idx="352">
                  <c:v>0.61899999999999977</c:v>
                </c:pt>
                <c:pt idx="353">
                  <c:v>0.67999999999999972</c:v>
                </c:pt>
                <c:pt idx="354">
                  <c:v>0.74299999999999855</c:v>
                </c:pt>
                <c:pt idx="355">
                  <c:v>0.85600000000000165</c:v>
                </c:pt>
                <c:pt idx="356">
                  <c:v>1.0210000000000008</c:v>
                </c:pt>
                <c:pt idx="357">
                  <c:v>1.2049999999999983</c:v>
                </c:pt>
                <c:pt idx="358">
                  <c:v>1.4309999999999974</c:v>
                </c:pt>
                <c:pt idx="359">
                  <c:v>1.6900000000000048</c:v>
                </c:pt>
                <c:pt idx="360">
                  <c:v>1.9489999999999981</c:v>
                </c:pt>
                <c:pt idx="361">
                  <c:v>2.2090000000000032</c:v>
                </c:pt>
                <c:pt idx="362">
                  <c:v>2.4549999999999983</c:v>
                </c:pt>
                <c:pt idx="363">
                  <c:v>2.6479999999999961</c:v>
                </c:pt>
                <c:pt idx="364">
                  <c:v>2.7970000000000041</c:v>
                </c:pt>
                <c:pt idx="365">
                  <c:v>2.8819999999999979</c:v>
                </c:pt>
                <c:pt idx="366">
                  <c:v>2.9129999999999967</c:v>
                </c:pt>
                <c:pt idx="367">
                  <c:v>2.8620000000000019</c:v>
                </c:pt>
                <c:pt idx="368">
                  <c:v>2.7420000000000044</c:v>
                </c:pt>
                <c:pt idx="369">
                  <c:v>2.5489999999999995</c:v>
                </c:pt>
                <c:pt idx="370">
                  <c:v>2.2779999999999987</c:v>
                </c:pt>
                <c:pt idx="371">
                  <c:v>1.9519999999999982</c:v>
                </c:pt>
                <c:pt idx="372">
                  <c:v>1.5760000000000076</c:v>
                </c:pt>
                <c:pt idx="373">
                  <c:v>1.1879999999999882</c:v>
                </c:pt>
                <c:pt idx="374">
                  <c:v>0.77400000000000091</c:v>
                </c:pt>
                <c:pt idx="375">
                  <c:v>0.38500000000000512</c:v>
                </c:pt>
                <c:pt idx="376">
                  <c:v>7.9999999999955662E-3</c:v>
                </c:pt>
                <c:pt idx="377">
                  <c:v>-0.367999999999995</c:v>
                </c:pt>
                <c:pt idx="378">
                  <c:v>-0.65699999999999648</c:v>
                </c:pt>
                <c:pt idx="379">
                  <c:v>-0.94600000000001216</c:v>
                </c:pt>
                <c:pt idx="380">
                  <c:v>-1.2329999999999899</c:v>
                </c:pt>
                <c:pt idx="381">
                  <c:v>-1.382000000000005</c:v>
                </c:pt>
                <c:pt idx="382">
                  <c:v>-1.5509999999999948</c:v>
                </c:pt>
                <c:pt idx="383">
                  <c:v>-1.6890000000000001</c:v>
                </c:pt>
                <c:pt idx="384">
                  <c:v>-1.7420000000000044</c:v>
                </c:pt>
                <c:pt idx="385">
                  <c:v>-1.8059999999999974</c:v>
                </c:pt>
                <c:pt idx="386">
                  <c:v>-1.8200000000000003</c:v>
                </c:pt>
                <c:pt idx="387">
                  <c:v>-1.8290000000000006</c:v>
                </c:pt>
                <c:pt idx="388">
                  <c:v>-1.8059999999999974</c:v>
                </c:pt>
                <c:pt idx="389">
                  <c:v>-1.7920000000000016</c:v>
                </c:pt>
                <c:pt idx="390">
                  <c:v>-1.7580000000000027</c:v>
                </c:pt>
                <c:pt idx="391">
                  <c:v>-1.7040000000000006</c:v>
                </c:pt>
                <c:pt idx="392">
                  <c:v>-1.6640000000000015</c:v>
                </c:pt>
                <c:pt idx="393">
                  <c:v>-1.6099999999999994</c:v>
                </c:pt>
                <c:pt idx="394">
                  <c:v>-1.5679999999999978</c:v>
                </c:pt>
                <c:pt idx="395">
                  <c:v>-1.5120000000000005</c:v>
                </c:pt>
                <c:pt idx="396">
                  <c:v>-1.4600000000000009</c:v>
                </c:pt>
                <c:pt idx="397">
                  <c:v>-1.4159999999999968</c:v>
                </c:pt>
                <c:pt idx="398">
                  <c:v>-1.3440000000000012</c:v>
                </c:pt>
                <c:pt idx="399">
                  <c:v>-1.2899999999999991</c:v>
                </c:pt>
                <c:pt idx="400">
                  <c:v>-1.2330000000000041</c:v>
                </c:pt>
                <c:pt idx="401">
                  <c:v>-1.1749999999999972</c:v>
                </c:pt>
                <c:pt idx="402">
                  <c:v>-1.1320000000000014</c:v>
                </c:pt>
                <c:pt idx="403">
                  <c:v>-1.0699999999999967</c:v>
                </c:pt>
                <c:pt idx="404">
                  <c:v>-1.0310000000000024</c:v>
                </c:pt>
                <c:pt idx="405">
                  <c:v>-0.98000000000000043</c:v>
                </c:pt>
                <c:pt idx="406">
                  <c:v>-0.94200000000000017</c:v>
                </c:pt>
                <c:pt idx="407">
                  <c:v>-0.90899999999999892</c:v>
                </c:pt>
                <c:pt idx="408">
                  <c:v>-0.86299999999999955</c:v>
                </c:pt>
                <c:pt idx="409">
                  <c:v>-0.83200000000000074</c:v>
                </c:pt>
                <c:pt idx="410">
                  <c:v>-0.78899999999999793</c:v>
                </c:pt>
                <c:pt idx="411">
                  <c:v>-0.76300000000000168</c:v>
                </c:pt>
                <c:pt idx="412">
                  <c:v>-0.72800000000000153</c:v>
                </c:pt>
                <c:pt idx="413">
                  <c:v>-0.69299999999999784</c:v>
                </c:pt>
                <c:pt idx="414">
                  <c:v>-0.66700000000000159</c:v>
                </c:pt>
                <c:pt idx="415">
                  <c:v>-0.63100000000000023</c:v>
                </c:pt>
                <c:pt idx="416">
                  <c:v>-0.60299999999999798</c:v>
                </c:pt>
                <c:pt idx="417">
                  <c:v>-0.56700000000000017</c:v>
                </c:pt>
                <c:pt idx="418">
                  <c:v>-0.54500000000000171</c:v>
                </c:pt>
                <c:pt idx="419">
                  <c:v>-0.52899999999999991</c:v>
                </c:pt>
                <c:pt idx="420">
                  <c:v>-0.50999999999999801</c:v>
                </c:pt>
                <c:pt idx="421">
                  <c:v>-0.49099999999999966</c:v>
                </c:pt>
                <c:pt idx="422">
                  <c:v>-0.47100000000000009</c:v>
                </c:pt>
                <c:pt idx="423">
                  <c:v>-0.4529999999999994</c:v>
                </c:pt>
                <c:pt idx="424">
                  <c:v>-0.43500000000000227</c:v>
                </c:pt>
                <c:pt idx="425">
                  <c:v>-0.41199999999999903</c:v>
                </c:pt>
                <c:pt idx="426">
                  <c:v>-0.39700000000000024</c:v>
                </c:pt>
                <c:pt idx="427">
                  <c:v>-0.37700000000000067</c:v>
                </c:pt>
                <c:pt idx="428">
                  <c:v>-0.3669999999999991</c:v>
                </c:pt>
                <c:pt idx="429">
                  <c:v>-0.34699999999999953</c:v>
                </c:pt>
                <c:pt idx="430">
                  <c:v>-0.32800000000000118</c:v>
                </c:pt>
                <c:pt idx="431">
                  <c:v>-0.31099999999999994</c:v>
                </c:pt>
                <c:pt idx="432">
                  <c:v>-0.30100000000000016</c:v>
                </c:pt>
                <c:pt idx="433">
                  <c:v>-0.29199999999999982</c:v>
                </c:pt>
                <c:pt idx="434">
                  <c:v>-0.27899999999999991</c:v>
                </c:pt>
                <c:pt idx="435">
                  <c:v>-0.26999999999999957</c:v>
                </c:pt>
                <c:pt idx="436">
                  <c:v>-0.25999999999999979</c:v>
                </c:pt>
                <c:pt idx="437">
                  <c:v>-0.25300000000000011</c:v>
                </c:pt>
                <c:pt idx="438">
                  <c:v>-0.24600000000000044</c:v>
                </c:pt>
                <c:pt idx="439">
                  <c:v>-0.23899999999999899</c:v>
                </c:pt>
                <c:pt idx="440">
                  <c:v>-0.23100000000000165</c:v>
                </c:pt>
                <c:pt idx="441">
                  <c:v>-0.22299999999999898</c:v>
                </c:pt>
                <c:pt idx="442">
                  <c:v>-0.21700000000000053</c:v>
                </c:pt>
                <c:pt idx="443">
                  <c:v>-0.20800000000000018</c:v>
                </c:pt>
                <c:pt idx="444">
                  <c:v>-0.1980000000000004</c:v>
                </c:pt>
                <c:pt idx="445">
                  <c:v>-0.1899999999999995</c:v>
                </c:pt>
                <c:pt idx="446">
                  <c:v>-0.18399999999999928</c:v>
                </c:pt>
                <c:pt idx="447">
                  <c:v>-0.17399999999999949</c:v>
                </c:pt>
                <c:pt idx="448">
                  <c:v>-0.17300000000000004</c:v>
                </c:pt>
                <c:pt idx="449">
                  <c:v>-0.16500000000000092</c:v>
                </c:pt>
                <c:pt idx="450">
                  <c:v>-0.16099999999999959</c:v>
                </c:pt>
                <c:pt idx="451">
                  <c:v>-0.15600000000000058</c:v>
                </c:pt>
                <c:pt idx="452">
                  <c:v>-0.15000000000000036</c:v>
                </c:pt>
                <c:pt idx="453">
                  <c:v>-0.14700000000000024</c:v>
                </c:pt>
                <c:pt idx="454">
                  <c:v>-0.14299999999999891</c:v>
                </c:pt>
                <c:pt idx="455">
                  <c:v>-0.13700000000000045</c:v>
                </c:pt>
                <c:pt idx="456">
                  <c:v>-0.13100000000000023</c:v>
                </c:pt>
                <c:pt idx="457">
                  <c:v>-0.12399999999999878</c:v>
                </c:pt>
                <c:pt idx="458">
                  <c:v>-0.12100000000000044</c:v>
                </c:pt>
                <c:pt idx="459">
                  <c:v>-0.10899999999999999</c:v>
                </c:pt>
                <c:pt idx="460">
                  <c:v>-0.10400000000000009</c:v>
                </c:pt>
                <c:pt idx="461">
                  <c:v>-0.10200000000000031</c:v>
                </c:pt>
                <c:pt idx="462">
                  <c:v>-9.6999999999999531E-2</c:v>
                </c:pt>
                <c:pt idx="463">
                  <c:v>-9.8000000000000753E-2</c:v>
                </c:pt>
                <c:pt idx="464">
                  <c:v>-0.10699999999999932</c:v>
                </c:pt>
                <c:pt idx="465">
                  <c:v>-9.9000000000000199E-2</c:v>
                </c:pt>
                <c:pt idx="466">
                  <c:v>-9.2999999999999972E-2</c:v>
                </c:pt>
                <c:pt idx="467">
                  <c:v>-9.1000000000000192E-2</c:v>
                </c:pt>
                <c:pt idx="468">
                  <c:v>-8.8000000000000078E-2</c:v>
                </c:pt>
                <c:pt idx="469">
                  <c:v>-7.3999999999999844E-2</c:v>
                </c:pt>
                <c:pt idx="470">
                  <c:v>-7.5999999999999623E-2</c:v>
                </c:pt>
                <c:pt idx="471">
                  <c:v>-7.5000000000000178E-2</c:v>
                </c:pt>
                <c:pt idx="472">
                  <c:v>-5.7999999999999829E-2</c:v>
                </c:pt>
                <c:pt idx="473">
                  <c:v>-6.2000000000000277E-2</c:v>
                </c:pt>
                <c:pt idx="474">
                  <c:v>-7.8999999999999737E-2</c:v>
                </c:pt>
                <c:pt idx="475">
                  <c:v>-7.4000000000000732E-2</c:v>
                </c:pt>
                <c:pt idx="476">
                  <c:v>-7.5999999999999623E-2</c:v>
                </c:pt>
                <c:pt idx="477">
                  <c:v>-8.1999999999999851E-2</c:v>
                </c:pt>
                <c:pt idx="478">
                  <c:v>-7.2000000000000064E-2</c:v>
                </c:pt>
                <c:pt idx="479">
                  <c:v>-6.899999999999995E-2</c:v>
                </c:pt>
                <c:pt idx="480">
                  <c:v>-6.0999999999999943E-2</c:v>
                </c:pt>
                <c:pt idx="481">
                  <c:v>-5.5000000000000604E-2</c:v>
                </c:pt>
                <c:pt idx="482">
                  <c:v>-6.0999999999999943E-2</c:v>
                </c:pt>
                <c:pt idx="483">
                  <c:v>-5.2999999999999936E-2</c:v>
                </c:pt>
                <c:pt idx="484">
                  <c:v>-4.3999999999999595E-2</c:v>
                </c:pt>
                <c:pt idx="485">
                  <c:v>-5.200000000000049E-2</c:v>
                </c:pt>
                <c:pt idx="486">
                  <c:v>-5.7999999999999829E-2</c:v>
                </c:pt>
                <c:pt idx="487">
                  <c:v>-5.7999999999999829E-2</c:v>
                </c:pt>
                <c:pt idx="488">
                  <c:v>-6.2999999999999723E-2</c:v>
                </c:pt>
                <c:pt idx="489">
                  <c:v>-5.9000000000000163E-2</c:v>
                </c:pt>
                <c:pt idx="490">
                  <c:v>-6.0999999999999943E-2</c:v>
                </c:pt>
                <c:pt idx="491">
                  <c:v>-6.0999999999999943E-2</c:v>
                </c:pt>
                <c:pt idx="492">
                  <c:v>-4.9999999999999822E-2</c:v>
                </c:pt>
                <c:pt idx="493">
                  <c:v>-4.7000000000000597E-2</c:v>
                </c:pt>
                <c:pt idx="494">
                  <c:v>-4.3999999999999595E-2</c:v>
                </c:pt>
                <c:pt idx="495">
                  <c:v>-3.8000000000000256E-2</c:v>
                </c:pt>
                <c:pt idx="496">
                  <c:v>-3.0999999999999694E-2</c:v>
                </c:pt>
                <c:pt idx="497">
                  <c:v>-3.4000000000000696E-2</c:v>
                </c:pt>
                <c:pt idx="498">
                  <c:v>-3.6999999999999922E-2</c:v>
                </c:pt>
                <c:pt idx="499">
                  <c:v>-3.4999999999999254E-2</c:v>
                </c:pt>
                <c:pt idx="500">
                  <c:v>-3.700000000000081E-2</c:v>
                </c:pt>
                <c:pt idx="501">
                  <c:v>-4.5999999999999375E-2</c:v>
                </c:pt>
                <c:pt idx="502">
                  <c:v>-4.4000000000000483E-2</c:v>
                </c:pt>
                <c:pt idx="503">
                  <c:v>-4.9999999999999822E-2</c:v>
                </c:pt>
                <c:pt idx="504">
                  <c:v>-5.400000000000027E-2</c:v>
                </c:pt>
                <c:pt idx="505">
                  <c:v>-3.8999999999999702E-2</c:v>
                </c:pt>
                <c:pt idx="506">
                  <c:v>-4.9000000000000377E-2</c:v>
                </c:pt>
                <c:pt idx="507">
                  <c:v>-5.7999999999999829E-2</c:v>
                </c:pt>
                <c:pt idx="508">
                  <c:v>-4.8999999999999488E-2</c:v>
                </c:pt>
                <c:pt idx="509">
                  <c:v>-4.9999999999999822E-2</c:v>
                </c:pt>
                <c:pt idx="510">
                  <c:v>-5.200000000000049E-2</c:v>
                </c:pt>
                <c:pt idx="511">
                  <c:v>-4.8000000000000043E-2</c:v>
                </c:pt>
                <c:pt idx="512">
                  <c:v>-5.4999999999999716E-2</c:v>
                </c:pt>
                <c:pt idx="513">
                  <c:v>-6.8000000000000504E-2</c:v>
                </c:pt>
                <c:pt idx="514">
                  <c:v>-6.9999999999999396E-2</c:v>
                </c:pt>
                <c:pt idx="515">
                  <c:v>-7.2000000000000064E-2</c:v>
                </c:pt>
                <c:pt idx="516">
                  <c:v>-8.0000000000000071E-2</c:v>
                </c:pt>
                <c:pt idx="517">
                  <c:v>-7.3000000000000398E-2</c:v>
                </c:pt>
                <c:pt idx="518">
                  <c:v>-6.9999999999999396E-2</c:v>
                </c:pt>
                <c:pt idx="519">
                  <c:v>-6.899999999999995E-2</c:v>
                </c:pt>
                <c:pt idx="520">
                  <c:v>-6.9000000000000838E-2</c:v>
                </c:pt>
                <c:pt idx="521">
                  <c:v>-6.6999999999999282E-2</c:v>
                </c:pt>
                <c:pt idx="522">
                  <c:v>-6.5000000000000391E-2</c:v>
                </c:pt>
                <c:pt idx="523">
                  <c:v>-6.5999999999999837E-2</c:v>
                </c:pt>
                <c:pt idx="524">
                  <c:v>-6.800000000000006E-2</c:v>
                </c:pt>
                <c:pt idx="525">
                  <c:v>-7.3999999999999844E-2</c:v>
                </c:pt>
                <c:pt idx="526">
                  <c:v>-7.1000000000000174E-2</c:v>
                </c:pt>
                <c:pt idx="527">
                  <c:v>-7.7999999999999847E-2</c:v>
                </c:pt>
                <c:pt idx="528">
                  <c:v>-8.0000000000000071E-2</c:v>
                </c:pt>
                <c:pt idx="529">
                  <c:v>-8.4999999999999964E-2</c:v>
                </c:pt>
                <c:pt idx="530">
                  <c:v>-9.0000000000000302E-2</c:v>
                </c:pt>
                <c:pt idx="531">
                  <c:v>-8.6999999999999744E-2</c:v>
                </c:pt>
                <c:pt idx="532">
                  <c:v>-8.7000000000000188E-2</c:v>
                </c:pt>
                <c:pt idx="533">
                  <c:v>-8.0000000000000071E-2</c:v>
                </c:pt>
                <c:pt idx="534">
                  <c:v>-6.3999999999999613E-2</c:v>
                </c:pt>
                <c:pt idx="535">
                  <c:v>-6.4000000000000057E-2</c:v>
                </c:pt>
                <c:pt idx="536">
                  <c:v>-6.0999999999999943E-2</c:v>
                </c:pt>
                <c:pt idx="537">
                  <c:v>-6.7000000000000171E-2</c:v>
                </c:pt>
                <c:pt idx="538">
                  <c:v>-7.2000000000000064E-2</c:v>
                </c:pt>
                <c:pt idx="539">
                  <c:v>-7.2000000000000064E-2</c:v>
                </c:pt>
                <c:pt idx="540">
                  <c:v>-7.2999999999999954E-2</c:v>
                </c:pt>
                <c:pt idx="541">
                  <c:v>-6.4000000000000057E-2</c:v>
                </c:pt>
                <c:pt idx="542">
                  <c:v>-5.600000000000005E-2</c:v>
                </c:pt>
                <c:pt idx="543">
                  <c:v>-5.3999999999999826E-2</c:v>
                </c:pt>
                <c:pt idx="544">
                  <c:v>-6.0999999999999943E-2</c:v>
                </c:pt>
                <c:pt idx="545">
                  <c:v>-6.0999999999999943E-2</c:v>
                </c:pt>
                <c:pt idx="546">
                  <c:v>-6.2000000000000277E-2</c:v>
                </c:pt>
                <c:pt idx="547">
                  <c:v>-6.0000000000000053E-2</c:v>
                </c:pt>
                <c:pt idx="548">
                  <c:v>-6.3999999999999613E-2</c:v>
                </c:pt>
                <c:pt idx="549">
                  <c:v>-6.6000000000000281E-2</c:v>
                </c:pt>
                <c:pt idx="550">
                  <c:v>-6.1999999999999833E-2</c:v>
                </c:pt>
                <c:pt idx="551">
                  <c:v>-6.0999999999999943E-2</c:v>
                </c:pt>
                <c:pt idx="552">
                  <c:v>-5.7000000000000162E-2</c:v>
                </c:pt>
                <c:pt idx="553">
                  <c:v>-5.2000000000000046E-2</c:v>
                </c:pt>
                <c:pt idx="554">
                  <c:v>-4.5999999999999819E-2</c:v>
                </c:pt>
                <c:pt idx="555">
                  <c:v>-4.5000000000000151E-2</c:v>
                </c:pt>
                <c:pt idx="556">
                  <c:v>-4.0000000000000036E-2</c:v>
                </c:pt>
                <c:pt idx="557">
                  <c:v>-2.9999999999999805E-2</c:v>
                </c:pt>
                <c:pt idx="558">
                  <c:v>-2.100000000000013E-2</c:v>
                </c:pt>
                <c:pt idx="559">
                  <c:v>-1.8999999999999906E-2</c:v>
                </c:pt>
                <c:pt idx="560">
                  <c:v>-1.3000000000000123E-2</c:v>
                </c:pt>
                <c:pt idx="561">
                  <c:v>-1.4000000000000012E-2</c:v>
                </c:pt>
                <c:pt idx="562">
                  <c:v>-1.8000000000000016E-2</c:v>
                </c:pt>
                <c:pt idx="563">
                  <c:v>-2.4999999999999911E-2</c:v>
                </c:pt>
                <c:pt idx="564">
                  <c:v>-2.8999999999999915E-2</c:v>
                </c:pt>
                <c:pt idx="565">
                  <c:v>-3.0000000000000027E-2</c:v>
                </c:pt>
                <c:pt idx="566">
                  <c:v>-3.300000000000014E-2</c:v>
                </c:pt>
                <c:pt idx="567">
                  <c:v>-3.1999999999999806E-2</c:v>
                </c:pt>
                <c:pt idx="568">
                  <c:v>-2.8000000000000025E-2</c:v>
                </c:pt>
                <c:pt idx="569">
                  <c:v>-2.3000000000000131E-2</c:v>
                </c:pt>
                <c:pt idx="570">
                  <c:v>-3.499999999999992E-2</c:v>
                </c:pt>
                <c:pt idx="571">
                  <c:v>-4.2000000000000037E-2</c:v>
                </c:pt>
                <c:pt idx="572">
                  <c:v>-2.8000000000000025E-2</c:v>
                </c:pt>
                <c:pt idx="573">
                  <c:v>-2.4000000000000021E-2</c:v>
                </c:pt>
                <c:pt idx="574">
                  <c:v>-2.4000000000000021E-2</c:v>
                </c:pt>
                <c:pt idx="575">
                  <c:v>-1.6999999999999904E-2</c:v>
                </c:pt>
                <c:pt idx="576">
                  <c:v>-9.000000000000119E-3</c:v>
                </c:pt>
                <c:pt idx="577">
                  <c:v>-1.0999999999999899E-2</c:v>
                </c:pt>
                <c:pt idx="578">
                  <c:v>-1.8999999999999906E-2</c:v>
                </c:pt>
                <c:pt idx="579">
                  <c:v>-1.6000000000000014E-2</c:v>
                </c:pt>
                <c:pt idx="580">
                  <c:v>-4.0000000000000036E-3</c:v>
                </c:pt>
                <c:pt idx="581">
                  <c:v>-3.0000000000001137E-3</c:v>
                </c:pt>
                <c:pt idx="582">
                  <c:v>2.0000000000000018E-3</c:v>
                </c:pt>
                <c:pt idx="583">
                  <c:v>1.0000000000001119E-3</c:v>
                </c:pt>
                <c:pt idx="584">
                  <c:v>-4.0000000000000036E-3</c:v>
                </c:pt>
                <c:pt idx="585">
                  <c:v>-1.1000000000000121E-2</c:v>
                </c:pt>
                <c:pt idx="586">
                  <c:v>-1.8000000000000016E-2</c:v>
                </c:pt>
                <c:pt idx="587">
                  <c:v>-1.8999999999999906E-2</c:v>
                </c:pt>
                <c:pt idx="588">
                  <c:v>-2.3000000000000131E-2</c:v>
                </c:pt>
                <c:pt idx="589">
                  <c:v>-2.8999999999999915E-2</c:v>
                </c:pt>
                <c:pt idx="590">
                  <c:v>-2.8999999999999915E-2</c:v>
                </c:pt>
                <c:pt idx="591">
                  <c:v>-1.2000000000000011E-2</c:v>
                </c:pt>
                <c:pt idx="592">
                  <c:v>-1.1000000000000121E-2</c:v>
                </c:pt>
                <c:pt idx="593">
                  <c:v>-4.0000000000000036E-3</c:v>
                </c:pt>
                <c:pt idx="594">
                  <c:v>1.0000000000001119E-3</c:v>
                </c:pt>
                <c:pt idx="595">
                  <c:v>-3.0000000000001137E-3</c:v>
                </c:pt>
                <c:pt idx="596">
                  <c:v>-4.9999999999998934E-3</c:v>
                </c:pt>
                <c:pt idx="597">
                  <c:v>2.9999999999998916E-3</c:v>
                </c:pt>
                <c:pt idx="598">
                  <c:v>3.0000000000001137E-3</c:v>
                </c:pt>
                <c:pt idx="599">
                  <c:v>-1.0000000000001119E-3</c:v>
                </c:pt>
                <c:pt idx="600">
                  <c:v>-2.9999999999998916E-3</c:v>
                </c:pt>
                <c:pt idx="601">
                  <c:v>2.0000000000000018E-3</c:v>
                </c:pt>
                <c:pt idx="602">
                  <c:v>9.9999999999988987E-4</c:v>
                </c:pt>
                <c:pt idx="603">
                  <c:v>-2.0000000000000018E-3</c:v>
                </c:pt>
                <c:pt idx="604">
                  <c:v>-9.9999999999988987E-4</c:v>
                </c:pt>
                <c:pt idx="605">
                  <c:v>4.9999999999998934E-3</c:v>
                </c:pt>
                <c:pt idx="606">
                  <c:v>1.0000000000001119E-3</c:v>
                </c:pt>
                <c:pt idx="607">
                  <c:v>9.9999999999988987E-4</c:v>
                </c:pt>
                <c:pt idx="608">
                  <c:v>8.0000000000000071E-3</c:v>
                </c:pt>
                <c:pt idx="609">
                  <c:v>8.0000000000000071E-3</c:v>
                </c:pt>
                <c:pt idx="610">
                  <c:v>8.0000000000000071E-3</c:v>
                </c:pt>
                <c:pt idx="611">
                  <c:v>4.0000000000000036E-3</c:v>
                </c:pt>
                <c:pt idx="612">
                  <c:v>8.0000000000000071E-3</c:v>
                </c:pt>
                <c:pt idx="613">
                  <c:v>8.0000000000000071E-3</c:v>
                </c:pt>
                <c:pt idx="614">
                  <c:v>9.000000000000119E-3</c:v>
                </c:pt>
                <c:pt idx="615">
                  <c:v>1.0999999999999899E-2</c:v>
                </c:pt>
                <c:pt idx="616">
                  <c:v>2.0000000000000018E-3</c:v>
                </c:pt>
                <c:pt idx="617">
                  <c:v>2.9999999999998916E-3</c:v>
                </c:pt>
                <c:pt idx="618">
                  <c:v>1.0000000000001119E-3</c:v>
                </c:pt>
                <c:pt idx="619">
                  <c:v>2.9999999999998916E-3</c:v>
                </c:pt>
                <c:pt idx="620">
                  <c:v>4.0000000000000036E-3</c:v>
                </c:pt>
                <c:pt idx="621">
                  <c:v>5.0000000000001155E-3</c:v>
                </c:pt>
                <c:pt idx="622">
                  <c:v>8.0000000000000071E-3</c:v>
                </c:pt>
                <c:pt idx="623">
                  <c:v>8.0000000000000071E-3</c:v>
                </c:pt>
                <c:pt idx="624">
                  <c:v>8.999999999999897E-3</c:v>
                </c:pt>
                <c:pt idx="625">
                  <c:v>8.0000000000000071E-3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5.0000000000001155E-3</c:v>
                </c:pt>
                <c:pt idx="629">
                  <c:v>4.0000000000000036E-3</c:v>
                </c:pt>
                <c:pt idx="630">
                  <c:v>9.9999999999988987E-4</c:v>
                </c:pt>
                <c:pt idx="631">
                  <c:v>0</c:v>
                </c:pt>
                <c:pt idx="632">
                  <c:v>-2.0000000000000018E-3</c:v>
                </c:pt>
                <c:pt idx="633">
                  <c:v>-2.9999999999998916E-3</c:v>
                </c:pt>
                <c:pt idx="634">
                  <c:v>9.9999999999988987E-4</c:v>
                </c:pt>
                <c:pt idx="635">
                  <c:v>5.0000000000001155E-3</c:v>
                </c:pt>
                <c:pt idx="636">
                  <c:v>2.0000000000000018E-3</c:v>
                </c:pt>
                <c:pt idx="637">
                  <c:v>2.9999999999998916E-3</c:v>
                </c:pt>
                <c:pt idx="638">
                  <c:v>0</c:v>
                </c:pt>
                <c:pt idx="639">
                  <c:v>0</c:v>
                </c:pt>
                <c:pt idx="640">
                  <c:v>-2.9999999999998916E-3</c:v>
                </c:pt>
                <c:pt idx="641">
                  <c:v>-1.0000000000001119E-3</c:v>
                </c:pt>
                <c:pt idx="642">
                  <c:v>0</c:v>
                </c:pt>
                <c:pt idx="643">
                  <c:v>2.0000000000000018E-3</c:v>
                </c:pt>
                <c:pt idx="644">
                  <c:v>-4.0000000000000036E-3</c:v>
                </c:pt>
                <c:pt idx="645">
                  <c:v>-4.0000000000000036E-3</c:v>
                </c:pt>
                <c:pt idx="646">
                  <c:v>-9.9999999999988987E-4</c:v>
                </c:pt>
                <c:pt idx="647">
                  <c:v>-4.0000000000000036E-3</c:v>
                </c:pt>
                <c:pt idx="648">
                  <c:v>-5.0000000000001155E-3</c:v>
                </c:pt>
                <c:pt idx="649">
                  <c:v>-6.0000000000000053E-3</c:v>
                </c:pt>
                <c:pt idx="650">
                  <c:v>-4.9999999999998934E-3</c:v>
                </c:pt>
                <c:pt idx="651">
                  <c:v>-8.0000000000000071E-3</c:v>
                </c:pt>
                <c:pt idx="652">
                  <c:v>-1.0000000000000009E-2</c:v>
                </c:pt>
                <c:pt idx="653">
                  <c:v>-1.1000000000000121E-2</c:v>
                </c:pt>
                <c:pt idx="654">
                  <c:v>-8.0000000000000071E-3</c:v>
                </c:pt>
                <c:pt idx="655">
                  <c:v>-6.9999999999998952E-3</c:v>
                </c:pt>
                <c:pt idx="656">
                  <c:v>-8.0000000000000071E-3</c:v>
                </c:pt>
                <c:pt idx="657">
                  <c:v>-2.0000000000000018E-3</c:v>
                </c:pt>
                <c:pt idx="658">
                  <c:v>0</c:v>
                </c:pt>
                <c:pt idx="659">
                  <c:v>-2.9999999999998916E-3</c:v>
                </c:pt>
                <c:pt idx="660">
                  <c:v>2.9999999999998916E-3</c:v>
                </c:pt>
                <c:pt idx="661">
                  <c:v>0</c:v>
                </c:pt>
                <c:pt idx="662">
                  <c:v>-2.9999999999998916E-3</c:v>
                </c:pt>
                <c:pt idx="663">
                  <c:v>2.9999999999998916E-3</c:v>
                </c:pt>
                <c:pt idx="664">
                  <c:v>-6.0000000000000053E-3</c:v>
                </c:pt>
                <c:pt idx="665">
                  <c:v>-1.4000000000000012E-2</c:v>
                </c:pt>
                <c:pt idx="666">
                  <c:v>-8.0000000000000071E-3</c:v>
                </c:pt>
                <c:pt idx="667">
                  <c:v>-1.6000000000000014E-2</c:v>
                </c:pt>
                <c:pt idx="668">
                  <c:v>-1.4999999999999902E-2</c:v>
                </c:pt>
                <c:pt idx="669">
                  <c:v>-3.0000000000001137E-3</c:v>
                </c:pt>
                <c:pt idx="670">
                  <c:v>-8.0000000000000071E-3</c:v>
                </c:pt>
                <c:pt idx="671">
                  <c:v>-6.0000000000000053E-3</c:v>
                </c:pt>
                <c:pt idx="672">
                  <c:v>-2.9999999999998916E-3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-5.0000000000001155E-3</c:v>
                </c:pt>
                <c:pt idx="676">
                  <c:v>-4.9999999999998934E-3</c:v>
                </c:pt>
                <c:pt idx="677">
                  <c:v>0</c:v>
                </c:pt>
                <c:pt idx="678">
                  <c:v>0</c:v>
                </c:pt>
                <c:pt idx="679">
                  <c:v>2.9999999999998916E-3</c:v>
                </c:pt>
                <c:pt idx="680">
                  <c:v>4.0000000000000036E-3</c:v>
                </c:pt>
                <c:pt idx="681">
                  <c:v>-2.9999999999998916E-3</c:v>
                </c:pt>
                <c:pt idx="682">
                  <c:v>-9.000000000000119E-3</c:v>
                </c:pt>
                <c:pt idx="683">
                  <c:v>-1.3999999999999901E-2</c:v>
                </c:pt>
                <c:pt idx="684">
                  <c:v>-1.5000000000000013E-2</c:v>
                </c:pt>
                <c:pt idx="685">
                  <c:v>-9.000000000000008E-3</c:v>
                </c:pt>
                <c:pt idx="686">
                  <c:v>-8.0000000000000071E-3</c:v>
                </c:pt>
                <c:pt idx="687">
                  <c:v>-1.0000000000000009E-3</c:v>
                </c:pt>
                <c:pt idx="688">
                  <c:v>2.0000000000000018E-3</c:v>
                </c:pt>
                <c:pt idx="689">
                  <c:v>3.0000000000000027E-3</c:v>
                </c:pt>
                <c:pt idx="690">
                  <c:v>6.0000000000000053E-3</c:v>
                </c:pt>
                <c:pt idx="691">
                  <c:v>8.0000000000000071E-3</c:v>
                </c:pt>
                <c:pt idx="692">
                  <c:v>4.0000000000000036E-3</c:v>
                </c:pt>
                <c:pt idx="693">
                  <c:v>-5.0000000000000044E-3</c:v>
                </c:pt>
                <c:pt idx="694">
                  <c:v>3.0000000000000027E-3</c:v>
                </c:pt>
                <c:pt idx="695">
                  <c:v>0</c:v>
                </c:pt>
                <c:pt idx="696">
                  <c:v>1.0000000000000009E-3</c:v>
                </c:pt>
                <c:pt idx="697">
                  <c:v>-7.0000000000000062E-3</c:v>
                </c:pt>
                <c:pt idx="698">
                  <c:v>-1.6000000000000014E-2</c:v>
                </c:pt>
                <c:pt idx="699">
                  <c:v>4.0000000000000036E-3</c:v>
                </c:pt>
                <c:pt idx="700">
                  <c:v>-1.0000000000000009E-3</c:v>
                </c:pt>
                <c:pt idx="701">
                  <c:v>1.0000000000000009E-3</c:v>
                </c:pt>
                <c:pt idx="702">
                  <c:v>2.7000000000000024E-2</c:v>
                </c:pt>
                <c:pt idx="703">
                  <c:v>1.6000000000000014E-2</c:v>
                </c:pt>
                <c:pt idx="704">
                  <c:v>8.0000000000000071E-3</c:v>
                </c:pt>
                <c:pt idx="705">
                  <c:v>-6.0000000000000053E-3</c:v>
                </c:pt>
                <c:pt idx="706">
                  <c:v>-1.6000000000000014E-2</c:v>
                </c:pt>
                <c:pt idx="707">
                  <c:v>-4.0000000000000036E-3</c:v>
                </c:pt>
                <c:pt idx="708">
                  <c:v>-4.0000000000000036E-3</c:v>
                </c:pt>
                <c:pt idx="709">
                  <c:v>-1.2000000000000011E-2</c:v>
                </c:pt>
                <c:pt idx="710">
                  <c:v>-1.100000000000001E-2</c:v>
                </c:pt>
                <c:pt idx="711">
                  <c:v>-1.6000000000000014E-2</c:v>
                </c:pt>
                <c:pt idx="712">
                  <c:v>-6.0000000000000053E-3</c:v>
                </c:pt>
                <c:pt idx="713">
                  <c:v>1.0000000000000009E-2</c:v>
                </c:pt>
                <c:pt idx="714">
                  <c:v>1.2000000000000011E-2</c:v>
                </c:pt>
                <c:pt idx="715">
                  <c:v>2.0000000000000018E-3</c:v>
                </c:pt>
                <c:pt idx="716">
                  <c:v>-1.0000000000000009E-2</c:v>
                </c:pt>
                <c:pt idx="717">
                  <c:v>-1.9999999999999907E-2</c:v>
                </c:pt>
                <c:pt idx="718">
                  <c:v>-2.200000000000002E-2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D1-4873-A2F5-9C2D3066D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26040"/>
        <c:axId val="691430632"/>
      </c:scatterChart>
      <c:valAx>
        <c:axId val="691426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</a:t>
                </a:r>
                <a:r>
                  <a:rPr lang="en-GB" baseline="0"/>
                  <a:t> in volume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430632"/>
        <c:crosses val="autoZero"/>
        <c:crossBetween val="midCat"/>
      </c:valAx>
      <c:valAx>
        <c:axId val="691430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426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</a:t>
            </a:r>
            <a:r>
              <a:rPr lang="en-GB" baseline="0"/>
              <a:t> p</a:t>
            </a:r>
            <a:r>
              <a:rPr lang="en-GB"/>
              <a:t>ressure</a:t>
            </a:r>
            <a:r>
              <a:rPr lang="en-GB" baseline="0"/>
              <a:t> against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'4000RPM'!$B$7:$B$725</c:f>
              <c:numCache>
                <c:formatCode>General</c:formatCode>
                <c:ptCount val="719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</c:numCache>
            </c:numRef>
          </c:xVal>
          <c:yVal>
            <c:numRef>
              <c:f>'4000RPM'!$C$7:$C$726</c:f>
              <c:numCache>
                <c:formatCode>General</c:formatCode>
                <c:ptCount val="720"/>
                <c:pt idx="0">
                  <c:v>0.90100000000000002</c:v>
                </c:pt>
                <c:pt idx="1">
                  <c:v>0.89400000000000002</c:v>
                </c:pt>
                <c:pt idx="2">
                  <c:v>0.89700000000000002</c:v>
                </c:pt>
                <c:pt idx="3">
                  <c:v>0.90100000000000002</c:v>
                </c:pt>
                <c:pt idx="4">
                  <c:v>0.89800000000000002</c:v>
                </c:pt>
                <c:pt idx="5">
                  <c:v>0.88800000000000001</c:v>
                </c:pt>
                <c:pt idx="6">
                  <c:v>0.878</c:v>
                </c:pt>
                <c:pt idx="7">
                  <c:v>0.874</c:v>
                </c:pt>
                <c:pt idx="8">
                  <c:v>0.878</c:v>
                </c:pt>
                <c:pt idx="9">
                  <c:v>0.873</c:v>
                </c:pt>
                <c:pt idx="10">
                  <c:v>0.85799999999999998</c:v>
                </c:pt>
                <c:pt idx="11">
                  <c:v>0.83499999999999996</c:v>
                </c:pt>
                <c:pt idx="12">
                  <c:v>0.80400000000000005</c:v>
                </c:pt>
                <c:pt idx="13">
                  <c:v>0.78300000000000003</c:v>
                </c:pt>
                <c:pt idx="14">
                  <c:v>0.77200000000000002</c:v>
                </c:pt>
                <c:pt idx="15">
                  <c:v>0.76700000000000002</c:v>
                </c:pt>
                <c:pt idx="16">
                  <c:v>0.76300000000000001</c:v>
                </c:pt>
                <c:pt idx="17">
                  <c:v>0.76100000000000001</c:v>
                </c:pt>
                <c:pt idx="18">
                  <c:v>0.76600000000000001</c:v>
                </c:pt>
                <c:pt idx="19">
                  <c:v>0.77600000000000002</c:v>
                </c:pt>
                <c:pt idx="20">
                  <c:v>0.78700000000000003</c:v>
                </c:pt>
                <c:pt idx="21">
                  <c:v>0.79800000000000004</c:v>
                </c:pt>
                <c:pt idx="22">
                  <c:v>0.80400000000000005</c:v>
                </c:pt>
                <c:pt idx="23">
                  <c:v>0.79800000000000004</c:v>
                </c:pt>
                <c:pt idx="24">
                  <c:v>0.78400000000000003</c:v>
                </c:pt>
                <c:pt idx="25">
                  <c:v>0.77100000000000002</c:v>
                </c:pt>
                <c:pt idx="26">
                  <c:v>0.75800000000000001</c:v>
                </c:pt>
                <c:pt idx="27">
                  <c:v>0.746</c:v>
                </c:pt>
                <c:pt idx="28">
                  <c:v>0.73099999999999998</c:v>
                </c:pt>
                <c:pt idx="29">
                  <c:v>0.71</c:v>
                </c:pt>
                <c:pt idx="30">
                  <c:v>0.69599999999999995</c:v>
                </c:pt>
                <c:pt idx="31">
                  <c:v>0.69</c:v>
                </c:pt>
                <c:pt idx="32">
                  <c:v>0.68400000000000005</c:v>
                </c:pt>
                <c:pt idx="33">
                  <c:v>0.69</c:v>
                </c:pt>
                <c:pt idx="34">
                  <c:v>0.69699999999999995</c:v>
                </c:pt>
                <c:pt idx="35">
                  <c:v>0.70299999999999996</c:v>
                </c:pt>
                <c:pt idx="36">
                  <c:v>0.71</c:v>
                </c:pt>
                <c:pt idx="37">
                  <c:v>0.70399999999999996</c:v>
                </c:pt>
                <c:pt idx="38">
                  <c:v>0.69799999999999995</c:v>
                </c:pt>
                <c:pt idx="39">
                  <c:v>0.69</c:v>
                </c:pt>
                <c:pt idx="40">
                  <c:v>0.68600000000000005</c:v>
                </c:pt>
                <c:pt idx="41">
                  <c:v>0.67900000000000005</c:v>
                </c:pt>
                <c:pt idx="42">
                  <c:v>0.66700000000000004</c:v>
                </c:pt>
                <c:pt idx="43">
                  <c:v>0.65500000000000003</c:v>
                </c:pt>
                <c:pt idx="44">
                  <c:v>0.66100000000000003</c:v>
                </c:pt>
                <c:pt idx="45">
                  <c:v>0.65500000000000003</c:v>
                </c:pt>
                <c:pt idx="46">
                  <c:v>0.63200000000000001</c:v>
                </c:pt>
                <c:pt idx="47">
                  <c:v>0.622</c:v>
                </c:pt>
                <c:pt idx="48">
                  <c:v>0.63600000000000001</c:v>
                </c:pt>
                <c:pt idx="49">
                  <c:v>0.63100000000000001</c:v>
                </c:pt>
                <c:pt idx="50">
                  <c:v>0.628</c:v>
                </c:pt>
                <c:pt idx="51">
                  <c:v>0.627</c:v>
                </c:pt>
                <c:pt idx="52">
                  <c:v>0.63400000000000001</c:v>
                </c:pt>
                <c:pt idx="53">
                  <c:v>0.628</c:v>
                </c:pt>
                <c:pt idx="54">
                  <c:v>0.61699999999999999</c:v>
                </c:pt>
                <c:pt idx="55">
                  <c:v>0.625</c:v>
                </c:pt>
                <c:pt idx="56">
                  <c:v>0.65600000000000003</c:v>
                </c:pt>
                <c:pt idx="57">
                  <c:v>0.66700000000000004</c:v>
                </c:pt>
                <c:pt idx="58">
                  <c:v>0.66200000000000003</c:v>
                </c:pt>
                <c:pt idx="59">
                  <c:v>0.68</c:v>
                </c:pt>
                <c:pt idx="60">
                  <c:v>0.68400000000000005</c:v>
                </c:pt>
                <c:pt idx="61">
                  <c:v>0.66500000000000004</c:v>
                </c:pt>
                <c:pt idx="62">
                  <c:v>0.64800000000000002</c:v>
                </c:pt>
                <c:pt idx="63">
                  <c:v>0.64300000000000002</c:v>
                </c:pt>
                <c:pt idx="64">
                  <c:v>0.63700000000000001</c:v>
                </c:pt>
                <c:pt idx="65">
                  <c:v>0.63500000000000001</c:v>
                </c:pt>
                <c:pt idx="66">
                  <c:v>0.63100000000000001</c:v>
                </c:pt>
                <c:pt idx="67">
                  <c:v>0.63400000000000001</c:v>
                </c:pt>
                <c:pt idx="68">
                  <c:v>0.65200000000000002</c:v>
                </c:pt>
                <c:pt idx="69">
                  <c:v>0.66700000000000004</c:v>
                </c:pt>
                <c:pt idx="70">
                  <c:v>0.66600000000000004</c:v>
                </c:pt>
                <c:pt idx="71">
                  <c:v>0.66600000000000004</c:v>
                </c:pt>
                <c:pt idx="72">
                  <c:v>0.67500000000000004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0.69399999999999995</c:v>
                </c:pt>
                <c:pt idx="76">
                  <c:v>0.70499999999999996</c:v>
                </c:pt>
                <c:pt idx="77">
                  <c:v>0.71099999999999997</c:v>
                </c:pt>
                <c:pt idx="78">
                  <c:v>0.70299999999999996</c:v>
                </c:pt>
                <c:pt idx="79">
                  <c:v>0.69299999999999995</c:v>
                </c:pt>
                <c:pt idx="80">
                  <c:v>0.68899999999999995</c:v>
                </c:pt>
                <c:pt idx="81">
                  <c:v>0.69199999999999995</c:v>
                </c:pt>
                <c:pt idx="82">
                  <c:v>0.69099999999999995</c:v>
                </c:pt>
                <c:pt idx="83">
                  <c:v>0.68899999999999995</c:v>
                </c:pt>
                <c:pt idx="84">
                  <c:v>0.69599999999999995</c:v>
                </c:pt>
                <c:pt idx="85">
                  <c:v>0.71</c:v>
                </c:pt>
                <c:pt idx="86">
                  <c:v>0.73</c:v>
                </c:pt>
                <c:pt idx="87">
                  <c:v>0.751</c:v>
                </c:pt>
                <c:pt idx="88">
                  <c:v>0.77400000000000002</c:v>
                </c:pt>
                <c:pt idx="89">
                  <c:v>0.79300000000000004</c:v>
                </c:pt>
                <c:pt idx="90">
                  <c:v>0.80500000000000005</c:v>
                </c:pt>
                <c:pt idx="91">
                  <c:v>0.80800000000000005</c:v>
                </c:pt>
                <c:pt idx="92">
                  <c:v>0.80900000000000005</c:v>
                </c:pt>
                <c:pt idx="93">
                  <c:v>0.80900000000000005</c:v>
                </c:pt>
                <c:pt idx="94">
                  <c:v>0.81699999999999995</c:v>
                </c:pt>
                <c:pt idx="95">
                  <c:v>0.82899999999999996</c:v>
                </c:pt>
                <c:pt idx="96">
                  <c:v>0.84399999999999997</c:v>
                </c:pt>
                <c:pt idx="97">
                  <c:v>0.85799999999999998</c:v>
                </c:pt>
                <c:pt idx="98">
                  <c:v>0.86699999999999999</c:v>
                </c:pt>
                <c:pt idx="99">
                  <c:v>0.86499999999999999</c:v>
                </c:pt>
                <c:pt idx="100">
                  <c:v>0.86399999999999999</c:v>
                </c:pt>
                <c:pt idx="101">
                  <c:v>0.86599999999999999</c:v>
                </c:pt>
                <c:pt idx="102">
                  <c:v>0.86699999999999999</c:v>
                </c:pt>
                <c:pt idx="103">
                  <c:v>0.86699999999999999</c:v>
                </c:pt>
                <c:pt idx="104">
                  <c:v>0.86399999999999999</c:v>
                </c:pt>
                <c:pt idx="105">
                  <c:v>0.85599999999999998</c:v>
                </c:pt>
                <c:pt idx="106">
                  <c:v>0.84899999999999998</c:v>
                </c:pt>
                <c:pt idx="107">
                  <c:v>0.84899999999999998</c:v>
                </c:pt>
                <c:pt idx="108">
                  <c:v>0.85699999999999998</c:v>
                </c:pt>
                <c:pt idx="109">
                  <c:v>0.87</c:v>
                </c:pt>
                <c:pt idx="110">
                  <c:v>0.89</c:v>
                </c:pt>
                <c:pt idx="111">
                  <c:v>0.91600000000000004</c:v>
                </c:pt>
                <c:pt idx="112">
                  <c:v>0.94</c:v>
                </c:pt>
                <c:pt idx="113">
                  <c:v>0.96</c:v>
                </c:pt>
                <c:pt idx="114">
                  <c:v>0.97399999999999998</c:v>
                </c:pt>
                <c:pt idx="115">
                  <c:v>0.98299999999999998</c:v>
                </c:pt>
                <c:pt idx="116">
                  <c:v>0.98499999999999999</c:v>
                </c:pt>
                <c:pt idx="117">
                  <c:v>0.98399999999999999</c:v>
                </c:pt>
                <c:pt idx="118">
                  <c:v>0.98199999999999998</c:v>
                </c:pt>
                <c:pt idx="119">
                  <c:v>0.98199999999999998</c:v>
                </c:pt>
                <c:pt idx="120">
                  <c:v>0.98</c:v>
                </c:pt>
                <c:pt idx="121">
                  <c:v>0.98599999999999999</c:v>
                </c:pt>
                <c:pt idx="122">
                  <c:v>0.99399999999999999</c:v>
                </c:pt>
                <c:pt idx="123">
                  <c:v>1.004</c:v>
                </c:pt>
                <c:pt idx="124">
                  <c:v>1.0129999999999999</c:v>
                </c:pt>
                <c:pt idx="125">
                  <c:v>1.0189999999999999</c:v>
                </c:pt>
                <c:pt idx="126">
                  <c:v>1.02</c:v>
                </c:pt>
                <c:pt idx="127">
                  <c:v>1.014</c:v>
                </c:pt>
                <c:pt idx="128">
                  <c:v>1.002</c:v>
                </c:pt>
                <c:pt idx="129">
                  <c:v>0.999</c:v>
                </c:pt>
                <c:pt idx="130">
                  <c:v>1.004</c:v>
                </c:pt>
                <c:pt idx="131">
                  <c:v>1.014</c:v>
                </c:pt>
                <c:pt idx="132">
                  <c:v>1.028</c:v>
                </c:pt>
                <c:pt idx="133">
                  <c:v>1.0449999999999999</c:v>
                </c:pt>
                <c:pt idx="134">
                  <c:v>1.056</c:v>
                </c:pt>
                <c:pt idx="135">
                  <c:v>1.0609999999999999</c:v>
                </c:pt>
                <c:pt idx="136">
                  <c:v>1.0669999999999999</c:v>
                </c:pt>
                <c:pt idx="137">
                  <c:v>1.0780000000000001</c:v>
                </c:pt>
                <c:pt idx="138">
                  <c:v>1.0880000000000001</c:v>
                </c:pt>
                <c:pt idx="139">
                  <c:v>1.101</c:v>
                </c:pt>
                <c:pt idx="140">
                  <c:v>1.1180000000000001</c:v>
                </c:pt>
                <c:pt idx="141">
                  <c:v>1.1319999999999999</c:v>
                </c:pt>
                <c:pt idx="142">
                  <c:v>1.145</c:v>
                </c:pt>
                <c:pt idx="143">
                  <c:v>1.149</c:v>
                </c:pt>
                <c:pt idx="144">
                  <c:v>1.147</c:v>
                </c:pt>
                <c:pt idx="145">
                  <c:v>1.147</c:v>
                </c:pt>
                <c:pt idx="146">
                  <c:v>1.149</c:v>
                </c:pt>
                <c:pt idx="147">
                  <c:v>1.153</c:v>
                </c:pt>
                <c:pt idx="148">
                  <c:v>1.159</c:v>
                </c:pt>
                <c:pt idx="149">
                  <c:v>1.1679999999999999</c:v>
                </c:pt>
                <c:pt idx="150">
                  <c:v>1.177</c:v>
                </c:pt>
                <c:pt idx="151">
                  <c:v>1.1779999999999999</c:v>
                </c:pt>
                <c:pt idx="152">
                  <c:v>1.181</c:v>
                </c:pt>
                <c:pt idx="153">
                  <c:v>1.1850000000000001</c:v>
                </c:pt>
                <c:pt idx="154">
                  <c:v>1.1850000000000001</c:v>
                </c:pt>
                <c:pt idx="155">
                  <c:v>1.196</c:v>
                </c:pt>
                <c:pt idx="156">
                  <c:v>1.2090000000000001</c:v>
                </c:pt>
                <c:pt idx="157">
                  <c:v>1.214</c:v>
                </c:pt>
                <c:pt idx="158">
                  <c:v>1.224</c:v>
                </c:pt>
                <c:pt idx="159">
                  <c:v>1.2250000000000001</c:v>
                </c:pt>
                <c:pt idx="160">
                  <c:v>1.2170000000000001</c:v>
                </c:pt>
                <c:pt idx="161">
                  <c:v>1.212</c:v>
                </c:pt>
                <c:pt idx="162">
                  <c:v>1.2010000000000001</c:v>
                </c:pt>
                <c:pt idx="163">
                  <c:v>1.196</c:v>
                </c:pt>
                <c:pt idx="164">
                  <c:v>1.202</c:v>
                </c:pt>
                <c:pt idx="165">
                  <c:v>1.208</c:v>
                </c:pt>
                <c:pt idx="166">
                  <c:v>1.216</c:v>
                </c:pt>
                <c:pt idx="167">
                  <c:v>1.226</c:v>
                </c:pt>
                <c:pt idx="168">
                  <c:v>1.232</c:v>
                </c:pt>
                <c:pt idx="169">
                  <c:v>1.2350000000000001</c:v>
                </c:pt>
                <c:pt idx="170">
                  <c:v>1.2350000000000001</c:v>
                </c:pt>
                <c:pt idx="171">
                  <c:v>1.2370000000000001</c:v>
                </c:pt>
                <c:pt idx="172">
                  <c:v>1.2410000000000001</c:v>
                </c:pt>
                <c:pt idx="173">
                  <c:v>1.2390000000000001</c:v>
                </c:pt>
                <c:pt idx="174">
                  <c:v>1.2390000000000001</c:v>
                </c:pt>
                <c:pt idx="175">
                  <c:v>1.24</c:v>
                </c:pt>
                <c:pt idx="176">
                  <c:v>1.242</c:v>
                </c:pt>
                <c:pt idx="177">
                  <c:v>1.246</c:v>
                </c:pt>
                <c:pt idx="178">
                  <c:v>1.252</c:v>
                </c:pt>
                <c:pt idx="179">
                  <c:v>1.258</c:v>
                </c:pt>
                <c:pt idx="180">
                  <c:v>1.2589999999999999</c:v>
                </c:pt>
                <c:pt idx="181">
                  <c:v>1.254</c:v>
                </c:pt>
                <c:pt idx="182">
                  <c:v>1.248</c:v>
                </c:pt>
                <c:pt idx="183">
                  <c:v>1.24</c:v>
                </c:pt>
                <c:pt idx="184">
                  <c:v>1.234</c:v>
                </c:pt>
                <c:pt idx="185">
                  <c:v>1.2250000000000001</c:v>
                </c:pt>
                <c:pt idx="186">
                  <c:v>1.218</c:v>
                </c:pt>
                <c:pt idx="187">
                  <c:v>1.2150000000000001</c:v>
                </c:pt>
                <c:pt idx="188">
                  <c:v>1.212</c:v>
                </c:pt>
                <c:pt idx="189">
                  <c:v>1.2050000000000001</c:v>
                </c:pt>
                <c:pt idx="190">
                  <c:v>1.1930000000000001</c:v>
                </c:pt>
                <c:pt idx="191">
                  <c:v>1.179</c:v>
                </c:pt>
                <c:pt idx="192">
                  <c:v>1.163</c:v>
                </c:pt>
                <c:pt idx="193">
                  <c:v>1.147</c:v>
                </c:pt>
                <c:pt idx="194">
                  <c:v>1.1359999999999999</c:v>
                </c:pt>
                <c:pt idx="195">
                  <c:v>1.1359999999999999</c:v>
                </c:pt>
                <c:pt idx="196">
                  <c:v>1.139</c:v>
                </c:pt>
                <c:pt idx="197">
                  <c:v>1.149</c:v>
                </c:pt>
                <c:pt idx="198">
                  <c:v>1.1679999999999999</c:v>
                </c:pt>
                <c:pt idx="199">
                  <c:v>1.19</c:v>
                </c:pt>
                <c:pt idx="200">
                  <c:v>1.2090000000000001</c:v>
                </c:pt>
                <c:pt idx="201">
                  <c:v>1.232</c:v>
                </c:pt>
                <c:pt idx="202">
                  <c:v>1.2529999999999999</c:v>
                </c:pt>
                <c:pt idx="203">
                  <c:v>1.2709999999999999</c:v>
                </c:pt>
                <c:pt idx="204">
                  <c:v>1.286</c:v>
                </c:pt>
                <c:pt idx="205">
                  <c:v>1.304</c:v>
                </c:pt>
                <c:pt idx="206">
                  <c:v>1.319</c:v>
                </c:pt>
                <c:pt idx="207">
                  <c:v>1.331</c:v>
                </c:pt>
                <c:pt idx="208">
                  <c:v>1.339</c:v>
                </c:pt>
                <c:pt idx="209">
                  <c:v>1.341</c:v>
                </c:pt>
                <c:pt idx="210">
                  <c:v>1.345</c:v>
                </c:pt>
                <c:pt idx="211">
                  <c:v>1.339</c:v>
                </c:pt>
                <c:pt idx="212">
                  <c:v>1.33</c:v>
                </c:pt>
                <c:pt idx="213">
                  <c:v>1.321</c:v>
                </c:pt>
                <c:pt idx="214">
                  <c:v>1.3140000000000001</c:v>
                </c:pt>
                <c:pt idx="215">
                  <c:v>1.3089999999999999</c:v>
                </c:pt>
                <c:pt idx="216">
                  <c:v>1.31</c:v>
                </c:pt>
                <c:pt idx="217">
                  <c:v>1.3129999999999999</c:v>
                </c:pt>
                <c:pt idx="218">
                  <c:v>1.3169999999999999</c:v>
                </c:pt>
                <c:pt idx="219">
                  <c:v>1.3169999999999999</c:v>
                </c:pt>
                <c:pt idx="220">
                  <c:v>1.321</c:v>
                </c:pt>
                <c:pt idx="221">
                  <c:v>1.331</c:v>
                </c:pt>
                <c:pt idx="222">
                  <c:v>1.341</c:v>
                </c:pt>
                <c:pt idx="223">
                  <c:v>1.3520000000000001</c:v>
                </c:pt>
                <c:pt idx="224">
                  <c:v>1.3740000000000001</c:v>
                </c:pt>
                <c:pt idx="225">
                  <c:v>1.389</c:v>
                </c:pt>
                <c:pt idx="226">
                  <c:v>1.409</c:v>
                </c:pt>
                <c:pt idx="227">
                  <c:v>1.43</c:v>
                </c:pt>
                <c:pt idx="228">
                  <c:v>1.444</c:v>
                </c:pt>
                <c:pt idx="229">
                  <c:v>1.4570000000000001</c:v>
                </c:pt>
                <c:pt idx="230">
                  <c:v>1.4610000000000001</c:v>
                </c:pt>
                <c:pt idx="231">
                  <c:v>1.4690000000000001</c:v>
                </c:pt>
                <c:pt idx="232">
                  <c:v>1.4890000000000001</c:v>
                </c:pt>
                <c:pt idx="233">
                  <c:v>1.5149999999999999</c:v>
                </c:pt>
                <c:pt idx="234">
                  <c:v>1.538</c:v>
                </c:pt>
                <c:pt idx="235">
                  <c:v>1.5589999999999999</c:v>
                </c:pt>
                <c:pt idx="236">
                  <c:v>1.5860000000000001</c:v>
                </c:pt>
                <c:pt idx="237">
                  <c:v>1.6060000000000001</c:v>
                </c:pt>
                <c:pt idx="238">
                  <c:v>1.6120000000000001</c:v>
                </c:pt>
                <c:pt idx="239">
                  <c:v>1.6040000000000001</c:v>
                </c:pt>
                <c:pt idx="240">
                  <c:v>1.603</c:v>
                </c:pt>
                <c:pt idx="241">
                  <c:v>1.609</c:v>
                </c:pt>
                <c:pt idx="242">
                  <c:v>1.637</c:v>
                </c:pt>
                <c:pt idx="243">
                  <c:v>1.655</c:v>
                </c:pt>
                <c:pt idx="244">
                  <c:v>1.663</c:v>
                </c:pt>
                <c:pt idx="245">
                  <c:v>1.659</c:v>
                </c:pt>
                <c:pt idx="246">
                  <c:v>1.6679999999999999</c:v>
                </c:pt>
                <c:pt idx="247">
                  <c:v>1.679</c:v>
                </c:pt>
                <c:pt idx="248">
                  <c:v>1.6970000000000001</c:v>
                </c:pt>
                <c:pt idx="249">
                  <c:v>1.72</c:v>
                </c:pt>
                <c:pt idx="250">
                  <c:v>1.74</c:v>
                </c:pt>
                <c:pt idx="251">
                  <c:v>1.766</c:v>
                </c:pt>
                <c:pt idx="252">
                  <c:v>1.786</c:v>
                </c:pt>
                <c:pt idx="253">
                  <c:v>1.8109999999999999</c:v>
                </c:pt>
                <c:pt idx="254">
                  <c:v>1.843</c:v>
                </c:pt>
                <c:pt idx="255">
                  <c:v>1.875</c:v>
                </c:pt>
                <c:pt idx="256">
                  <c:v>1.907</c:v>
                </c:pt>
                <c:pt idx="257">
                  <c:v>1.9370000000000001</c:v>
                </c:pt>
                <c:pt idx="258">
                  <c:v>1.966</c:v>
                </c:pt>
                <c:pt idx="259">
                  <c:v>1.9990000000000001</c:v>
                </c:pt>
                <c:pt idx="260">
                  <c:v>2.0329999999999999</c:v>
                </c:pt>
                <c:pt idx="261">
                  <c:v>2.0680000000000001</c:v>
                </c:pt>
                <c:pt idx="262">
                  <c:v>2.1</c:v>
                </c:pt>
                <c:pt idx="263">
                  <c:v>2.1309999999999998</c:v>
                </c:pt>
                <c:pt idx="264">
                  <c:v>2.157</c:v>
                </c:pt>
                <c:pt idx="265">
                  <c:v>2.1869999999999998</c:v>
                </c:pt>
                <c:pt idx="266">
                  <c:v>2.214</c:v>
                </c:pt>
                <c:pt idx="267">
                  <c:v>2.2429999999999999</c:v>
                </c:pt>
                <c:pt idx="268">
                  <c:v>2.2759999999999998</c:v>
                </c:pt>
                <c:pt idx="269">
                  <c:v>2.3140000000000001</c:v>
                </c:pt>
                <c:pt idx="270">
                  <c:v>2.3540000000000001</c:v>
                </c:pt>
                <c:pt idx="271">
                  <c:v>2.3919999999999999</c:v>
                </c:pt>
                <c:pt idx="272">
                  <c:v>2.4319999999999999</c:v>
                </c:pt>
                <c:pt idx="273">
                  <c:v>2.4790000000000001</c:v>
                </c:pt>
                <c:pt idx="274">
                  <c:v>2.5289999999999999</c:v>
                </c:pt>
                <c:pt idx="275">
                  <c:v>2.58</c:v>
                </c:pt>
                <c:pt idx="276">
                  <c:v>2.6379999999999999</c:v>
                </c:pt>
                <c:pt idx="277">
                  <c:v>2.6989999999999998</c:v>
                </c:pt>
                <c:pt idx="278">
                  <c:v>2.762</c:v>
                </c:pt>
                <c:pt idx="279">
                  <c:v>2.8239999999999998</c:v>
                </c:pt>
                <c:pt idx="280">
                  <c:v>2.8860000000000001</c:v>
                </c:pt>
                <c:pt idx="281">
                  <c:v>2.9470000000000001</c:v>
                </c:pt>
                <c:pt idx="282">
                  <c:v>3.0089999999999999</c:v>
                </c:pt>
                <c:pt idx="283">
                  <c:v>3.0739999999999998</c:v>
                </c:pt>
                <c:pt idx="284">
                  <c:v>3.1440000000000001</c:v>
                </c:pt>
                <c:pt idx="285">
                  <c:v>3.214</c:v>
                </c:pt>
                <c:pt idx="286">
                  <c:v>3.286</c:v>
                </c:pt>
                <c:pt idx="287">
                  <c:v>3.3610000000000002</c:v>
                </c:pt>
                <c:pt idx="288">
                  <c:v>3.4359999999999999</c:v>
                </c:pt>
                <c:pt idx="289">
                  <c:v>3.5049999999999999</c:v>
                </c:pt>
                <c:pt idx="290">
                  <c:v>3.577</c:v>
                </c:pt>
                <c:pt idx="291">
                  <c:v>3.6589999999999998</c:v>
                </c:pt>
                <c:pt idx="292">
                  <c:v>3.7519999999999998</c:v>
                </c:pt>
                <c:pt idx="293">
                  <c:v>3.8460000000000001</c:v>
                </c:pt>
                <c:pt idx="294">
                  <c:v>3.9369999999999998</c:v>
                </c:pt>
                <c:pt idx="295">
                  <c:v>4.0250000000000004</c:v>
                </c:pt>
                <c:pt idx="296">
                  <c:v>4.1109999999999998</c:v>
                </c:pt>
                <c:pt idx="297">
                  <c:v>4.2</c:v>
                </c:pt>
                <c:pt idx="298">
                  <c:v>4.2949999999999999</c:v>
                </c:pt>
                <c:pt idx="299">
                  <c:v>4.4059999999999997</c:v>
                </c:pt>
                <c:pt idx="300">
                  <c:v>4.5339999999999998</c:v>
                </c:pt>
                <c:pt idx="301">
                  <c:v>4.6760000000000002</c:v>
                </c:pt>
                <c:pt idx="302">
                  <c:v>4.8250000000000002</c:v>
                </c:pt>
                <c:pt idx="303">
                  <c:v>4.984</c:v>
                </c:pt>
                <c:pt idx="304">
                  <c:v>5.1529999999999996</c:v>
                </c:pt>
                <c:pt idx="305">
                  <c:v>5.3319999999999999</c:v>
                </c:pt>
                <c:pt idx="306">
                  <c:v>5.51</c:v>
                </c:pt>
                <c:pt idx="307">
                  <c:v>5.6890000000000001</c:v>
                </c:pt>
                <c:pt idx="308">
                  <c:v>5.8719999999999999</c:v>
                </c:pt>
                <c:pt idx="309">
                  <c:v>6.0609999999999999</c:v>
                </c:pt>
                <c:pt idx="310">
                  <c:v>6.2519999999999998</c:v>
                </c:pt>
                <c:pt idx="311">
                  <c:v>6.4409999999999998</c:v>
                </c:pt>
                <c:pt idx="312">
                  <c:v>6.6550000000000002</c:v>
                </c:pt>
                <c:pt idx="313">
                  <c:v>6.88</c:v>
                </c:pt>
                <c:pt idx="314">
                  <c:v>7.109</c:v>
                </c:pt>
                <c:pt idx="315">
                  <c:v>7.3540000000000001</c:v>
                </c:pt>
                <c:pt idx="316">
                  <c:v>7.6260000000000003</c:v>
                </c:pt>
                <c:pt idx="317">
                  <c:v>7.9029999999999996</c:v>
                </c:pt>
                <c:pt idx="318">
                  <c:v>8.1790000000000003</c:v>
                </c:pt>
                <c:pt idx="319">
                  <c:v>8.4719999999999995</c:v>
                </c:pt>
                <c:pt idx="320">
                  <c:v>8.7609999999999992</c:v>
                </c:pt>
                <c:pt idx="321">
                  <c:v>9.0630000000000006</c:v>
                </c:pt>
                <c:pt idx="322">
                  <c:v>9.3889999999999993</c:v>
                </c:pt>
                <c:pt idx="323">
                  <c:v>9.7469999999999999</c:v>
                </c:pt>
                <c:pt idx="324">
                  <c:v>10.103999999999999</c:v>
                </c:pt>
                <c:pt idx="325">
                  <c:v>10.5</c:v>
                </c:pt>
                <c:pt idx="326">
                  <c:v>10.914999999999999</c:v>
                </c:pt>
                <c:pt idx="327">
                  <c:v>11.352</c:v>
                </c:pt>
                <c:pt idx="328">
                  <c:v>11.789</c:v>
                </c:pt>
                <c:pt idx="329">
                  <c:v>12.263</c:v>
                </c:pt>
                <c:pt idx="330">
                  <c:v>12.742000000000001</c:v>
                </c:pt>
                <c:pt idx="331">
                  <c:v>13.244999999999999</c:v>
                </c:pt>
                <c:pt idx="332">
                  <c:v>13.757999999999999</c:v>
                </c:pt>
                <c:pt idx="333">
                  <c:v>14.304</c:v>
                </c:pt>
                <c:pt idx="334">
                  <c:v>14.846</c:v>
                </c:pt>
                <c:pt idx="335">
                  <c:v>15.417</c:v>
                </c:pt>
                <c:pt idx="336">
                  <c:v>15.999000000000001</c:v>
                </c:pt>
                <c:pt idx="337">
                  <c:v>16.606999999999999</c:v>
                </c:pt>
                <c:pt idx="338">
                  <c:v>17.222999999999999</c:v>
                </c:pt>
                <c:pt idx="339">
                  <c:v>17.881</c:v>
                </c:pt>
                <c:pt idx="340">
                  <c:v>18.556000000000001</c:v>
                </c:pt>
                <c:pt idx="341">
                  <c:v>19.239000000000001</c:v>
                </c:pt>
                <c:pt idx="342">
                  <c:v>19.95</c:v>
                </c:pt>
                <c:pt idx="343">
                  <c:v>20.648</c:v>
                </c:pt>
                <c:pt idx="344">
                  <c:v>21.347000000000001</c:v>
                </c:pt>
                <c:pt idx="345">
                  <c:v>22.042999999999999</c:v>
                </c:pt>
                <c:pt idx="346">
                  <c:v>22.716999999999999</c:v>
                </c:pt>
                <c:pt idx="347">
                  <c:v>23.393000000000001</c:v>
                </c:pt>
                <c:pt idx="348">
                  <c:v>24.065999999999999</c:v>
                </c:pt>
                <c:pt idx="349">
                  <c:v>24.719000000000001</c:v>
                </c:pt>
                <c:pt idx="350">
                  <c:v>25.36</c:v>
                </c:pt>
                <c:pt idx="351">
                  <c:v>25.998000000000001</c:v>
                </c:pt>
                <c:pt idx="352">
                  <c:v>26.623000000000001</c:v>
                </c:pt>
                <c:pt idx="353">
                  <c:v>27.242000000000001</c:v>
                </c:pt>
                <c:pt idx="354">
                  <c:v>27.922000000000001</c:v>
                </c:pt>
                <c:pt idx="355">
                  <c:v>28.664999999999999</c:v>
                </c:pt>
                <c:pt idx="356">
                  <c:v>29.521000000000001</c:v>
                </c:pt>
                <c:pt idx="357">
                  <c:v>30.542000000000002</c:v>
                </c:pt>
                <c:pt idx="358">
                  <c:v>31.747</c:v>
                </c:pt>
                <c:pt idx="359">
                  <c:v>33.177999999999997</c:v>
                </c:pt>
                <c:pt idx="360">
                  <c:v>34.868000000000002</c:v>
                </c:pt>
                <c:pt idx="361">
                  <c:v>36.817</c:v>
                </c:pt>
                <c:pt idx="362">
                  <c:v>39.026000000000003</c:v>
                </c:pt>
                <c:pt idx="363">
                  <c:v>41.481000000000002</c:v>
                </c:pt>
                <c:pt idx="364">
                  <c:v>44.128999999999998</c:v>
                </c:pt>
                <c:pt idx="365">
                  <c:v>46.926000000000002</c:v>
                </c:pt>
                <c:pt idx="366">
                  <c:v>49.808</c:v>
                </c:pt>
                <c:pt idx="367">
                  <c:v>52.720999999999997</c:v>
                </c:pt>
                <c:pt idx="368">
                  <c:v>55.582999999999998</c:v>
                </c:pt>
                <c:pt idx="369">
                  <c:v>58.325000000000003</c:v>
                </c:pt>
                <c:pt idx="370">
                  <c:v>60.874000000000002</c:v>
                </c:pt>
                <c:pt idx="371">
                  <c:v>63.152000000000001</c:v>
                </c:pt>
                <c:pt idx="372">
                  <c:v>65.103999999999999</c:v>
                </c:pt>
                <c:pt idx="373">
                  <c:v>66.680000000000007</c:v>
                </c:pt>
                <c:pt idx="374">
                  <c:v>67.867999999999995</c:v>
                </c:pt>
                <c:pt idx="375">
                  <c:v>68.641999999999996</c:v>
                </c:pt>
                <c:pt idx="376">
                  <c:v>69.027000000000001</c:v>
                </c:pt>
                <c:pt idx="377">
                  <c:v>69.034999999999997</c:v>
                </c:pt>
                <c:pt idx="378">
                  <c:v>68.667000000000002</c:v>
                </c:pt>
                <c:pt idx="379">
                  <c:v>68.010000000000005</c:v>
                </c:pt>
                <c:pt idx="380">
                  <c:v>67.063999999999993</c:v>
                </c:pt>
                <c:pt idx="381">
                  <c:v>65.831000000000003</c:v>
                </c:pt>
                <c:pt idx="382">
                  <c:v>64.448999999999998</c:v>
                </c:pt>
                <c:pt idx="383">
                  <c:v>62.898000000000003</c:v>
                </c:pt>
                <c:pt idx="384">
                  <c:v>61.209000000000003</c:v>
                </c:pt>
                <c:pt idx="385">
                  <c:v>59.466999999999999</c:v>
                </c:pt>
                <c:pt idx="386">
                  <c:v>57.661000000000001</c:v>
                </c:pt>
                <c:pt idx="387">
                  <c:v>55.841000000000001</c:v>
                </c:pt>
                <c:pt idx="388">
                  <c:v>54.012</c:v>
                </c:pt>
                <c:pt idx="389">
                  <c:v>52.206000000000003</c:v>
                </c:pt>
                <c:pt idx="390">
                  <c:v>50.414000000000001</c:v>
                </c:pt>
                <c:pt idx="391">
                  <c:v>48.655999999999999</c:v>
                </c:pt>
                <c:pt idx="392">
                  <c:v>46.951999999999998</c:v>
                </c:pt>
                <c:pt idx="393">
                  <c:v>45.287999999999997</c:v>
                </c:pt>
                <c:pt idx="394">
                  <c:v>43.677999999999997</c:v>
                </c:pt>
                <c:pt idx="395">
                  <c:v>42.11</c:v>
                </c:pt>
                <c:pt idx="396">
                  <c:v>40.597999999999999</c:v>
                </c:pt>
                <c:pt idx="397">
                  <c:v>39.137999999999998</c:v>
                </c:pt>
                <c:pt idx="398">
                  <c:v>37.722000000000001</c:v>
                </c:pt>
                <c:pt idx="399">
                  <c:v>36.378</c:v>
                </c:pt>
                <c:pt idx="400">
                  <c:v>35.088000000000001</c:v>
                </c:pt>
                <c:pt idx="401">
                  <c:v>33.854999999999997</c:v>
                </c:pt>
                <c:pt idx="402">
                  <c:v>32.68</c:v>
                </c:pt>
                <c:pt idx="403">
                  <c:v>31.547999999999998</c:v>
                </c:pt>
                <c:pt idx="404">
                  <c:v>30.478000000000002</c:v>
                </c:pt>
                <c:pt idx="405">
                  <c:v>29.446999999999999</c:v>
                </c:pt>
                <c:pt idx="406">
                  <c:v>28.466999999999999</c:v>
                </c:pt>
                <c:pt idx="407">
                  <c:v>27.524999999999999</c:v>
                </c:pt>
                <c:pt idx="408">
                  <c:v>26.616</c:v>
                </c:pt>
                <c:pt idx="409">
                  <c:v>25.753</c:v>
                </c:pt>
                <c:pt idx="410">
                  <c:v>24.920999999999999</c:v>
                </c:pt>
                <c:pt idx="411">
                  <c:v>24.132000000000001</c:v>
                </c:pt>
                <c:pt idx="412">
                  <c:v>23.369</c:v>
                </c:pt>
                <c:pt idx="413">
                  <c:v>22.640999999999998</c:v>
                </c:pt>
                <c:pt idx="414">
                  <c:v>21.948</c:v>
                </c:pt>
                <c:pt idx="415">
                  <c:v>21.280999999999999</c:v>
                </c:pt>
                <c:pt idx="416">
                  <c:v>20.65</c:v>
                </c:pt>
                <c:pt idx="417">
                  <c:v>20.047000000000001</c:v>
                </c:pt>
                <c:pt idx="418">
                  <c:v>19.48</c:v>
                </c:pt>
                <c:pt idx="419">
                  <c:v>18.934999999999999</c:v>
                </c:pt>
                <c:pt idx="420">
                  <c:v>18.405999999999999</c:v>
                </c:pt>
                <c:pt idx="421">
                  <c:v>17.896000000000001</c:v>
                </c:pt>
                <c:pt idx="422">
                  <c:v>17.405000000000001</c:v>
                </c:pt>
                <c:pt idx="423">
                  <c:v>16.934000000000001</c:v>
                </c:pt>
                <c:pt idx="424">
                  <c:v>16.481000000000002</c:v>
                </c:pt>
                <c:pt idx="425">
                  <c:v>16.045999999999999</c:v>
                </c:pt>
                <c:pt idx="426">
                  <c:v>15.634</c:v>
                </c:pt>
                <c:pt idx="427">
                  <c:v>15.237</c:v>
                </c:pt>
                <c:pt idx="428">
                  <c:v>14.86</c:v>
                </c:pt>
                <c:pt idx="429">
                  <c:v>14.493</c:v>
                </c:pt>
                <c:pt idx="430">
                  <c:v>14.146000000000001</c:v>
                </c:pt>
                <c:pt idx="431">
                  <c:v>13.818</c:v>
                </c:pt>
                <c:pt idx="432">
                  <c:v>13.507</c:v>
                </c:pt>
                <c:pt idx="433">
                  <c:v>13.206</c:v>
                </c:pt>
                <c:pt idx="434">
                  <c:v>12.914</c:v>
                </c:pt>
                <c:pt idx="435">
                  <c:v>12.635</c:v>
                </c:pt>
                <c:pt idx="436">
                  <c:v>12.365</c:v>
                </c:pt>
                <c:pt idx="437">
                  <c:v>12.105</c:v>
                </c:pt>
                <c:pt idx="438">
                  <c:v>11.852</c:v>
                </c:pt>
                <c:pt idx="439">
                  <c:v>11.606</c:v>
                </c:pt>
                <c:pt idx="440">
                  <c:v>11.367000000000001</c:v>
                </c:pt>
                <c:pt idx="441">
                  <c:v>11.135999999999999</c:v>
                </c:pt>
                <c:pt idx="442">
                  <c:v>10.913</c:v>
                </c:pt>
                <c:pt idx="443">
                  <c:v>10.696</c:v>
                </c:pt>
                <c:pt idx="444">
                  <c:v>10.488</c:v>
                </c:pt>
                <c:pt idx="445">
                  <c:v>10.29</c:v>
                </c:pt>
                <c:pt idx="446">
                  <c:v>10.1</c:v>
                </c:pt>
                <c:pt idx="447">
                  <c:v>9.9160000000000004</c:v>
                </c:pt>
                <c:pt idx="448">
                  <c:v>9.7420000000000009</c:v>
                </c:pt>
                <c:pt idx="449">
                  <c:v>9.5690000000000008</c:v>
                </c:pt>
                <c:pt idx="450">
                  <c:v>9.4039999999999999</c:v>
                </c:pt>
                <c:pt idx="451">
                  <c:v>9.2430000000000003</c:v>
                </c:pt>
                <c:pt idx="452">
                  <c:v>9.0869999999999997</c:v>
                </c:pt>
                <c:pt idx="453">
                  <c:v>8.9369999999999994</c:v>
                </c:pt>
                <c:pt idx="454">
                  <c:v>8.7899999999999991</c:v>
                </c:pt>
                <c:pt idx="455">
                  <c:v>8.6470000000000002</c:v>
                </c:pt>
                <c:pt idx="456">
                  <c:v>8.51</c:v>
                </c:pt>
                <c:pt idx="457">
                  <c:v>8.3789999999999996</c:v>
                </c:pt>
                <c:pt idx="458">
                  <c:v>8.2550000000000008</c:v>
                </c:pt>
                <c:pt idx="459">
                  <c:v>8.1340000000000003</c:v>
                </c:pt>
                <c:pt idx="460">
                  <c:v>8.0250000000000004</c:v>
                </c:pt>
                <c:pt idx="461">
                  <c:v>7.9210000000000003</c:v>
                </c:pt>
                <c:pt idx="462">
                  <c:v>7.819</c:v>
                </c:pt>
                <c:pt idx="463">
                  <c:v>7.7220000000000004</c:v>
                </c:pt>
                <c:pt idx="464">
                  <c:v>7.6239999999999997</c:v>
                </c:pt>
                <c:pt idx="465">
                  <c:v>7.5170000000000003</c:v>
                </c:pt>
                <c:pt idx="466">
                  <c:v>7.4180000000000001</c:v>
                </c:pt>
                <c:pt idx="467">
                  <c:v>7.3250000000000002</c:v>
                </c:pt>
                <c:pt idx="468">
                  <c:v>7.234</c:v>
                </c:pt>
                <c:pt idx="469">
                  <c:v>7.1459999999999999</c:v>
                </c:pt>
                <c:pt idx="470">
                  <c:v>7.0720000000000001</c:v>
                </c:pt>
                <c:pt idx="471">
                  <c:v>6.9960000000000004</c:v>
                </c:pt>
                <c:pt idx="472">
                  <c:v>6.9210000000000003</c:v>
                </c:pt>
                <c:pt idx="473">
                  <c:v>6.8630000000000004</c:v>
                </c:pt>
                <c:pt idx="474">
                  <c:v>6.8010000000000002</c:v>
                </c:pt>
                <c:pt idx="475">
                  <c:v>6.7220000000000004</c:v>
                </c:pt>
                <c:pt idx="476">
                  <c:v>6.6479999999999997</c:v>
                </c:pt>
                <c:pt idx="477">
                  <c:v>6.5720000000000001</c:v>
                </c:pt>
                <c:pt idx="478">
                  <c:v>6.49</c:v>
                </c:pt>
                <c:pt idx="479">
                  <c:v>6.4180000000000001</c:v>
                </c:pt>
                <c:pt idx="480">
                  <c:v>6.3490000000000002</c:v>
                </c:pt>
                <c:pt idx="481">
                  <c:v>6.2880000000000003</c:v>
                </c:pt>
                <c:pt idx="482">
                  <c:v>6.2329999999999997</c:v>
                </c:pt>
                <c:pt idx="483">
                  <c:v>6.1719999999999997</c:v>
                </c:pt>
                <c:pt idx="484">
                  <c:v>6.1189999999999998</c:v>
                </c:pt>
                <c:pt idx="485">
                  <c:v>6.0750000000000002</c:v>
                </c:pt>
                <c:pt idx="486">
                  <c:v>6.0229999999999997</c:v>
                </c:pt>
                <c:pt idx="487">
                  <c:v>5.9649999999999999</c:v>
                </c:pt>
                <c:pt idx="488">
                  <c:v>5.907</c:v>
                </c:pt>
                <c:pt idx="489">
                  <c:v>5.8440000000000003</c:v>
                </c:pt>
                <c:pt idx="490">
                  <c:v>5.7850000000000001</c:v>
                </c:pt>
                <c:pt idx="491">
                  <c:v>5.7240000000000002</c:v>
                </c:pt>
                <c:pt idx="492">
                  <c:v>5.6630000000000003</c:v>
                </c:pt>
                <c:pt idx="493">
                  <c:v>5.6130000000000004</c:v>
                </c:pt>
                <c:pt idx="494">
                  <c:v>5.5659999999999998</c:v>
                </c:pt>
                <c:pt idx="495">
                  <c:v>5.5220000000000002</c:v>
                </c:pt>
                <c:pt idx="496">
                  <c:v>5.484</c:v>
                </c:pt>
                <c:pt idx="497">
                  <c:v>5.4530000000000003</c:v>
                </c:pt>
                <c:pt idx="498">
                  <c:v>5.4189999999999996</c:v>
                </c:pt>
                <c:pt idx="499">
                  <c:v>5.3819999999999997</c:v>
                </c:pt>
                <c:pt idx="500">
                  <c:v>5.3470000000000004</c:v>
                </c:pt>
                <c:pt idx="501">
                  <c:v>5.31</c:v>
                </c:pt>
                <c:pt idx="502">
                  <c:v>5.2640000000000002</c:v>
                </c:pt>
                <c:pt idx="503">
                  <c:v>5.22</c:v>
                </c:pt>
                <c:pt idx="504">
                  <c:v>5.17</c:v>
                </c:pt>
                <c:pt idx="505">
                  <c:v>5.1159999999999997</c:v>
                </c:pt>
                <c:pt idx="506">
                  <c:v>5.077</c:v>
                </c:pt>
                <c:pt idx="507">
                  <c:v>5.0279999999999996</c:v>
                </c:pt>
                <c:pt idx="508">
                  <c:v>4.97</c:v>
                </c:pt>
                <c:pt idx="509">
                  <c:v>4.9210000000000003</c:v>
                </c:pt>
                <c:pt idx="510">
                  <c:v>4.8710000000000004</c:v>
                </c:pt>
                <c:pt idx="511">
                  <c:v>4.819</c:v>
                </c:pt>
                <c:pt idx="512">
                  <c:v>4.7709999999999999</c:v>
                </c:pt>
                <c:pt idx="513">
                  <c:v>4.7160000000000002</c:v>
                </c:pt>
                <c:pt idx="514">
                  <c:v>4.6479999999999997</c:v>
                </c:pt>
                <c:pt idx="515">
                  <c:v>4.5780000000000003</c:v>
                </c:pt>
                <c:pt idx="516">
                  <c:v>4.5060000000000002</c:v>
                </c:pt>
                <c:pt idx="517">
                  <c:v>4.4260000000000002</c:v>
                </c:pt>
                <c:pt idx="518">
                  <c:v>4.3529999999999998</c:v>
                </c:pt>
                <c:pt idx="519">
                  <c:v>4.2830000000000004</c:v>
                </c:pt>
                <c:pt idx="520">
                  <c:v>4.2140000000000004</c:v>
                </c:pt>
                <c:pt idx="521">
                  <c:v>4.1449999999999996</c:v>
                </c:pt>
                <c:pt idx="522">
                  <c:v>4.0780000000000003</c:v>
                </c:pt>
                <c:pt idx="523">
                  <c:v>4.0129999999999999</c:v>
                </c:pt>
                <c:pt idx="524">
                  <c:v>3.9470000000000001</c:v>
                </c:pt>
                <c:pt idx="525">
                  <c:v>3.879</c:v>
                </c:pt>
                <c:pt idx="526">
                  <c:v>3.8050000000000002</c:v>
                </c:pt>
                <c:pt idx="527">
                  <c:v>3.734</c:v>
                </c:pt>
                <c:pt idx="528">
                  <c:v>3.6560000000000001</c:v>
                </c:pt>
                <c:pt idx="529">
                  <c:v>3.5760000000000001</c:v>
                </c:pt>
                <c:pt idx="530">
                  <c:v>3.4910000000000001</c:v>
                </c:pt>
                <c:pt idx="531">
                  <c:v>3.4009999999999998</c:v>
                </c:pt>
                <c:pt idx="532">
                  <c:v>3.3140000000000001</c:v>
                </c:pt>
                <c:pt idx="533">
                  <c:v>3.2269999999999999</c:v>
                </c:pt>
                <c:pt idx="534">
                  <c:v>3.1469999999999998</c:v>
                </c:pt>
                <c:pt idx="535">
                  <c:v>3.0830000000000002</c:v>
                </c:pt>
                <c:pt idx="536">
                  <c:v>3.0190000000000001</c:v>
                </c:pt>
                <c:pt idx="537">
                  <c:v>2.9580000000000002</c:v>
                </c:pt>
                <c:pt idx="538">
                  <c:v>2.891</c:v>
                </c:pt>
                <c:pt idx="539">
                  <c:v>2.819</c:v>
                </c:pt>
                <c:pt idx="540">
                  <c:v>2.7469999999999999</c:v>
                </c:pt>
                <c:pt idx="541">
                  <c:v>2.6739999999999999</c:v>
                </c:pt>
                <c:pt idx="542">
                  <c:v>2.61</c:v>
                </c:pt>
                <c:pt idx="543">
                  <c:v>2.5539999999999998</c:v>
                </c:pt>
                <c:pt idx="544">
                  <c:v>2.5</c:v>
                </c:pt>
                <c:pt idx="545">
                  <c:v>2.4390000000000001</c:v>
                </c:pt>
                <c:pt idx="546">
                  <c:v>2.3780000000000001</c:v>
                </c:pt>
                <c:pt idx="547">
                  <c:v>2.3159999999999998</c:v>
                </c:pt>
                <c:pt idx="548">
                  <c:v>2.2559999999999998</c:v>
                </c:pt>
                <c:pt idx="549">
                  <c:v>2.1920000000000002</c:v>
                </c:pt>
                <c:pt idx="550">
                  <c:v>2.1259999999999999</c:v>
                </c:pt>
                <c:pt idx="551">
                  <c:v>2.0640000000000001</c:v>
                </c:pt>
                <c:pt idx="552">
                  <c:v>2.0030000000000001</c:v>
                </c:pt>
                <c:pt idx="553">
                  <c:v>1.946</c:v>
                </c:pt>
                <c:pt idx="554">
                  <c:v>1.8939999999999999</c:v>
                </c:pt>
                <c:pt idx="555">
                  <c:v>1.8480000000000001</c:v>
                </c:pt>
                <c:pt idx="556">
                  <c:v>1.8029999999999999</c:v>
                </c:pt>
                <c:pt idx="557">
                  <c:v>1.7629999999999999</c:v>
                </c:pt>
                <c:pt idx="558">
                  <c:v>1.7330000000000001</c:v>
                </c:pt>
                <c:pt idx="559">
                  <c:v>1.712</c:v>
                </c:pt>
                <c:pt idx="560">
                  <c:v>1.6930000000000001</c:v>
                </c:pt>
                <c:pt idx="561">
                  <c:v>1.68</c:v>
                </c:pt>
                <c:pt idx="562">
                  <c:v>1.6659999999999999</c:v>
                </c:pt>
                <c:pt idx="563">
                  <c:v>1.6479999999999999</c:v>
                </c:pt>
                <c:pt idx="564">
                  <c:v>1.623</c:v>
                </c:pt>
                <c:pt idx="565">
                  <c:v>1.5940000000000001</c:v>
                </c:pt>
                <c:pt idx="566">
                  <c:v>1.5640000000000001</c:v>
                </c:pt>
                <c:pt idx="567">
                  <c:v>1.5309999999999999</c:v>
                </c:pt>
                <c:pt idx="568">
                  <c:v>1.4990000000000001</c:v>
                </c:pt>
                <c:pt idx="569">
                  <c:v>1.4710000000000001</c:v>
                </c:pt>
                <c:pt idx="570">
                  <c:v>1.448</c:v>
                </c:pt>
                <c:pt idx="571">
                  <c:v>1.413</c:v>
                </c:pt>
                <c:pt idx="572">
                  <c:v>1.371</c:v>
                </c:pt>
                <c:pt idx="573">
                  <c:v>1.343</c:v>
                </c:pt>
                <c:pt idx="574">
                  <c:v>1.319</c:v>
                </c:pt>
                <c:pt idx="575">
                  <c:v>1.2949999999999999</c:v>
                </c:pt>
                <c:pt idx="576">
                  <c:v>1.278</c:v>
                </c:pt>
                <c:pt idx="577">
                  <c:v>1.2689999999999999</c:v>
                </c:pt>
                <c:pt idx="578">
                  <c:v>1.258</c:v>
                </c:pt>
                <c:pt idx="579">
                  <c:v>1.2390000000000001</c:v>
                </c:pt>
                <c:pt idx="580">
                  <c:v>1.2230000000000001</c:v>
                </c:pt>
                <c:pt idx="581">
                  <c:v>1.2190000000000001</c:v>
                </c:pt>
                <c:pt idx="582">
                  <c:v>1.216</c:v>
                </c:pt>
                <c:pt idx="583">
                  <c:v>1.218</c:v>
                </c:pt>
                <c:pt idx="584">
                  <c:v>1.2190000000000001</c:v>
                </c:pt>
                <c:pt idx="585">
                  <c:v>1.2150000000000001</c:v>
                </c:pt>
                <c:pt idx="586">
                  <c:v>1.204</c:v>
                </c:pt>
                <c:pt idx="587">
                  <c:v>1.1859999999999999</c:v>
                </c:pt>
                <c:pt idx="588">
                  <c:v>1.167</c:v>
                </c:pt>
                <c:pt idx="589">
                  <c:v>1.1439999999999999</c:v>
                </c:pt>
                <c:pt idx="590">
                  <c:v>1.115</c:v>
                </c:pt>
                <c:pt idx="591">
                  <c:v>1.0860000000000001</c:v>
                </c:pt>
                <c:pt idx="592">
                  <c:v>1.0740000000000001</c:v>
                </c:pt>
                <c:pt idx="593">
                  <c:v>1.0629999999999999</c:v>
                </c:pt>
                <c:pt idx="594">
                  <c:v>1.0589999999999999</c:v>
                </c:pt>
                <c:pt idx="595">
                  <c:v>1.06</c:v>
                </c:pt>
                <c:pt idx="596">
                  <c:v>1.0569999999999999</c:v>
                </c:pt>
                <c:pt idx="597">
                  <c:v>1.052</c:v>
                </c:pt>
                <c:pt idx="598">
                  <c:v>1.0549999999999999</c:v>
                </c:pt>
                <c:pt idx="599">
                  <c:v>1.0580000000000001</c:v>
                </c:pt>
                <c:pt idx="600">
                  <c:v>1.0569999999999999</c:v>
                </c:pt>
                <c:pt idx="601">
                  <c:v>1.054</c:v>
                </c:pt>
                <c:pt idx="602">
                  <c:v>1.056</c:v>
                </c:pt>
                <c:pt idx="603">
                  <c:v>1.0569999999999999</c:v>
                </c:pt>
                <c:pt idx="604">
                  <c:v>1.0549999999999999</c:v>
                </c:pt>
                <c:pt idx="605">
                  <c:v>1.054</c:v>
                </c:pt>
                <c:pt idx="606">
                  <c:v>1.0589999999999999</c:v>
                </c:pt>
                <c:pt idx="607">
                  <c:v>1.06</c:v>
                </c:pt>
                <c:pt idx="608">
                  <c:v>1.0609999999999999</c:v>
                </c:pt>
                <c:pt idx="609">
                  <c:v>1.069</c:v>
                </c:pt>
                <c:pt idx="610">
                  <c:v>1.077</c:v>
                </c:pt>
                <c:pt idx="611">
                  <c:v>1.085</c:v>
                </c:pt>
                <c:pt idx="612">
                  <c:v>1.089</c:v>
                </c:pt>
                <c:pt idx="613">
                  <c:v>1.097</c:v>
                </c:pt>
                <c:pt idx="614">
                  <c:v>1.105</c:v>
                </c:pt>
                <c:pt idx="615">
                  <c:v>1.1140000000000001</c:v>
                </c:pt>
                <c:pt idx="616">
                  <c:v>1.125</c:v>
                </c:pt>
                <c:pt idx="617">
                  <c:v>1.127</c:v>
                </c:pt>
                <c:pt idx="618">
                  <c:v>1.1299999999999999</c:v>
                </c:pt>
                <c:pt idx="619">
                  <c:v>1.131</c:v>
                </c:pt>
                <c:pt idx="620">
                  <c:v>1.1339999999999999</c:v>
                </c:pt>
                <c:pt idx="621">
                  <c:v>1.1379999999999999</c:v>
                </c:pt>
                <c:pt idx="622">
                  <c:v>1.143</c:v>
                </c:pt>
                <c:pt idx="623">
                  <c:v>1.151</c:v>
                </c:pt>
                <c:pt idx="624">
                  <c:v>1.159</c:v>
                </c:pt>
                <c:pt idx="625">
                  <c:v>1.1679999999999999</c:v>
                </c:pt>
                <c:pt idx="626">
                  <c:v>1.1759999999999999</c:v>
                </c:pt>
                <c:pt idx="627">
                  <c:v>1.1819999999999999</c:v>
                </c:pt>
                <c:pt idx="628">
                  <c:v>1.1879999999999999</c:v>
                </c:pt>
                <c:pt idx="629">
                  <c:v>1.1930000000000001</c:v>
                </c:pt>
                <c:pt idx="630">
                  <c:v>1.1970000000000001</c:v>
                </c:pt>
                <c:pt idx="631">
                  <c:v>1.198</c:v>
                </c:pt>
                <c:pt idx="632">
                  <c:v>1.198</c:v>
                </c:pt>
                <c:pt idx="633">
                  <c:v>1.196</c:v>
                </c:pt>
                <c:pt idx="634">
                  <c:v>1.1930000000000001</c:v>
                </c:pt>
                <c:pt idx="635">
                  <c:v>1.194</c:v>
                </c:pt>
                <c:pt idx="636">
                  <c:v>1.1990000000000001</c:v>
                </c:pt>
                <c:pt idx="637">
                  <c:v>1.2010000000000001</c:v>
                </c:pt>
                <c:pt idx="638">
                  <c:v>1.204</c:v>
                </c:pt>
                <c:pt idx="639">
                  <c:v>1.204</c:v>
                </c:pt>
                <c:pt idx="640">
                  <c:v>1.204</c:v>
                </c:pt>
                <c:pt idx="641">
                  <c:v>1.2010000000000001</c:v>
                </c:pt>
                <c:pt idx="642">
                  <c:v>1.2</c:v>
                </c:pt>
                <c:pt idx="643">
                  <c:v>1.2</c:v>
                </c:pt>
                <c:pt idx="644">
                  <c:v>1.202</c:v>
                </c:pt>
                <c:pt idx="645">
                  <c:v>1.198</c:v>
                </c:pt>
                <c:pt idx="646">
                  <c:v>1.194</c:v>
                </c:pt>
                <c:pt idx="647">
                  <c:v>1.1930000000000001</c:v>
                </c:pt>
                <c:pt idx="648">
                  <c:v>1.1890000000000001</c:v>
                </c:pt>
                <c:pt idx="649">
                  <c:v>1.1839999999999999</c:v>
                </c:pt>
                <c:pt idx="650">
                  <c:v>1.1779999999999999</c:v>
                </c:pt>
                <c:pt idx="651">
                  <c:v>1.173</c:v>
                </c:pt>
                <c:pt idx="652">
                  <c:v>1.165</c:v>
                </c:pt>
                <c:pt idx="653">
                  <c:v>1.155</c:v>
                </c:pt>
                <c:pt idx="654">
                  <c:v>1.1439999999999999</c:v>
                </c:pt>
                <c:pt idx="655">
                  <c:v>1.1359999999999999</c:v>
                </c:pt>
                <c:pt idx="656">
                  <c:v>1.129</c:v>
                </c:pt>
                <c:pt idx="657">
                  <c:v>1.121</c:v>
                </c:pt>
                <c:pt idx="658">
                  <c:v>1.119</c:v>
                </c:pt>
                <c:pt idx="659">
                  <c:v>1.119</c:v>
                </c:pt>
                <c:pt idx="660">
                  <c:v>1.1160000000000001</c:v>
                </c:pt>
                <c:pt idx="661">
                  <c:v>1.119</c:v>
                </c:pt>
                <c:pt idx="662">
                  <c:v>1.119</c:v>
                </c:pt>
                <c:pt idx="663">
                  <c:v>1.1160000000000001</c:v>
                </c:pt>
                <c:pt idx="664">
                  <c:v>1.119</c:v>
                </c:pt>
                <c:pt idx="665">
                  <c:v>1.113</c:v>
                </c:pt>
                <c:pt idx="666">
                  <c:v>1.099</c:v>
                </c:pt>
                <c:pt idx="667">
                  <c:v>1.091</c:v>
                </c:pt>
                <c:pt idx="668">
                  <c:v>1.075</c:v>
                </c:pt>
                <c:pt idx="669">
                  <c:v>1.06</c:v>
                </c:pt>
                <c:pt idx="670">
                  <c:v>1.0569999999999999</c:v>
                </c:pt>
                <c:pt idx="671">
                  <c:v>1.0489999999999999</c:v>
                </c:pt>
                <c:pt idx="672">
                  <c:v>1.0429999999999999</c:v>
                </c:pt>
                <c:pt idx="673">
                  <c:v>1.04</c:v>
                </c:pt>
                <c:pt idx="674">
                  <c:v>1.0329999999999999</c:v>
                </c:pt>
                <c:pt idx="675">
                  <c:v>1.024</c:v>
                </c:pt>
                <c:pt idx="676">
                  <c:v>1.0189999999999999</c:v>
                </c:pt>
                <c:pt idx="677">
                  <c:v>1.014</c:v>
                </c:pt>
                <c:pt idx="678">
                  <c:v>1.014</c:v>
                </c:pt>
                <c:pt idx="679">
                  <c:v>1.014</c:v>
                </c:pt>
                <c:pt idx="680">
                  <c:v>1.0169999999999999</c:v>
                </c:pt>
                <c:pt idx="681">
                  <c:v>1.0209999999999999</c:v>
                </c:pt>
                <c:pt idx="682">
                  <c:v>1.018</c:v>
                </c:pt>
                <c:pt idx="683">
                  <c:v>1.0089999999999999</c:v>
                </c:pt>
                <c:pt idx="684">
                  <c:v>0.995</c:v>
                </c:pt>
                <c:pt idx="685">
                  <c:v>0.98</c:v>
                </c:pt>
                <c:pt idx="686">
                  <c:v>0.97099999999999997</c:v>
                </c:pt>
                <c:pt idx="687">
                  <c:v>0.96299999999999997</c:v>
                </c:pt>
                <c:pt idx="688">
                  <c:v>0.96199999999999997</c:v>
                </c:pt>
                <c:pt idx="689">
                  <c:v>0.96399999999999997</c:v>
                </c:pt>
                <c:pt idx="690">
                  <c:v>0.96699999999999997</c:v>
                </c:pt>
                <c:pt idx="691">
                  <c:v>0.97299999999999998</c:v>
                </c:pt>
                <c:pt idx="692">
                  <c:v>0.98099999999999998</c:v>
                </c:pt>
                <c:pt idx="693">
                  <c:v>0.98499999999999999</c:v>
                </c:pt>
                <c:pt idx="694">
                  <c:v>0.98</c:v>
                </c:pt>
                <c:pt idx="695">
                  <c:v>0.98299999999999998</c:v>
                </c:pt>
                <c:pt idx="696">
                  <c:v>0.98299999999999998</c:v>
                </c:pt>
                <c:pt idx="697">
                  <c:v>0.98399999999999999</c:v>
                </c:pt>
                <c:pt idx="698">
                  <c:v>0.97699999999999998</c:v>
                </c:pt>
                <c:pt idx="699">
                  <c:v>0.96099999999999997</c:v>
                </c:pt>
                <c:pt idx="700">
                  <c:v>0.96499999999999997</c:v>
                </c:pt>
                <c:pt idx="701">
                  <c:v>0.96399999999999997</c:v>
                </c:pt>
                <c:pt idx="702">
                  <c:v>0.96499999999999997</c:v>
                </c:pt>
                <c:pt idx="703">
                  <c:v>0.99199999999999999</c:v>
                </c:pt>
                <c:pt idx="704">
                  <c:v>1.008</c:v>
                </c:pt>
                <c:pt idx="705">
                  <c:v>1.016</c:v>
                </c:pt>
                <c:pt idx="706">
                  <c:v>1.01</c:v>
                </c:pt>
                <c:pt idx="707">
                  <c:v>0.99399999999999999</c:v>
                </c:pt>
                <c:pt idx="708">
                  <c:v>0.99</c:v>
                </c:pt>
                <c:pt idx="709">
                  <c:v>0.98599999999999999</c:v>
                </c:pt>
                <c:pt idx="710">
                  <c:v>0.97399999999999998</c:v>
                </c:pt>
                <c:pt idx="711">
                  <c:v>0.96299999999999997</c:v>
                </c:pt>
                <c:pt idx="712">
                  <c:v>0.94699999999999995</c:v>
                </c:pt>
                <c:pt idx="713">
                  <c:v>0.94099999999999995</c:v>
                </c:pt>
                <c:pt idx="714">
                  <c:v>0.95099999999999996</c:v>
                </c:pt>
                <c:pt idx="715">
                  <c:v>0.96299999999999997</c:v>
                </c:pt>
                <c:pt idx="716">
                  <c:v>0.96499999999999997</c:v>
                </c:pt>
                <c:pt idx="717">
                  <c:v>0.95499999999999996</c:v>
                </c:pt>
                <c:pt idx="718">
                  <c:v>0.93500000000000005</c:v>
                </c:pt>
                <c:pt idx="719">
                  <c:v>0.91300000000000003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E4A-4E07-AB96-137F0D696B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26040"/>
        <c:axId val="691430632"/>
      </c:scatterChart>
      <c:valAx>
        <c:axId val="691426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Volume (m^3)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430632"/>
        <c:crosses val="autoZero"/>
        <c:crossBetween val="midCat"/>
      </c:valAx>
      <c:valAx>
        <c:axId val="691430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426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Mass</a:t>
            </a:r>
            <a:r>
              <a:rPr lang="en-GB" baseline="0"/>
              <a:t> Fraction Burned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'4000RPM'!$M$8:$M$110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xVal>
          <c:yVal>
            <c:numRef>
              <c:f>'4000RPM'!$N$8:$N$110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  <c:pt idx="102">
                  <c:v>0.99999999997854361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16-43CB-8310-90AA2F8B5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2824400"/>
        <c:axId val="942824728"/>
      </c:scatterChart>
      <c:valAx>
        <c:axId val="942824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824728"/>
        <c:crosses val="autoZero"/>
        <c:crossBetween val="midCat"/>
      </c:valAx>
      <c:valAx>
        <c:axId val="94282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824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Mass Fraction Burned and Burn rate against Crank angle at 4000rpm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MFB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'4000RPM'!$M$8:$M$110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cat>
          <c:val>
            <c:numRef>
              <c:f>'4000RPM'!$N$8:$N$110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  <c:pt idx="102">
                  <c:v>0.99999999997854361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29-4256-90D1-A55AD21B62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2824400"/>
        <c:axId val="942824728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'4000RPM'!$M$8:$M$110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cat>
          <c:val>
            <c:numRef>
              <c:f>'4000RPM'!$O$8:$O$109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  <c:pt idx="101">
                  <c:v>2.2423729539866599E-11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29-4256-90D1-A55AD21B62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9984"/>
        <c:axId val="683306704"/>
      </c:lineChart>
      <c:catAx>
        <c:axId val="942824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824728"/>
        <c:crosses val="autoZero"/>
        <c:auto val="1"/>
        <c:lblAlgn val="ctr"/>
        <c:lblOffset val="100"/>
        <c:noMultiLvlLbl val="0"/>
      </c:catAx>
      <c:valAx>
        <c:axId val="94282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824400"/>
        <c:crosses val="autoZero"/>
        <c:crossBetween val="between"/>
      </c:valAx>
      <c:valAx>
        <c:axId val="68330670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 rate</a:t>
                </a:r>
                <a:r>
                  <a:rPr lang="en-GB" baseline="0"/>
                  <a:t>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09984"/>
        <c:crosses val="max"/>
        <c:crossBetween val="between"/>
      </c:valAx>
      <c:catAx>
        <c:axId val="6833099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83306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Index, n at</a:t>
            </a:r>
            <a:r>
              <a:rPr lang="en-GB" baseline="0"/>
              <a:t> 4000RPM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'4000RPM'!$M$317:$M$417</c:f>
              <c:numCache>
                <c:formatCode>General</c:formatCode>
                <c:ptCount val="101"/>
              </c:numCache>
            </c:numRef>
          </c:cat>
          <c:val>
            <c:numRef>
              <c:f>'4000RPM'!$G$317:$G$417</c:f>
              <c:numCache>
                <c:formatCode>General</c:formatCode>
                <c:ptCount val="101"/>
                <c:pt idx="0">
                  <c:v>1.1891197482811224</c:v>
                </c:pt>
                <c:pt idx="1">
                  <c:v>1.2846245857539571</c:v>
                </c:pt>
                <c:pt idx="2">
                  <c:v>1.2944807127735427</c:v>
                </c:pt>
                <c:pt idx="3">
                  <c:v>1.2543255943261322</c:v>
                </c:pt>
                <c:pt idx="4">
                  <c:v>1.2853893197812234</c:v>
                </c:pt>
                <c:pt idx="5">
                  <c:v>1.3598057397563785</c:v>
                </c:pt>
                <c:pt idx="6">
                  <c:v>1.32272993628419</c:v>
                </c:pt>
                <c:pt idx="7">
                  <c:v>1.2557346959083404</c:v>
                </c:pt>
                <c:pt idx="8">
                  <c:v>1.2747738684458629</c:v>
                </c:pt>
                <c:pt idx="9">
                  <c:v>1.1985288611667235</c:v>
                </c:pt>
                <c:pt idx="10">
                  <c:v>1.2032686145782345</c:v>
                </c:pt>
                <c:pt idx="11">
                  <c:v>1.2424372463309352</c:v>
                </c:pt>
                <c:pt idx="12">
                  <c:v>1.3028783274357756</c:v>
                </c:pt>
                <c:pt idx="13">
                  <c:v>1.2452808945075484</c:v>
                </c:pt>
                <c:pt idx="14">
                  <c:v>1.3184398676974207</c:v>
                </c:pt>
                <c:pt idx="15">
                  <c:v>1.3225654064807884</c:v>
                </c:pt>
                <c:pt idx="16">
                  <c:v>1.3331338696103334</c:v>
                </c:pt>
                <c:pt idx="17">
                  <c:v>1.271890634262995</c:v>
                </c:pt>
                <c:pt idx="18">
                  <c:v>1.3221835806440319</c:v>
                </c:pt>
                <c:pt idx="19">
                  <c:v>1.2868046409379268</c:v>
                </c:pt>
                <c:pt idx="20">
                  <c:v>1.2970856584365948</c:v>
                </c:pt>
                <c:pt idx="21">
                  <c:v>1.2709265612651597</c:v>
                </c:pt>
                <c:pt idx="22">
                  <c:v>1.3004376796658077</c:v>
                </c:pt>
                <c:pt idx="23">
                  <c:v>1.2490239977827435</c:v>
                </c:pt>
                <c:pt idx="24">
                  <c:v>1.2757286800383145</c:v>
                </c:pt>
                <c:pt idx="25">
                  <c:v>1.2557655205601577</c:v>
                </c:pt>
                <c:pt idx="26">
                  <c:v>1.2759457580884341</c:v>
                </c:pt>
                <c:pt idx="27">
                  <c:v>1.2600929443268887</c:v>
                </c:pt>
                <c:pt idx="28">
                  <c:v>1.3145809690476649</c:v>
                </c:pt>
                <c:pt idx="29">
                  <c:v>1.3196232185059713</c:v>
                </c:pt>
                <c:pt idx="30">
                  <c:v>1.3107654891237313</c:v>
                </c:pt>
                <c:pt idx="31">
                  <c:v>1.3436585255962628</c:v>
                </c:pt>
                <c:pt idx="32">
                  <c:v>1.31390494675233</c:v>
                </c:pt>
                <c:pt idx="33">
                  <c:v>1.3079151027375746</c:v>
                </c:pt>
                <c:pt idx="34">
                  <c:v>1.3009352584574554</c:v>
                </c:pt>
                <c:pt idx="35">
                  <c:v>1.265848127038139</c:v>
                </c:pt>
                <c:pt idx="36">
                  <c:v>1.3084970302944199</c:v>
                </c:pt>
                <c:pt idx="37">
                  <c:v>1.3139187291329455</c:v>
                </c:pt>
                <c:pt idx="38">
                  <c:v>1.3375086412373238</c:v>
                </c:pt>
                <c:pt idx="39">
                  <c:v>1.3614933814373842</c:v>
                </c:pt>
                <c:pt idx="40">
                  <c:v>1.4186978836081587</c:v>
                </c:pt>
                <c:pt idx="41">
                  <c:v>1.5160268046424759</c:v>
                </c:pt>
                <c:pt idx="42">
                  <c:v>1.616477036718601</c:v>
                </c:pt>
                <c:pt idx="43">
                  <c:v>1.9793848490192525</c:v>
                </c:pt>
                <c:pt idx="44">
                  <c:v>2.4719598698349032</c:v>
                </c:pt>
                <c:pt idx="45">
                  <c:v>3.2759622144189477</c:v>
                </c:pt>
                <c:pt idx="46">
                  <c:v>5.0075593808684236</c:v>
                </c:pt>
                <c:pt idx="47">
                  <c:v>7.6481388152460106</c:v>
                </c:pt>
                <c:pt idx="48">
                  <c:v>14.464780404802703</c:v>
                </c:pt>
                <c:pt idx="49">
                  <c:v>48.800628933966486</c:v>
                </c:pt>
                <c:pt idx="50">
                  <c:v>-53.424761357966531</c:v>
                </c:pt>
                <c:pt idx="51">
                  <c:v>-19.116874671067553</c:v>
                </c:pt>
                <c:pt idx="52">
                  <c:v>-12.058086967385044</c:v>
                </c:pt>
                <c:pt idx="53">
                  <c:v>-9.1137600683400244</c:v>
                </c:pt>
                <c:pt idx="54">
                  <c:v>-6.8419139568018359</c:v>
                </c:pt>
                <c:pt idx="55">
                  <c:v>-5.6103207230262981</c:v>
                </c:pt>
                <c:pt idx="56">
                  <c:v>-4.5631604514761301</c:v>
                </c:pt>
                <c:pt idx="57">
                  <c:v>-3.7178570776136399</c:v>
                </c:pt>
                <c:pt idx="58">
                  <c:v>-3.0730007566789053</c:v>
                </c:pt>
                <c:pt idx="59">
                  <c:v>-2.4424092713995282</c:v>
                </c:pt>
                <c:pt idx="60">
                  <c:v>-1.953796197323967</c:v>
                </c:pt>
                <c:pt idx="61">
                  <c:v>-1.5208257033100927</c:v>
                </c:pt>
                <c:pt idx="62">
                  <c:v>-1.1080443445809487</c:v>
                </c:pt>
                <c:pt idx="63">
                  <c:v>-0.78802597045015865</c:v>
                </c:pt>
                <c:pt idx="64">
                  <c:v>-0.47660665757748094</c:v>
                </c:pt>
                <c:pt idx="65">
                  <c:v>-0.22679033711835486</c:v>
                </c:pt>
                <c:pt idx="66">
                  <c:v>-4.5527696723025E-3</c:v>
                </c:pt>
                <c:pt idx="67">
                  <c:v>0.20421092436918839</c:v>
                </c:pt>
                <c:pt idx="68">
                  <c:v>0.35596648645346629</c:v>
                </c:pt>
                <c:pt idx="69">
                  <c:v>0.50794634369547698</c:v>
                </c:pt>
                <c:pt idx="70">
                  <c:v>0.66085472175508531</c:v>
                </c:pt>
                <c:pt idx="71">
                  <c:v>0.74389864285712626</c:v>
                </c:pt>
                <c:pt idx="72">
                  <c:v>0.84279202110512119</c:v>
                </c:pt>
                <c:pt idx="73">
                  <c:v>0.93118506163055825</c:v>
                </c:pt>
                <c:pt idx="74">
                  <c:v>0.97846248880353182</c:v>
                </c:pt>
                <c:pt idx="75">
                  <c:v>1.0424952478355554</c:v>
                </c:pt>
                <c:pt idx="76">
                  <c:v>1.0771225045531616</c:v>
                </c:pt>
                <c:pt idx="77">
                  <c:v>1.1127628743772005</c:v>
                </c:pt>
                <c:pt idx="78">
                  <c:v>1.1374290945053467</c:v>
                </c:pt>
                <c:pt idx="79">
                  <c:v>1.1701801298371797</c:v>
                </c:pt>
                <c:pt idx="80">
                  <c:v>1.1919914251530483</c:v>
                </c:pt>
                <c:pt idx="81">
                  <c:v>1.1957206467240848</c:v>
                </c:pt>
                <c:pt idx="82">
                  <c:v>1.2150103229928975</c:v>
                </c:pt>
                <c:pt idx="83">
                  <c:v>1.2292706014602515</c:v>
                </c:pt>
                <c:pt idx="84">
                  <c:v>1.2473853830469421</c:v>
                </c:pt>
                <c:pt idx="85">
                  <c:v>1.2540529048173403</c:v>
                </c:pt>
                <c:pt idx="86">
                  <c:v>1.2678901401367431</c:v>
                </c:pt>
                <c:pt idx="87">
                  <c:v>1.283019732996727</c:v>
                </c:pt>
                <c:pt idx="88">
                  <c:v>1.2755098208148321</c:v>
                </c:pt>
                <c:pt idx="89">
                  <c:v>1.2819074297971689</c:v>
                </c:pt>
                <c:pt idx="90">
                  <c:v>1.2781741556368558</c:v>
                </c:pt>
                <c:pt idx="91">
                  <c:v>1.2793632799113837</c:v>
                </c:pt>
                <c:pt idx="92">
                  <c:v>1.2895946667193674</c:v>
                </c:pt>
                <c:pt idx="93">
                  <c:v>1.2792102338155693</c:v>
                </c:pt>
                <c:pt idx="94">
                  <c:v>1.2884439289257268</c:v>
                </c:pt>
                <c:pt idx="95">
                  <c:v>1.2840129796398998</c:v>
                </c:pt>
                <c:pt idx="96">
                  <c:v>1.2891058388474945</c:v>
                </c:pt>
                <c:pt idx="97">
                  <c:v>1.3074037880721778</c:v>
                </c:pt>
                <c:pt idx="98">
                  <c:v>1.2955026172736923</c:v>
                </c:pt>
                <c:pt idx="99">
                  <c:v>1.3112126679528957</c:v>
                </c:pt>
                <c:pt idx="100">
                  <c:v>1.3004967578057192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96-44C2-A039-AD04A6544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42824400"/>
        <c:axId val="942824728"/>
      </c:lineChart>
      <c:catAx>
        <c:axId val="942824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solidFill>
                    <a:schemeClr val="accent1"/>
                  </a:solidFill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824728"/>
        <c:crosses val="autoZero"/>
        <c:auto val="1"/>
        <c:lblAlgn val="ctr"/>
        <c:lblOffset val="100"/>
        <c:tickLblSkip val="1"/>
        <c:noMultiLvlLbl val="0"/>
      </c:catAx>
      <c:valAx>
        <c:axId val="942824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 index,</a:t>
                </a:r>
                <a:r>
                  <a:rPr lang="en-GB" baseline="0"/>
                  <a:t>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824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</a:t>
            </a:r>
            <a:r>
              <a:rPr lang="en-GB" baseline="0"/>
              <a:t> P against Log V at 2000rpm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'2000RPM'!$E$7:$E$726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'2000RPM'!$F$7:$F$726</c:f>
              <c:numCache>
                <c:formatCode>General</c:formatCode>
                <c:ptCount val="720"/>
                <c:pt idx="0">
                  <c:v>4.340774793185929E-4</c:v>
                </c:pt>
                <c:pt idx="1">
                  <c:v>-2.6136156026866902E-3</c:v>
                </c:pt>
                <c:pt idx="2">
                  <c:v>-1.3048416883442813E-3</c:v>
                </c:pt>
                <c:pt idx="3">
                  <c:v>-3.0507515046188267E-3</c:v>
                </c:pt>
                <c:pt idx="4">
                  <c:v>-2.176919254274547E-3</c:v>
                </c:pt>
                <c:pt idx="5">
                  <c:v>-3.9263455147246756E-3</c:v>
                </c:pt>
                <c:pt idx="6">
                  <c:v>-4.3648054024500883E-3</c:v>
                </c:pt>
                <c:pt idx="7">
                  <c:v>-6.5637695023882739E-3</c:v>
                </c:pt>
                <c:pt idx="8">
                  <c:v>-7.0049015686584892E-3</c:v>
                </c:pt>
                <c:pt idx="9">
                  <c:v>-5.6828473303632727E-3</c:v>
                </c:pt>
                <c:pt idx="10">
                  <c:v>-5.2430554123718831E-3</c:v>
                </c:pt>
                <c:pt idx="11">
                  <c:v>-3.9263455147246756E-3</c:v>
                </c:pt>
                <c:pt idx="12">
                  <c:v>-3.0507515046188267E-3</c:v>
                </c:pt>
                <c:pt idx="13">
                  <c:v>-4.3451177401769168E-4</c:v>
                </c:pt>
                <c:pt idx="14">
                  <c:v>1.300933020418072E-3</c:v>
                </c:pt>
                <c:pt idx="15">
                  <c:v>2.5979807199085947E-3</c:v>
                </c:pt>
                <c:pt idx="16">
                  <c:v>4.7511555910010198E-3</c:v>
                </c:pt>
                <c:pt idx="17">
                  <c:v>9.4508957986939347E-3</c:v>
                </c:pt>
                <c:pt idx="18">
                  <c:v>1.4520538757923713E-2</c:v>
                </c:pt>
                <c:pt idx="19">
                  <c:v>1.5778756389040929E-2</c:v>
                </c:pt>
                <c:pt idx="20">
                  <c:v>1.6615547557177382E-2</c:v>
                </c:pt>
                <c:pt idx="21">
                  <c:v>1.7450729510536125E-2</c:v>
                </c:pt>
                <c:pt idx="22">
                  <c:v>1.9946681678842306E-2</c:v>
                </c:pt>
                <c:pt idx="23">
                  <c:v>2.0361282647707864E-2</c:v>
                </c:pt>
                <c:pt idx="24">
                  <c:v>2.201573981772028E-2</c:v>
                </c:pt>
                <c:pt idx="25">
                  <c:v>2.1602716028242194E-2</c:v>
                </c:pt>
                <c:pt idx="26">
                  <c:v>2.201573981772028E-2</c:v>
                </c:pt>
                <c:pt idx="27">
                  <c:v>2.1602716028242194E-2</c:v>
                </c:pt>
                <c:pt idx="28">
                  <c:v>2.0775488193557831E-2</c:v>
                </c:pt>
                <c:pt idx="29">
                  <c:v>1.9946681678842306E-2</c:v>
                </c:pt>
                <c:pt idx="30">
                  <c:v>1.7867718963505686E-2</c:v>
                </c:pt>
                <c:pt idx="31">
                  <c:v>1.7450729510536125E-2</c:v>
                </c:pt>
                <c:pt idx="32">
                  <c:v>1.4520538757923713E-2</c:v>
                </c:pt>
                <c:pt idx="33">
                  <c:v>1.2837224705172217E-2</c:v>
                </c:pt>
                <c:pt idx="34">
                  <c:v>1.4940349792936524E-2</c:v>
                </c:pt>
                <c:pt idx="35">
                  <c:v>1.7867718963505686E-2</c:v>
                </c:pt>
                <c:pt idx="36">
                  <c:v>1.6615547557177382E-2</c:v>
                </c:pt>
                <c:pt idx="37">
                  <c:v>1.5778756389040929E-2</c:v>
                </c:pt>
                <c:pt idx="38">
                  <c:v>1.6197353512439061E-2</c:v>
                </c:pt>
                <c:pt idx="39">
                  <c:v>1.4940349792936524E-2</c:v>
                </c:pt>
                <c:pt idx="40">
                  <c:v>1.3679697291192561E-2</c:v>
                </c:pt>
                <c:pt idx="41">
                  <c:v>1.1570443597278161E-2</c:v>
                </c:pt>
                <c:pt idx="42">
                  <c:v>9.025742086910208E-3</c:v>
                </c:pt>
                <c:pt idx="43">
                  <c:v>4.7511555910010198E-3</c:v>
                </c:pt>
                <c:pt idx="44">
                  <c:v>5.6094453602803856E-3</c:v>
                </c:pt>
                <c:pt idx="45">
                  <c:v>3.4605321095064891E-3</c:v>
                </c:pt>
                <c:pt idx="46">
                  <c:v>1.7337128090005314E-3</c:v>
                </c:pt>
                <c:pt idx="47">
                  <c:v>-3.4883278458213473E-3</c:v>
                </c:pt>
                <c:pt idx="48">
                  <c:v>-3.4883278458213473E-3</c:v>
                </c:pt>
                <c:pt idx="49">
                  <c:v>-3.4883278458213473E-3</c:v>
                </c:pt>
                <c:pt idx="50">
                  <c:v>-5.6828473303632727E-3</c:v>
                </c:pt>
                <c:pt idx="51">
                  <c:v>-8.3309926200514969E-3</c:v>
                </c:pt>
                <c:pt idx="52">
                  <c:v>-1.0550182333308195E-2</c:v>
                </c:pt>
                <c:pt idx="53">
                  <c:v>-1.0995384301463193E-2</c:v>
                </c:pt>
                <c:pt idx="54">
                  <c:v>-1.4124642691606345E-2</c:v>
                </c:pt>
                <c:pt idx="55">
                  <c:v>-1.5022873584506671E-2</c:v>
                </c:pt>
                <c:pt idx="56">
                  <c:v>-1.8634490921455603E-2</c:v>
                </c:pt>
                <c:pt idx="57">
                  <c:v>-2.2276394711152253E-2</c:v>
                </c:pt>
                <c:pt idx="58">
                  <c:v>-2.6410376572743116E-2</c:v>
                </c:pt>
                <c:pt idx="59">
                  <c:v>-2.6872146400301365E-2</c:v>
                </c:pt>
                <c:pt idx="60">
                  <c:v>-2.8724151261894745E-2</c:v>
                </c:pt>
                <c:pt idx="61">
                  <c:v>-2.91883891274822E-2</c:v>
                </c:pt>
                <c:pt idx="62">
                  <c:v>-3.3389013318065645E-2</c:v>
                </c:pt>
                <c:pt idx="63">
                  <c:v>-3.1050319018657353E-2</c:v>
                </c:pt>
                <c:pt idx="64">
                  <c:v>-3.1984286006358213E-2</c:v>
                </c:pt>
                <c:pt idx="65">
                  <c:v>-2.9653123769906618E-2</c:v>
                </c:pt>
                <c:pt idx="66">
                  <c:v>-3.1517051446064863E-2</c:v>
                </c:pt>
                <c:pt idx="67">
                  <c:v>-2.9653123769906618E-2</c:v>
                </c:pt>
                <c:pt idx="68">
                  <c:v>-2.91883891274822E-2</c:v>
                </c:pt>
                <c:pt idx="69">
                  <c:v>-2.91883891274822E-2</c:v>
                </c:pt>
                <c:pt idx="70">
                  <c:v>-3.1517051446064863E-2</c:v>
                </c:pt>
                <c:pt idx="71">
                  <c:v>-3.3389013318065645E-2</c:v>
                </c:pt>
                <c:pt idx="72">
                  <c:v>-3.3389013318065645E-2</c:v>
                </c:pt>
                <c:pt idx="73">
                  <c:v>-3.4798298974087927E-2</c:v>
                </c:pt>
                <c:pt idx="74">
                  <c:v>-3.6212172654444715E-2</c:v>
                </c:pt>
                <c:pt idx="75">
                  <c:v>-3.7157318798757548E-2</c:v>
                </c:pt>
                <c:pt idx="76">
                  <c:v>-3.5740369803151061E-2</c:v>
                </c:pt>
                <c:pt idx="77">
                  <c:v>-3.5269078946370637E-2</c:v>
                </c:pt>
                <c:pt idx="78">
                  <c:v>-3.4798298974087927E-2</c:v>
                </c:pt>
                <c:pt idx="79">
                  <c:v>-3.5740369803151061E-2</c:v>
                </c:pt>
                <c:pt idx="80">
                  <c:v>-3.4798298974087927E-2</c:v>
                </c:pt>
                <c:pt idx="81">
                  <c:v>-3.4798298974087927E-2</c:v>
                </c:pt>
                <c:pt idx="82">
                  <c:v>-3.4798298974087927E-2</c:v>
                </c:pt>
                <c:pt idx="83">
                  <c:v>-3.5740369803151061E-2</c:v>
                </c:pt>
                <c:pt idx="84">
                  <c:v>-3.6684488613888719E-2</c:v>
                </c:pt>
                <c:pt idx="85">
                  <c:v>-3.8578905933551705E-2</c:v>
                </c:pt>
                <c:pt idx="86">
                  <c:v>-4.0005161671583807E-2</c:v>
                </c:pt>
                <c:pt idx="87">
                  <c:v>-4.0958607678906384E-2</c:v>
                </c:pt>
                <c:pt idx="88">
                  <c:v>-4.2392712939904729E-2</c:v>
                </c:pt>
                <c:pt idx="89">
                  <c:v>-4.1436116778032536E-2</c:v>
                </c:pt>
                <c:pt idx="90">
                  <c:v>-4.1914151478914877E-2</c:v>
                </c:pt>
                <c:pt idx="91">
                  <c:v>-4.3831569524636682E-2</c:v>
                </c:pt>
                <c:pt idx="92">
                  <c:v>-4.6240308266771224E-2</c:v>
                </c:pt>
                <c:pt idx="93">
                  <c:v>-4.5275209020937013E-2</c:v>
                </c:pt>
                <c:pt idx="94">
                  <c:v>-4.3831569524636682E-2</c:v>
                </c:pt>
                <c:pt idx="95">
                  <c:v>-3.9053804266168564E-2</c:v>
                </c:pt>
                <c:pt idx="96">
                  <c:v>-3.6212172654444715E-2</c:v>
                </c:pt>
                <c:pt idx="97">
                  <c:v>-3.3389013318065645E-2</c:v>
                </c:pt>
                <c:pt idx="98">
                  <c:v>-3.3389013318065645E-2</c:v>
                </c:pt>
                <c:pt idx="99">
                  <c:v>-3.3389013318065645E-2</c:v>
                </c:pt>
                <c:pt idx="100">
                  <c:v>-3.5740369803151061E-2</c:v>
                </c:pt>
                <c:pt idx="101">
                  <c:v>-3.4798298974087927E-2</c:v>
                </c:pt>
                <c:pt idx="102">
                  <c:v>-3.385826726096737E-2</c:v>
                </c:pt>
                <c:pt idx="103">
                  <c:v>-3.1050319018657353E-2</c:v>
                </c:pt>
                <c:pt idx="104">
                  <c:v>-3.0584087646018613E-2</c:v>
                </c:pt>
                <c:pt idx="105">
                  <c:v>-2.8724151261894745E-2</c:v>
                </c:pt>
                <c:pt idx="106">
                  <c:v>-2.7797161620935564E-2</c:v>
                </c:pt>
                <c:pt idx="107">
                  <c:v>-2.6410376572743116E-2</c:v>
                </c:pt>
                <c:pt idx="108">
                  <c:v>-2.4108863598207259E-2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-1.9542107723899943E-2</c:v>
                </c:pt>
                <c:pt idx="112">
                  <c:v>-1.7728766960431602E-2</c:v>
                </c:pt>
                <c:pt idx="113">
                  <c:v>-1.5922966097169242E-2</c:v>
                </c:pt>
                <c:pt idx="114">
                  <c:v>-1.1887159731648099E-2</c:v>
                </c:pt>
                <c:pt idx="115">
                  <c:v>-8.3309926200514969E-3</c:v>
                </c:pt>
                <c:pt idx="116">
                  <c:v>-4.8037084028205992E-3</c:v>
                </c:pt>
                <c:pt idx="117">
                  <c:v>-3.4883278458213473E-3</c:v>
                </c:pt>
                <c:pt idx="118">
                  <c:v>-1.3048416883442813E-3</c:v>
                </c:pt>
                <c:pt idx="119">
                  <c:v>0</c:v>
                </c:pt>
                <c:pt idx="120">
                  <c:v>3.8911662369104775E-3</c:v>
                </c:pt>
                <c:pt idx="121">
                  <c:v>7.7477780007399483E-3</c:v>
                </c:pt>
                <c:pt idx="122">
                  <c:v>1.0723865391773066E-2</c:v>
                </c:pt>
                <c:pt idx="123">
                  <c:v>1.1570443597278161E-2</c:v>
                </c:pt>
                <c:pt idx="124">
                  <c:v>1.2415374762432893E-2</c:v>
                </c:pt>
                <c:pt idx="125">
                  <c:v>1.2837224705172217E-2</c:v>
                </c:pt>
                <c:pt idx="126">
                  <c:v>1.4100321519620545E-2</c:v>
                </c:pt>
                <c:pt idx="127">
                  <c:v>1.6197353512439061E-2</c:v>
                </c:pt>
                <c:pt idx="128">
                  <c:v>1.9116290447072779E-2</c:v>
                </c:pt>
                <c:pt idx="129">
                  <c:v>2.2428371185486493E-2</c:v>
                </c:pt>
                <c:pt idx="130">
                  <c:v>2.5715383901340642E-2</c:v>
                </c:pt>
                <c:pt idx="131">
                  <c:v>2.8571252692537637E-2</c:v>
                </c:pt>
                <c:pt idx="132">
                  <c:v>2.8571252692537637E-2</c:v>
                </c:pt>
                <c:pt idx="133">
                  <c:v>2.8571252692537637E-2</c:v>
                </c:pt>
                <c:pt idx="134">
                  <c:v>2.7757204690553483E-2</c:v>
                </c:pt>
                <c:pt idx="135">
                  <c:v>2.8571252692537637E-2</c:v>
                </c:pt>
                <c:pt idx="136">
                  <c:v>2.8977705208777998E-2</c:v>
                </c:pt>
                <c:pt idx="137">
                  <c:v>3.1004281363536827E-2</c:v>
                </c:pt>
                <c:pt idx="138">
                  <c:v>3.0599721965951066E-2</c:v>
                </c:pt>
                <c:pt idx="139">
                  <c:v>3.1812271330370401E-2</c:v>
                </c:pt>
                <c:pt idx="140">
                  <c:v>2.9789470831855614E-2</c:v>
                </c:pt>
                <c:pt idx="141">
                  <c:v>2.9383777685209667E-2</c:v>
                </c:pt>
                <c:pt idx="142">
                  <c:v>2.9789470831855614E-2</c:v>
                </c:pt>
                <c:pt idx="143">
                  <c:v>3.0599721965951066E-2</c:v>
                </c:pt>
                <c:pt idx="144">
                  <c:v>3.2618760850719929E-2</c:v>
                </c:pt>
                <c:pt idx="145">
                  <c:v>3.3021444682910656E-2</c:v>
                </c:pt>
                <c:pt idx="146">
                  <c:v>3.3021444682910656E-2</c:v>
                </c:pt>
                <c:pt idx="147">
                  <c:v>3.1812271330370401E-2</c:v>
                </c:pt>
                <c:pt idx="148">
                  <c:v>3.1812271330370401E-2</c:v>
                </c:pt>
                <c:pt idx="149">
                  <c:v>3.2215703297981568E-2</c:v>
                </c:pt>
                <c:pt idx="150">
                  <c:v>3.382569395331033E-2</c:v>
                </c:pt>
                <c:pt idx="151">
                  <c:v>3.4628456625320346E-2</c:v>
                </c:pt>
                <c:pt idx="152">
                  <c:v>3.5829825252828171E-2</c:v>
                </c:pt>
                <c:pt idx="153">
                  <c:v>3.5429738184548303E-2</c:v>
                </c:pt>
                <c:pt idx="154">
                  <c:v>3.5429738184548303E-2</c:v>
                </c:pt>
                <c:pt idx="155">
                  <c:v>3.5029282202368152E-2</c:v>
                </c:pt>
                <c:pt idx="156">
                  <c:v>3.6229544086294529E-2</c:v>
                </c:pt>
                <c:pt idx="157">
                  <c:v>3.7824750588341866E-2</c:v>
                </c:pt>
                <c:pt idx="158">
                  <c:v>3.8620161949702782E-2</c:v>
                </c:pt>
                <c:pt idx="159">
                  <c:v>4.060234011407314E-2</c:v>
                </c:pt>
                <c:pt idx="160">
                  <c:v>4.218159451576628E-2</c:v>
                </c:pt>
                <c:pt idx="161">
                  <c:v>4.4539760392410983E-2</c:v>
                </c:pt>
                <c:pt idx="162">
                  <c:v>4.6885190837710138E-2</c:v>
                </c:pt>
                <c:pt idx="163">
                  <c:v>4.9992856920142645E-2</c:v>
                </c:pt>
                <c:pt idx="164">
                  <c:v>5.0766311233042323E-2</c:v>
                </c:pt>
                <c:pt idx="165">
                  <c:v>5.2309099647323443E-2</c:v>
                </c:pt>
                <c:pt idx="166">
                  <c:v>5.1538390515327381E-2</c:v>
                </c:pt>
                <c:pt idx="167">
                  <c:v>5.3078443483419682E-2</c:v>
                </c:pt>
                <c:pt idx="168">
                  <c:v>5.4613054556887738E-2</c:v>
                </c:pt>
                <c:pt idx="169">
                  <c:v>5.6142262059052331E-2</c:v>
                </c:pt>
                <c:pt idx="170">
                  <c:v>5.6142262059052331E-2</c:v>
                </c:pt>
                <c:pt idx="171">
                  <c:v>5.5760464687734781E-2</c:v>
                </c:pt>
                <c:pt idx="172">
                  <c:v>5.6904851336472557E-2</c:v>
                </c:pt>
                <c:pt idx="173">
                  <c:v>5.7285644418214647E-2</c:v>
                </c:pt>
                <c:pt idx="174">
                  <c:v>5.8805486675906807E-2</c:v>
                </c:pt>
                <c:pt idx="175">
                  <c:v>5.8805486675906807E-2</c:v>
                </c:pt>
                <c:pt idx="176">
                  <c:v>5.9184617631371138E-2</c:v>
                </c:pt>
                <c:pt idx="177">
                  <c:v>6.0320028688285184E-2</c:v>
                </c:pt>
                <c:pt idx="178">
                  <c:v>6.107532362979181E-2</c:v>
                </c:pt>
                <c:pt idx="179">
                  <c:v>6.1829307294699029E-2</c:v>
                </c:pt>
                <c:pt idx="180">
                  <c:v>6.2957834084510222E-2</c:v>
                </c:pt>
                <c:pt idx="181">
                  <c:v>6.069784035361165E-2</c:v>
                </c:pt>
                <c:pt idx="182">
                  <c:v>6.1829307294699029E-2</c:v>
                </c:pt>
                <c:pt idx="183">
                  <c:v>6.333335895174956E-2</c:v>
                </c:pt>
                <c:pt idx="184">
                  <c:v>6.7442842776380657E-2</c:v>
                </c:pt>
                <c:pt idx="185">
                  <c:v>6.5579714728448424E-2</c:v>
                </c:pt>
                <c:pt idx="186">
                  <c:v>6.445798922691845E-2</c:v>
                </c:pt>
                <c:pt idx="187">
                  <c:v>6.4083435963596003E-2</c:v>
                </c:pt>
                <c:pt idx="188">
                  <c:v>6.445798922691845E-2</c:v>
                </c:pt>
                <c:pt idx="189">
                  <c:v>6.5206128054311904E-2</c:v>
                </c:pt>
                <c:pt idx="190">
                  <c:v>6.5579714728448424E-2</c:v>
                </c:pt>
                <c:pt idx="191">
                  <c:v>6.7070856045370192E-2</c:v>
                </c:pt>
                <c:pt idx="192">
                  <c:v>6.6698550422995259E-2</c:v>
                </c:pt>
                <c:pt idx="193">
                  <c:v>6.7814511161840119E-2</c:v>
                </c:pt>
                <c:pt idx="194">
                  <c:v>6.7442842776380657E-2</c:v>
                </c:pt>
                <c:pt idx="195">
                  <c:v>6.6698550422995259E-2</c:v>
                </c:pt>
                <c:pt idx="196">
                  <c:v>6.855689507236315E-2</c:v>
                </c:pt>
                <c:pt idx="197">
                  <c:v>6.855689507236315E-2</c:v>
                </c:pt>
                <c:pt idx="198">
                  <c:v>6.9298012115529259E-2</c:v>
                </c:pt>
                <c:pt idx="199">
                  <c:v>6.9668096911595645E-2</c:v>
                </c:pt>
                <c:pt idx="200">
                  <c:v>7.1882007306125359E-2</c:v>
                </c:pt>
                <c:pt idx="201">
                  <c:v>7.2984744627930392E-2</c:v>
                </c:pt>
                <c:pt idx="202">
                  <c:v>7.5911761482777521E-2</c:v>
                </c:pt>
                <c:pt idx="203">
                  <c:v>7.7731179652392027E-2</c:v>
                </c:pt>
                <c:pt idx="204">
                  <c:v>8.0626486921805726E-2</c:v>
                </c:pt>
                <c:pt idx="205">
                  <c:v>8.2785370316450071E-2</c:v>
                </c:pt>
                <c:pt idx="206">
                  <c:v>8.4933574936716119E-2</c:v>
                </c:pt>
                <c:pt idx="207">
                  <c:v>8.6003705618381956E-2</c:v>
                </c:pt>
                <c:pt idx="208">
                  <c:v>8.7071205906535415E-2</c:v>
                </c:pt>
                <c:pt idx="209">
                  <c:v>8.8136088700551299E-2</c:v>
                </c:pt>
                <c:pt idx="210">
                  <c:v>8.8490470182396225E-2</c:v>
                </c:pt>
                <c:pt idx="211">
                  <c:v>8.8490470182396225E-2</c:v>
                </c:pt>
                <c:pt idx="212">
                  <c:v>8.7781417809542378E-2</c:v>
                </c:pt>
                <c:pt idx="213">
                  <c:v>8.9551882886454118E-2</c:v>
                </c:pt>
                <c:pt idx="214">
                  <c:v>9.2018470752797024E-2</c:v>
                </c:pt>
                <c:pt idx="215">
                  <c:v>9.5518042323150809E-2</c:v>
                </c:pt>
                <c:pt idx="216">
                  <c:v>9.864372581705691E-2</c:v>
                </c:pt>
                <c:pt idx="217">
                  <c:v>0.10071508657308159</c:v>
                </c:pt>
                <c:pt idx="218">
                  <c:v>0.10311925354571388</c:v>
                </c:pt>
                <c:pt idx="219">
                  <c:v>0.10619089726341525</c:v>
                </c:pt>
                <c:pt idx="220">
                  <c:v>0.10619089726341525</c:v>
                </c:pt>
                <c:pt idx="221">
                  <c:v>0.10585067438514352</c:v>
                </c:pt>
                <c:pt idx="222">
                  <c:v>0.11092624226642028</c:v>
                </c:pt>
                <c:pt idx="223">
                  <c:v>0.11193427633268159</c:v>
                </c:pt>
                <c:pt idx="224">
                  <c:v>0.11527759139590141</c:v>
                </c:pt>
                <c:pt idx="225">
                  <c:v>0.11627558758054428</c:v>
                </c:pt>
                <c:pt idx="226">
                  <c:v>0.1195857749617838</c:v>
                </c:pt>
                <c:pt idx="227">
                  <c:v>0.12417805547467511</c:v>
                </c:pt>
                <c:pt idx="228">
                  <c:v>0.12645611343180432</c:v>
                </c:pt>
                <c:pt idx="229">
                  <c:v>0.12775251583297328</c:v>
                </c:pt>
                <c:pt idx="230">
                  <c:v>0.12775251583297328</c:v>
                </c:pt>
                <c:pt idx="231">
                  <c:v>0.13289976994448291</c:v>
                </c:pt>
                <c:pt idx="232">
                  <c:v>0.13703745478951265</c:v>
                </c:pt>
                <c:pt idx="233">
                  <c:v>0.14082218010931058</c:v>
                </c:pt>
                <c:pt idx="234">
                  <c:v>0.14395111642396349</c:v>
                </c:pt>
                <c:pt idx="235">
                  <c:v>0.1464381352857746</c:v>
                </c:pt>
                <c:pt idx="236">
                  <c:v>0.14798532068380513</c:v>
                </c:pt>
                <c:pt idx="237">
                  <c:v>0.15106325335375018</c:v>
                </c:pt>
                <c:pt idx="238">
                  <c:v>0.15442397311464698</c:v>
                </c:pt>
                <c:pt idx="239">
                  <c:v>0.15866398081398933</c:v>
                </c:pt>
                <c:pt idx="240">
                  <c:v>0.16375752398195581</c:v>
                </c:pt>
                <c:pt idx="241">
                  <c:v>0.16790781000148003</c:v>
                </c:pt>
                <c:pt idx="242">
                  <c:v>0.17114115102838207</c:v>
                </c:pt>
                <c:pt idx="243">
                  <c:v>0.17464119266044847</c:v>
                </c:pt>
                <c:pt idx="244">
                  <c:v>0.17897694729316943</c:v>
                </c:pt>
                <c:pt idx="245">
                  <c:v>0.18355453361886168</c:v>
                </c:pt>
                <c:pt idx="246">
                  <c:v>0.18808437371493819</c:v>
                </c:pt>
                <c:pt idx="247">
                  <c:v>0.19312459835446161</c:v>
                </c:pt>
                <c:pt idx="248">
                  <c:v>0.19755621315353653</c:v>
                </c:pt>
                <c:pt idx="249">
                  <c:v>0.20194306340165025</c:v>
                </c:pt>
                <c:pt idx="250">
                  <c:v>0.20601587676334454</c:v>
                </c:pt>
                <c:pt idx="251">
                  <c:v>0.21005084987513725</c:v>
                </c:pt>
                <c:pt idx="252">
                  <c:v>0.21484384804769785</c:v>
                </c:pt>
                <c:pt idx="253">
                  <c:v>0.21906033244886131</c:v>
                </c:pt>
                <c:pt idx="254">
                  <c:v>0.2242740142942577</c:v>
                </c:pt>
                <c:pt idx="255">
                  <c:v>0.22993768590793387</c:v>
                </c:pt>
                <c:pt idx="256">
                  <c:v>0.23578087032756029</c:v>
                </c:pt>
                <c:pt idx="257">
                  <c:v>0.24129738710999321</c:v>
                </c:pt>
                <c:pt idx="258">
                  <c:v>0.24674470972384135</c:v>
                </c:pt>
                <c:pt idx="259">
                  <c:v>0.25188145455252764</c:v>
                </c:pt>
                <c:pt idx="260">
                  <c:v>0.25719842613934452</c:v>
                </c:pt>
                <c:pt idx="261">
                  <c:v>0.26316246496221668</c:v>
                </c:pt>
                <c:pt idx="262">
                  <c:v>0.26904570965762298</c:v>
                </c:pt>
                <c:pt idx="263">
                  <c:v>0.27508089845685851</c:v>
                </c:pt>
                <c:pt idx="264">
                  <c:v>0.28148788794008123</c:v>
                </c:pt>
                <c:pt idx="265">
                  <c:v>0.28802553538836284</c:v>
                </c:pt>
                <c:pt idx="266">
                  <c:v>0.29468662427944325</c:v>
                </c:pt>
                <c:pt idx="267">
                  <c:v>0.3010299956639812</c:v>
                </c:pt>
                <c:pt idx="268">
                  <c:v>0.30706795066129838</c:v>
                </c:pt>
                <c:pt idx="269">
                  <c:v>0.31344537042641407</c:v>
                </c:pt>
                <c:pt idx="270">
                  <c:v>0.32014628611105395</c:v>
                </c:pt>
                <c:pt idx="271">
                  <c:v>0.32797162362301058</c:v>
                </c:pt>
                <c:pt idx="272">
                  <c:v>0.33665982345442003</c:v>
                </c:pt>
                <c:pt idx="273">
                  <c:v>0.34635297445063867</c:v>
                </c:pt>
                <c:pt idx="274">
                  <c:v>0.35506820634885072</c:v>
                </c:pt>
                <c:pt idx="275">
                  <c:v>0.36398782974849142</c:v>
                </c:pt>
                <c:pt idx="276">
                  <c:v>0.37180645850741589</c:v>
                </c:pt>
                <c:pt idx="277">
                  <c:v>0.38003024796783064</c:v>
                </c:pt>
                <c:pt idx="278">
                  <c:v>0.38792346697343671</c:v>
                </c:pt>
                <c:pt idx="279">
                  <c:v>0.39654803798713201</c:v>
                </c:pt>
                <c:pt idx="280">
                  <c:v>0.40500466505036936</c:v>
                </c:pt>
                <c:pt idx="281">
                  <c:v>0.41380251676935148</c:v>
                </c:pt>
                <c:pt idx="282">
                  <c:v>0.42258983985148213</c:v>
                </c:pt>
                <c:pt idx="283">
                  <c:v>0.43152458418745093</c:v>
                </c:pt>
                <c:pt idx="284">
                  <c:v>0.44090908206521767</c:v>
                </c:pt>
                <c:pt idx="285">
                  <c:v>0.45101845215545738</c:v>
                </c:pt>
                <c:pt idx="286">
                  <c:v>0.46104809167065786</c:v>
                </c:pt>
                <c:pt idx="287">
                  <c:v>0.47114496516063303</c:v>
                </c:pt>
                <c:pt idx="288">
                  <c:v>0.48115587082803513</c:v>
                </c:pt>
                <c:pt idx="289">
                  <c:v>0.49108141342318717</c:v>
                </c:pt>
                <c:pt idx="290">
                  <c:v>0.50147007210041228</c:v>
                </c:pt>
                <c:pt idx="291">
                  <c:v>0.51161602056913769</c:v>
                </c:pt>
                <c:pt idx="292">
                  <c:v>0.52270499273474991</c:v>
                </c:pt>
                <c:pt idx="293">
                  <c:v>0.53389910079659464</c:v>
                </c:pt>
                <c:pt idx="294">
                  <c:v>0.54580175715927615</c:v>
                </c:pt>
                <c:pt idx="295">
                  <c:v>0.55774774164146823</c:v>
                </c:pt>
                <c:pt idx="296">
                  <c:v>0.56984189940376162</c:v>
                </c:pt>
                <c:pt idx="297">
                  <c:v>0.5819496583733178</c:v>
                </c:pt>
                <c:pt idx="298">
                  <c:v>0.59439255037542671</c:v>
                </c:pt>
                <c:pt idx="299">
                  <c:v>0.6065963091792852</c:v>
                </c:pt>
                <c:pt idx="300">
                  <c:v>0.61888448499545046</c:v>
                </c:pt>
                <c:pt idx="301">
                  <c:v>0.63124078023550911</c:v>
                </c:pt>
                <c:pt idx="302">
                  <c:v>0.64414305050991894</c:v>
                </c:pt>
                <c:pt idx="303">
                  <c:v>0.65715150190096672</c:v>
                </c:pt>
                <c:pt idx="304">
                  <c:v>0.67033864112744213</c:v>
                </c:pt>
                <c:pt idx="305">
                  <c:v>0.68376726142531163</c:v>
                </c:pt>
                <c:pt idx="306">
                  <c:v>0.6972293427597176</c:v>
                </c:pt>
                <c:pt idx="307">
                  <c:v>0.71113207230684183</c:v>
                </c:pt>
                <c:pt idx="308">
                  <c:v>0.72517630141913714</c:v>
                </c:pt>
                <c:pt idx="309">
                  <c:v>0.7395723444500919</c:v>
                </c:pt>
                <c:pt idx="310">
                  <c:v>0.75396586586516035</c:v>
                </c:pt>
                <c:pt idx="311">
                  <c:v>0.76841608821633167</c:v>
                </c:pt>
                <c:pt idx="312">
                  <c:v>0.78261593203160351</c:v>
                </c:pt>
                <c:pt idx="313">
                  <c:v>0.79740604967638207</c:v>
                </c:pt>
                <c:pt idx="314">
                  <c:v>0.81217777415875392</c:v>
                </c:pt>
                <c:pt idx="315">
                  <c:v>0.82711068746601113</c:v>
                </c:pt>
                <c:pt idx="316">
                  <c:v>0.84179729887435528</c:v>
                </c:pt>
                <c:pt idx="317">
                  <c:v>0.85697043348249236</c:v>
                </c:pt>
                <c:pt idx="318">
                  <c:v>0.8724476477890134</c:v>
                </c:pt>
                <c:pt idx="319">
                  <c:v>0.88812330729790845</c:v>
                </c:pt>
                <c:pt idx="320">
                  <c:v>0.903849338096681</c:v>
                </c:pt>
                <c:pt idx="321">
                  <c:v>0.91975778050189416</c:v>
                </c:pt>
                <c:pt idx="322">
                  <c:v>0.93575910374531168</c:v>
                </c:pt>
                <c:pt idx="323">
                  <c:v>0.95192007352029362</c:v>
                </c:pt>
                <c:pt idx="324">
                  <c:v>0.96843624771170467</c:v>
                </c:pt>
                <c:pt idx="325">
                  <c:v>0.98493216606741207</c:v>
                </c:pt>
                <c:pt idx="326">
                  <c:v>1.0016039241497978</c:v>
                </c:pt>
                <c:pt idx="327">
                  <c:v>1.0181177205910004</c:v>
                </c:pt>
                <c:pt idx="328">
                  <c:v>1.0348289156558368</c:v>
                </c:pt>
                <c:pt idx="329">
                  <c:v>1.0514998191327449</c:v>
                </c:pt>
                <c:pt idx="330">
                  <c:v>1.0684456183543516</c:v>
                </c:pt>
                <c:pt idx="331">
                  <c:v>1.0853619436861295</c:v>
                </c:pt>
                <c:pt idx="332">
                  <c:v>1.1024680087880168</c:v>
                </c:pt>
                <c:pt idx="333">
                  <c:v>1.1191238648106172</c:v>
                </c:pt>
                <c:pt idx="334">
                  <c:v>1.135959092124557</c:v>
                </c:pt>
                <c:pt idx="335">
                  <c:v>1.1526246394476192</c:v>
                </c:pt>
                <c:pt idx="336">
                  <c:v>1.1691157802357148</c:v>
                </c:pt>
                <c:pt idx="337">
                  <c:v>1.1854004831904525</c:v>
                </c:pt>
                <c:pt idx="338">
                  <c:v>1.2013698093431222</c:v>
                </c:pt>
                <c:pt idx="339">
                  <c:v>1.2173259902271121</c:v>
                </c:pt>
                <c:pt idx="340">
                  <c:v>1.2327420627207368</c:v>
                </c:pt>
                <c:pt idx="341">
                  <c:v>1.2478751096246044</c:v>
                </c:pt>
                <c:pt idx="342">
                  <c:v>1.2627832098507639</c:v>
                </c:pt>
                <c:pt idx="343">
                  <c:v>1.2772423727813584</c:v>
                </c:pt>
                <c:pt idx="344">
                  <c:v>1.2911245466122152</c:v>
                </c:pt>
                <c:pt idx="345">
                  <c:v>1.3044905277734877</c:v>
                </c:pt>
                <c:pt idx="346">
                  <c:v>1.3173110202068117</c:v>
                </c:pt>
                <c:pt idx="347">
                  <c:v>1.3295809157418985</c:v>
                </c:pt>
                <c:pt idx="348">
                  <c:v>1.3412168281439099</c:v>
                </c:pt>
                <c:pt idx="349">
                  <c:v>1.3521825181113625</c:v>
                </c:pt>
                <c:pt idx="350">
                  <c:v>1.3622750797831169</c:v>
                </c:pt>
                <c:pt idx="351">
                  <c:v>1.3713819191666505</c:v>
                </c:pt>
                <c:pt idx="352">
                  <c:v>1.3798310676895396</c:v>
                </c:pt>
                <c:pt idx="353">
                  <c:v>1.3873542269713663</c:v>
                </c:pt>
                <c:pt idx="354">
                  <c:v>1.3942765267678214</c:v>
                </c:pt>
                <c:pt idx="355">
                  <c:v>1.400934975810852</c:v>
                </c:pt>
                <c:pt idx="356">
                  <c:v>1.4070338033280381</c:v>
                </c:pt>
                <c:pt idx="357">
                  <c:v>1.4134338883818556</c:v>
                </c:pt>
                <c:pt idx="358">
                  <c:v>1.4201703657280693</c:v>
                </c:pt>
                <c:pt idx="359">
                  <c:v>1.4278105726759902</c:v>
                </c:pt>
                <c:pt idx="360">
                  <c:v>1.4369573306694496</c:v>
                </c:pt>
                <c:pt idx="361">
                  <c:v>1.4480102730394759</c:v>
                </c:pt>
                <c:pt idx="362">
                  <c:v>1.4614384957535633</c:v>
                </c:pt>
                <c:pt idx="363">
                  <c:v>1.4774685514050261</c:v>
                </c:pt>
                <c:pt idx="364">
                  <c:v>1.4965975763237089</c:v>
                </c:pt>
                <c:pt idx="365">
                  <c:v>1.5182243136704858</c:v>
                </c:pt>
                <c:pt idx="366">
                  <c:v>1.5420532148231239</c:v>
                </c:pt>
                <c:pt idx="367">
                  <c:v>1.5675556708947844</c:v>
                </c:pt>
                <c:pt idx="368">
                  <c:v>1.5938507257678849</c:v>
                </c:pt>
                <c:pt idx="369">
                  <c:v>1.6201985388932816</c:v>
                </c:pt>
                <c:pt idx="370">
                  <c:v>1.6461978041808059</c:v>
                </c:pt>
                <c:pt idx="371">
                  <c:v>1.6713765151752096</c:v>
                </c:pt>
                <c:pt idx="372">
                  <c:v>1.6951663483058692</c:v>
                </c:pt>
                <c:pt idx="373">
                  <c:v>1.7172126717939284</c:v>
                </c:pt>
                <c:pt idx="374">
                  <c:v>1.7370494450944154</c:v>
                </c:pt>
                <c:pt idx="375">
                  <c:v>1.7542259820035175</c:v>
                </c:pt>
                <c:pt idx="376">
                  <c:v>1.7684382946273829</c:v>
                </c:pt>
                <c:pt idx="377">
                  <c:v>1.779517127872229</c:v>
                </c:pt>
                <c:pt idx="378">
                  <c:v>1.7873754493316187</c:v>
                </c:pt>
                <c:pt idx="379">
                  <c:v>1.7919922351165836</c:v>
                </c:pt>
                <c:pt idx="380">
                  <c:v>1.7935529240865928</c:v>
                </c:pt>
                <c:pt idx="381">
                  <c:v>1.7924056987717154</c:v>
                </c:pt>
                <c:pt idx="382">
                  <c:v>1.7883310242794321</c:v>
                </c:pt>
                <c:pt idx="383">
                  <c:v>1.781439409209719</c:v>
                </c:pt>
                <c:pt idx="384">
                  <c:v>1.7721456056938516</c:v>
                </c:pt>
                <c:pt idx="385">
                  <c:v>1.7609198276346556</c:v>
                </c:pt>
                <c:pt idx="386">
                  <c:v>1.7480639251388312</c:v>
                </c:pt>
                <c:pt idx="387">
                  <c:v>1.7339672341023487</c:v>
                </c:pt>
                <c:pt idx="388">
                  <c:v>1.7189747539831508</c:v>
                </c:pt>
                <c:pt idx="389">
                  <c:v>1.7034977264668116</c:v>
                </c:pt>
                <c:pt idx="390">
                  <c:v>1.6875646307544601</c:v>
                </c:pt>
                <c:pt idx="391">
                  <c:v>1.6713024635135096</c:v>
                </c:pt>
                <c:pt idx="392">
                  <c:v>1.6548981612329694</c:v>
                </c:pt>
                <c:pt idx="393">
                  <c:v>1.6385291902434249</c:v>
                </c:pt>
                <c:pt idx="394">
                  <c:v>1.6221310948618037</c:v>
                </c:pt>
                <c:pt idx="395">
                  <c:v>1.6057358938767468</c:v>
                </c:pt>
                <c:pt idx="396">
                  <c:v>1.5893463058302726</c:v>
                </c:pt>
                <c:pt idx="397">
                  <c:v>1.5730805706525928</c:v>
                </c:pt>
                <c:pt idx="398">
                  <c:v>1.5569173158920224</c:v>
                </c:pt>
                <c:pt idx="399">
                  <c:v>1.5408798163541726</c:v>
                </c:pt>
                <c:pt idx="400">
                  <c:v>1.5249929478831741</c:v>
                </c:pt>
                <c:pt idx="401">
                  <c:v>1.5091621835089704</c:v>
                </c:pt>
                <c:pt idx="402">
                  <c:v>1.4935416951674825</c:v>
                </c:pt>
                <c:pt idx="403">
                  <c:v>1.4780323168508858</c:v>
                </c:pt>
                <c:pt idx="404">
                  <c:v>1.4627273377720988</c:v>
                </c:pt>
                <c:pt idx="405">
                  <c:v>1.4475611176714263</c:v>
                </c:pt>
                <c:pt idx="406">
                  <c:v>1.4326005449606836</c:v>
                </c:pt>
                <c:pt idx="407">
                  <c:v>1.4177705311169253</c:v>
                </c:pt>
                <c:pt idx="408">
                  <c:v>1.403154851398507</c:v>
                </c:pt>
                <c:pt idx="409">
                  <c:v>1.3887049557007383</c:v>
                </c:pt>
                <c:pt idx="410">
                  <c:v>1.3744550524099626</c:v>
                </c:pt>
                <c:pt idx="411">
                  <c:v>1.3603282880720524</c:v>
                </c:pt>
                <c:pt idx="412">
                  <c:v>1.3464116589290609</c:v>
                </c:pt>
                <c:pt idx="413">
                  <c:v>1.3327211642891277</c:v>
                </c:pt>
                <c:pt idx="414">
                  <c:v>1.3191685432293005</c:v>
                </c:pt>
                <c:pt idx="415">
                  <c:v>1.3057596722628217</c:v>
                </c:pt>
                <c:pt idx="416">
                  <c:v>1.2924111488378249</c:v>
                </c:pt>
                <c:pt idx="417">
                  <c:v>1.2794159661171263</c:v>
                </c:pt>
                <c:pt idx="418">
                  <c:v>1.266654962773224</c:v>
                </c:pt>
                <c:pt idx="419">
                  <c:v>1.2540402575617089</c:v>
                </c:pt>
                <c:pt idx="420">
                  <c:v>1.2414966733275101</c:v>
                </c:pt>
                <c:pt idx="421">
                  <c:v>1.229118455328952</c:v>
                </c:pt>
                <c:pt idx="422">
                  <c:v>1.2169308537410213</c:v>
                </c:pt>
                <c:pt idx="423">
                  <c:v>1.2049335223541449</c:v>
                </c:pt>
                <c:pt idx="424">
                  <c:v>1.1931245983544616</c:v>
                </c:pt>
                <c:pt idx="425">
                  <c:v>1.1815291821065035</c:v>
                </c:pt>
                <c:pt idx="426">
                  <c:v>1.1701443226433565</c:v>
                </c:pt>
                <c:pt idx="427">
                  <c:v>1.1588748984559969</c:v>
                </c:pt>
                <c:pt idx="428">
                  <c:v>1.1477999492012001</c:v>
                </c:pt>
                <c:pt idx="429">
                  <c:v>1.1369107274813759</c:v>
                </c:pt>
                <c:pt idx="430">
                  <c:v>1.1262288446064239</c:v>
                </c:pt>
                <c:pt idx="431">
                  <c:v>1.1157103380123794</c:v>
                </c:pt>
                <c:pt idx="432">
                  <c:v>1.1053398398052863</c:v>
                </c:pt>
                <c:pt idx="433">
                  <c:v>1.0949600024366659</c:v>
                </c:pt>
                <c:pt idx="434">
                  <c:v>1.0848978584613556</c:v>
                </c:pt>
                <c:pt idx="435">
                  <c:v>1.0750357259221908</c:v>
                </c:pt>
                <c:pt idx="436">
                  <c:v>1.0654303186203693</c:v>
                </c:pt>
                <c:pt idx="437">
                  <c:v>1.0559132239161488</c:v>
                </c:pt>
                <c:pt idx="438">
                  <c:v>1.0464561424125918</c:v>
                </c:pt>
                <c:pt idx="439">
                  <c:v>1.0371475036325548</c:v>
                </c:pt>
                <c:pt idx="440">
                  <c:v>1.0280422950907495</c:v>
                </c:pt>
                <c:pt idx="441">
                  <c:v>1.0190331639309986</c:v>
                </c:pt>
                <c:pt idx="442">
                  <c:v>1.0101302772151479</c:v>
                </c:pt>
                <c:pt idx="443">
                  <c:v>1.0013442304116014</c:v>
                </c:pt>
                <c:pt idx="444">
                  <c:v>0.99277436425535559</c:v>
                </c:pt>
                <c:pt idx="445">
                  <c:v>0.98425720170541608</c:v>
                </c:pt>
                <c:pt idx="446">
                  <c:v>0.97547776316587465</c:v>
                </c:pt>
                <c:pt idx="447">
                  <c:v>0.96656408409731043</c:v>
                </c:pt>
                <c:pt idx="448">
                  <c:v>0.95779877492999788</c:v>
                </c:pt>
                <c:pt idx="449">
                  <c:v>0.94953637337614261</c:v>
                </c:pt>
                <c:pt idx="450">
                  <c:v>0.9420576838413951</c:v>
                </c:pt>
                <c:pt idx="451">
                  <c:v>0.93515444721616847</c:v>
                </c:pt>
                <c:pt idx="452">
                  <c:v>0.92839585225671384</c:v>
                </c:pt>
                <c:pt idx="453">
                  <c:v>0.92158244039341641</c:v>
                </c:pt>
                <c:pt idx="454">
                  <c:v>0.9144489406985542</c:v>
                </c:pt>
                <c:pt idx="455">
                  <c:v>0.90735760813117294</c:v>
                </c:pt>
                <c:pt idx="456">
                  <c:v>0.90014856071934402</c:v>
                </c:pt>
                <c:pt idx="457">
                  <c:v>0.89326228588799128</c:v>
                </c:pt>
                <c:pt idx="458">
                  <c:v>0.88643431962893826</c:v>
                </c:pt>
                <c:pt idx="459">
                  <c:v>0.8797837800904158</c:v>
                </c:pt>
                <c:pt idx="460">
                  <c:v>0.87308798559028578</c:v>
                </c:pt>
                <c:pt idx="461">
                  <c:v>0.86675978349510818</c:v>
                </c:pt>
                <c:pt idx="462">
                  <c:v>0.86045779542347101</c:v>
                </c:pt>
                <c:pt idx="463">
                  <c:v>0.85460963809579515</c:v>
                </c:pt>
                <c:pt idx="464">
                  <c:v>0.84898920625116736</c:v>
                </c:pt>
                <c:pt idx="465">
                  <c:v>0.84354421194563511</c:v>
                </c:pt>
                <c:pt idx="466">
                  <c:v>0.83777776955373329</c:v>
                </c:pt>
                <c:pt idx="467">
                  <c:v>0.83199767723589624</c:v>
                </c:pt>
                <c:pt idx="468">
                  <c:v>0.82646354909280129</c:v>
                </c:pt>
                <c:pt idx="469">
                  <c:v>0.82118588260884551</c:v>
                </c:pt>
                <c:pt idx="470">
                  <c:v>0.81617499042880159</c:v>
                </c:pt>
                <c:pt idx="471">
                  <c:v>0.81130684008133613</c:v>
                </c:pt>
                <c:pt idx="472">
                  <c:v>0.80665472399186056</c:v>
                </c:pt>
                <c:pt idx="473">
                  <c:v>0.8018837071252396</c:v>
                </c:pt>
                <c:pt idx="474">
                  <c:v>0.79740604967638207</c:v>
                </c:pt>
                <c:pt idx="475">
                  <c:v>0.79274178583474864</c:v>
                </c:pt>
                <c:pt idx="476">
                  <c:v>0.78866321312085741</c:v>
                </c:pt>
                <c:pt idx="477">
                  <c:v>0.78454597405452264</c:v>
                </c:pt>
                <c:pt idx="478">
                  <c:v>0.78060530583896959</c:v>
                </c:pt>
                <c:pt idx="479">
                  <c:v>0.77611979905298778</c:v>
                </c:pt>
                <c:pt idx="480">
                  <c:v>0.77188132019009881</c:v>
                </c:pt>
                <c:pt idx="481">
                  <c:v>0.76782349800751681</c:v>
                </c:pt>
                <c:pt idx="482">
                  <c:v>0.76417613239033066</c:v>
                </c:pt>
                <c:pt idx="483">
                  <c:v>0.7606486195813561</c:v>
                </c:pt>
                <c:pt idx="484">
                  <c:v>0.75724415102197007</c:v>
                </c:pt>
                <c:pt idx="485">
                  <c:v>0.75365964728599866</c:v>
                </c:pt>
                <c:pt idx="486">
                  <c:v>0.7500453120117675</c:v>
                </c:pt>
                <c:pt idx="487">
                  <c:v>0.74686762785042948</c:v>
                </c:pt>
                <c:pt idx="488">
                  <c:v>0.74413645240124726</c:v>
                </c:pt>
                <c:pt idx="489">
                  <c:v>0.74115159885178505</c:v>
                </c:pt>
                <c:pt idx="490">
                  <c:v>0.73790792337463873</c:v>
                </c:pt>
                <c:pt idx="491">
                  <c:v>0.73479982958884693</c:v>
                </c:pt>
                <c:pt idx="492">
                  <c:v>0.73174988352726344</c:v>
                </c:pt>
                <c:pt idx="493">
                  <c:v>0.72900270927219002</c:v>
                </c:pt>
                <c:pt idx="494">
                  <c:v>0.7257483329955482</c:v>
                </c:pt>
                <c:pt idx="495">
                  <c:v>0.72279839687090519</c:v>
                </c:pt>
                <c:pt idx="496">
                  <c:v>0.71974549252957665</c:v>
                </c:pt>
                <c:pt idx="497">
                  <c:v>0.71700440704054702</c:v>
                </c:pt>
                <c:pt idx="498">
                  <c:v>0.71432975974523305</c:v>
                </c:pt>
                <c:pt idx="499">
                  <c:v>0.71231290868136543</c:v>
                </c:pt>
                <c:pt idx="500">
                  <c:v>0.709948016510761</c:v>
                </c:pt>
                <c:pt idx="501">
                  <c:v>0.70714418834244519</c:v>
                </c:pt>
                <c:pt idx="502">
                  <c:v>0.70415051683979912</c:v>
                </c:pt>
                <c:pt idx="503">
                  <c:v>0.70156798505592743</c:v>
                </c:pt>
                <c:pt idx="504">
                  <c:v>0.69931730102138234</c:v>
                </c:pt>
                <c:pt idx="505">
                  <c:v>0.69705489227257444</c:v>
                </c:pt>
                <c:pt idx="506">
                  <c:v>0.69486832798245612</c:v>
                </c:pt>
                <c:pt idx="507">
                  <c:v>0.69231804425927879</c:v>
                </c:pt>
                <c:pt idx="508">
                  <c:v>0.68993010401821808</c:v>
                </c:pt>
                <c:pt idx="509">
                  <c:v>0.68681495450731689</c:v>
                </c:pt>
                <c:pt idx="510">
                  <c:v>0.68412692561307542</c:v>
                </c:pt>
                <c:pt idx="511">
                  <c:v>0.68205477707380724</c:v>
                </c:pt>
                <c:pt idx="512">
                  <c:v>0.68060742899178794</c:v>
                </c:pt>
                <c:pt idx="513">
                  <c:v>0.67842732243386716</c:v>
                </c:pt>
                <c:pt idx="514">
                  <c:v>0.67605312465187151</c:v>
                </c:pt>
                <c:pt idx="515">
                  <c:v>0.67366587624570184</c:v>
                </c:pt>
                <c:pt idx="516">
                  <c:v>0.67145055421249467</c:v>
                </c:pt>
                <c:pt idx="517">
                  <c:v>0.66885164808251873</c:v>
                </c:pt>
                <c:pt idx="518">
                  <c:v>0.66576855071937979</c:v>
                </c:pt>
                <c:pt idx="519">
                  <c:v>0.66294661433262458</c:v>
                </c:pt>
                <c:pt idx="520">
                  <c:v>0.65982115805570496</c:v>
                </c:pt>
                <c:pt idx="521">
                  <c:v>0.65609820201283187</c:v>
                </c:pt>
                <c:pt idx="522">
                  <c:v>0.65137494391304318</c:v>
                </c:pt>
                <c:pt idx="523">
                  <c:v>0.64640372622306952</c:v>
                </c:pt>
                <c:pt idx="524">
                  <c:v>0.64137494519212546</c:v>
                </c:pt>
                <c:pt idx="525">
                  <c:v>0.63648789635336545</c:v>
                </c:pt>
                <c:pt idx="526">
                  <c:v>0.63134228648393276</c:v>
                </c:pt>
                <c:pt idx="527">
                  <c:v>0.62541535215440813</c:v>
                </c:pt>
                <c:pt idx="528">
                  <c:v>0.61878002450621472</c:v>
                </c:pt>
                <c:pt idx="529">
                  <c:v>0.61161711055433599</c:v>
                </c:pt>
                <c:pt idx="530">
                  <c:v>0.60357736815146679</c:v>
                </c:pt>
                <c:pt idx="531">
                  <c:v>0.59494473669508341</c:v>
                </c:pt>
                <c:pt idx="532">
                  <c:v>0.58636222330786569</c:v>
                </c:pt>
                <c:pt idx="533">
                  <c:v>0.57749179983722532</c:v>
                </c:pt>
                <c:pt idx="534">
                  <c:v>0.56867097800989674</c:v>
                </c:pt>
                <c:pt idx="535">
                  <c:v>0.55882852481701162</c:v>
                </c:pt>
                <c:pt idx="536">
                  <c:v>0.54838941813291819</c:v>
                </c:pt>
                <c:pt idx="537">
                  <c:v>0.53693702270467358</c:v>
                </c:pt>
                <c:pt idx="538">
                  <c:v>0.52556305827006689</c:v>
                </c:pt>
                <c:pt idx="539">
                  <c:v>0.51361707378787491</c:v>
                </c:pt>
                <c:pt idx="540">
                  <c:v>0.50105926221775143</c:v>
                </c:pt>
                <c:pt idx="541">
                  <c:v>0.48770386316372633</c:v>
                </c:pt>
                <c:pt idx="542">
                  <c:v>0.47436197603263075</c:v>
                </c:pt>
                <c:pt idx="543">
                  <c:v>0.45999525604739139</c:v>
                </c:pt>
                <c:pt idx="544">
                  <c:v>0.44653716707364377</c:v>
                </c:pt>
                <c:pt idx="545">
                  <c:v>0.43104194533588541</c:v>
                </c:pt>
                <c:pt idx="546">
                  <c:v>0.41396997174806127</c:v>
                </c:pt>
                <c:pt idx="547">
                  <c:v>0.3967222785037734</c:v>
                </c:pt>
                <c:pt idx="548">
                  <c:v>0.38003024796783064</c:v>
                </c:pt>
                <c:pt idx="549">
                  <c:v>0.36304759452109348</c:v>
                </c:pt>
                <c:pt idx="550">
                  <c:v>0.3447851226326607</c:v>
                </c:pt>
                <c:pt idx="551">
                  <c:v>0.32735893438633035</c:v>
                </c:pt>
                <c:pt idx="552">
                  <c:v>0.30920417967040753</c:v>
                </c:pt>
                <c:pt idx="553">
                  <c:v>0.29025726939451807</c:v>
                </c:pt>
                <c:pt idx="554">
                  <c:v>0.27160930137883205</c:v>
                </c:pt>
                <c:pt idx="555">
                  <c:v>0.25358028956218281</c:v>
                </c:pt>
                <c:pt idx="556">
                  <c:v>0.2355284469075489</c:v>
                </c:pt>
                <c:pt idx="557">
                  <c:v>0.21695720736109697</c:v>
                </c:pt>
                <c:pt idx="558">
                  <c:v>0.19865708695442263</c:v>
                </c:pt>
                <c:pt idx="559">
                  <c:v>0.17983892802318668</c:v>
                </c:pt>
                <c:pt idx="560">
                  <c:v>0.16256440652301901</c:v>
                </c:pt>
                <c:pt idx="561">
                  <c:v>0.14674801363063983</c:v>
                </c:pt>
                <c:pt idx="562">
                  <c:v>0.13097669160561715</c:v>
                </c:pt>
                <c:pt idx="563">
                  <c:v>0.11527759139590141</c:v>
                </c:pt>
                <c:pt idx="564">
                  <c:v>0.10105935490811552</c:v>
                </c:pt>
                <c:pt idx="565">
                  <c:v>8.7781417809542378E-2</c:v>
                </c:pt>
                <c:pt idx="566">
                  <c:v>7.5181854618691604E-2</c:v>
                </c:pt>
                <c:pt idx="567">
                  <c:v>6.3708559391417369E-2</c:v>
                </c:pt>
                <c:pt idx="568">
                  <c:v>5.3078443483419682E-2</c:v>
                </c:pt>
                <c:pt idx="569">
                  <c:v>4.3755126968679489E-2</c:v>
                </c:pt>
                <c:pt idx="570">
                  <c:v>3.382569395331033E-2</c:v>
                </c:pt>
                <c:pt idx="571">
                  <c:v>2.3663918197793475E-2</c:v>
                </c:pt>
                <c:pt idx="572">
                  <c:v>1.3679697291192561E-2</c:v>
                </c:pt>
                <c:pt idx="573">
                  <c:v>4.7511555910010198E-3</c:v>
                </c:pt>
                <c:pt idx="574">
                  <c:v>-1.7406615763012701E-3</c:v>
                </c:pt>
                <c:pt idx="575">
                  <c:v>-6.1230850587887945E-3</c:v>
                </c:pt>
                <c:pt idx="576">
                  <c:v>-9.6611452123985687E-3</c:v>
                </c:pt>
                <c:pt idx="577">
                  <c:v>-1.2780770091995148E-2</c:v>
                </c:pt>
                <c:pt idx="578">
                  <c:v>-1.4573525916998339E-2</c:v>
                </c:pt>
                <c:pt idx="579">
                  <c:v>-1.6373712875465501E-2</c:v>
                </c:pt>
                <c:pt idx="580">
                  <c:v>-1.8181392829336417E-2</c:v>
                </c:pt>
                <c:pt idx="581">
                  <c:v>-2.0451625295904902E-2</c:v>
                </c:pt>
                <c:pt idx="582">
                  <c:v>-2.0451625295904902E-2</c:v>
                </c:pt>
                <c:pt idx="583">
                  <c:v>-1.9996628416253676E-2</c:v>
                </c:pt>
                <c:pt idx="584">
                  <c:v>-1.9542107723899943E-2</c:v>
                </c:pt>
                <c:pt idx="585">
                  <c:v>-2.0451625295904902E-2</c:v>
                </c:pt>
                <c:pt idx="586">
                  <c:v>-2.0451625295904902E-2</c:v>
                </c:pt>
                <c:pt idx="587">
                  <c:v>-1.9088062223156451E-2</c:v>
                </c:pt>
                <c:pt idx="588">
                  <c:v>-1.8634490921455603E-2</c:v>
                </c:pt>
                <c:pt idx="589">
                  <c:v>-1.8181392829336417E-2</c:v>
                </c:pt>
                <c:pt idx="590">
                  <c:v>-1.6373712875465501E-2</c:v>
                </c:pt>
                <c:pt idx="591">
                  <c:v>-1.4124642691606345E-2</c:v>
                </c:pt>
                <c:pt idx="592">
                  <c:v>-1.1441043121384482E-2</c:v>
                </c:pt>
                <c:pt idx="593">
                  <c:v>-8.7739243075051505E-3</c:v>
                </c:pt>
                <c:pt idx="594">
                  <c:v>-7.4464821678643838E-3</c:v>
                </c:pt>
                <c:pt idx="595">
                  <c:v>-7.0049015686584892E-3</c:v>
                </c:pt>
                <c:pt idx="596">
                  <c:v>-7.0049015686584892E-3</c:v>
                </c:pt>
                <c:pt idx="597">
                  <c:v>-8.3309926200514969E-3</c:v>
                </c:pt>
                <c:pt idx="598">
                  <c:v>-9.2173081968621833E-3</c:v>
                </c:pt>
                <c:pt idx="599">
                  <c:v>-9.2173081968621833E-3</c:v>
                </c:pt>
                <c:pt idx="600">
                  <c:v>-9.2173081968621833E-3</c:v>
                </c:pt>
                <c:pt idx="601">
                  <c:v>-1.0550182333308195E-2</c:v>
                </c:pt>
                <c:pt idx="602">
                  <c:v>-1.322826573375516E-2</c:v>
                </c:pt>
                <c:pt idx="603">
                  <c:v>-1.5472686656207449E-2</c:v>
                </c:pt>
                <c:pt idx="604">
                  <c:v>-1.5922966097169242E-2</c:v>
                </c:pt>
                <c:pt idx="605">
                  <c:v>-1.5472686656207449E-2</c:v>
                </c:pt>
                <c:pt idx="606">
                  <c:v>-1.6373712875465501E-2</c:v>
                </c:pt>
                <c:pt idx="607">
                  <c:v>-1.8181392829336417E-2</c:v>
                </c:pt>
                <c:pt idx="608">
                  <c:v>-1.9996628416253676E-2</c:v>
                </c:pt>
                <c:pt idx="609">
                  <c:v>-2.3650020996726601E-2</c:v>
                </c:pt>
                <c:pt idx="610">
                  <c:v>-2.548830726267165E-2</c:v>
                </c:pt>
                <c:pt idx="611">
                  <c:v>-2.8724151261894745E-2</c:v>
                </c:pt>
                <c:pt idx="612">
                  <c:v>-3.1984286006358213E-2</c:v>
                </c:pt>
                <c:pt idx="613">
                  <c:v>-3.6212172654444715E-2</c:v>
                </c:pt>
                <c:pt idx="614">
                  <c:v>-4.0481623027001735E-2</c:v>
                </c:pt>
                <c:pt idx="615">
                  <c:v>-4.4793462458058257E-2</c:v>
                </c:pt>
                <c:pt idx="616">
                  <c:v>-4.7207556955907906E-2</c:v>
                </c:pt>
                <c:pt idx="617">
                  <c:v>-4.9635145623876928E-2</c:v>
                </c:pt>
                <c:pt idx="618">
                  <c:v>-5.1587034221398972E-2</c:v>
                </c:pt>
                <c:pt idx="619">
                  <c:v>-5.5024091587952087E-2</c:v>
                </c:pt>
                <c:pt idx="620">
                  <c:v>-5.7991946977686754E-2</c:v>
                </c:pt>
                <c:pt idx="621">
                  <c:v>-6.0980223551333534E-2</c:v>
                </c:pt>
                <c:pt idx="622">
                  <c:v>-6.1480274823508103E-2</c:v>
                </c:pt>
                <c:pt idx="623">
                  <c:v>-6.0980223551333534E-2</c:v>
                </c:pt>
                <c:pt idx="624">
                  <c:v>-5.9981844992336796E-2</c:v>
                </c:pt>
                <c:pt idx="625">
                  <c:v>-5.9981844992336796E-2</c:v>
                </c:pt>
                <c:pt idx="626">
                  <c:v>-5.9981844992336796E-2</c:v>
                </c:pt>
                <c:pt idx="627">
                  <c:v>-5.9483515067432782E-2</c:v>
                </c:pt>
                <c:pt idx="628">
                  <c:v>-5.8985756294430272E-2</c:v>
                </c:pt>
                <c:pt idx="629">
                  <c:v>-5.8488567365596968E-2</c:v>
                </c:pt>
                <c:pt idx="630">
                  <c:v>-5.9483515067432782E-2</c:v>
                </c:pt>
                <c:pt idx="631">
                  <c:v>-6.1480274823508103E-2</c:v>
                </c:pt>
                <c:pt idx="632">
                  <c:v>-6.3989204284790407E-2</c:v>
                </c:pt>
                <c:pt idx="633">
                  <c:v>-5.9483515067432782E-2</c:v>
                </c:pt>
                <c:pt idx="634">
                  <c:v>-5.1587034221398972E-2</c:v>
                </c:pt>
                <c:pt idx="635">
                  <c:v>-3.9529222465701036E-2</c:v>
                </c:pt>
                <c:pt idx="636">
                  <c:v>-3.1517051446064863E-2</c:v>
                </c:pt>
                <c:pt idx="637">
                  <c:v>-2.5949097207122653E-2</c:v>
                </c:pt>
                <c:pt idx="638">
                  <c:v>-2.502800570193105E-2</c:v>
                </c:pt>
                <c:pt idx="639">
                  <c:v>-2.3191662661933767E-2</c:v>
                </c:pt>
                <c:pt idx="640">
                  <c:v>-2.181948306258609E-2</c:v>
                </c:pt>
                <c:pt idx="641">
                  <c:v>-1.9088062223156451E-2</c:v>
                </c:pt>
                <c:pt idx="642">
                  <c:v>-1.8181392829336417E-2</c:v>
                </c:pt>
                <c:pt idx="643">
                  <c:v>-1.9088062223156451E-2</c:v>
                </c:pt>
                <c:pt idx="644">
                  <c:v>-1.9996628416253676E-2</c:v>
                </c:pt>
                <c:pt idx="645">
                  <c:v>-1.9088062223156451E-2</c:v>
                </c:pt>
                <c:pt idx="646">
                  <c:v>-1.8634490921455603E-2</c:v>
                </c:pt>
                <c:pt idx="647">
                  <c:v>-1.8634490921455603E-2</c:v>
                </c:pt>
                <c:pt idx="648">
                  <c:v>-1.8181392829336417E-2</c:v>
                </c:pt>
                <c:pt idx="649">
                  <c:v>-1.9996628416253676E-2</c:v>
                </c:pt>
                <c:pt idx="650">
                  <c:v>-2.2276394711152253E-2</c:v>
                </c:pt>
                <c:pt idx="651">
                  <c:v>-2.5949097207122653E-2</c:v>
                </c:pt>
                <c:pt idx="652">
                  <c:v>-2.8260409112221711E-2</c:v>
                </c:pt>
                <c:pt idx="653">
                  <c:v>-3.1050319018657353E-2</c:v>
                </c:pt>
                <c:pt idx="654">
                  <c:v>-3.1050319018657353E-2</c:v>
                </c:pt>
                <c:pt idx="655">
                  <c:v>-3.1050319018657353E-2</c:v>
                </c:pt>
                <c:pt idx="656">
                  <c:v>-3.0118356253500032E-2</c:v>
                </c:pt>
                <c:pt idx="657">
                  <c:v>-3.1517051446064863E-2</c:v>
                </c:pt>
                <c:pt idx="658">
                  <c:v>-3.2920265855502902E-2</c:v>
                </c:pt>
                <c:pt idx="659">
                  <c:v>-3.7157318798757548E-2</c:v>
                </c:pt>
                <c:pt idx="660">
                  <c:v>-4.0958607678906384E-2</c:v>
                </c:pt>
                <c:pt idx="661">
                  <c:v>-4.5275209020937013E-2</c:v>
                </c:pt>
                <c:pt idx="662">
                  <c:v>-4.9635145623876928E-2</c:v>
                </c:pt>
                <c:pt idx="663">
                  <c:v>-5.6011124926228104E-2</c:v>
                </c:pt>
                <c:pt idx="664">
                  <c:v>-6.2482107982653363E-2</c:v>
                </c:pt>
                <c:pt idx="665">
                  <c:v>-6.7019178076801841E-2</c:v>
                </c:pt>
                <c:pt idx="666">
                  <c:v>-7.1092309756047342E-2</c:v>
                </c:pt>
                <c:pt idx="667">
                  <c:v>-7.1092309756047342E-2</c:v>
                </c:pt>
                <c:pt idx="668">
                  <c:v>-7.1604147743286189E-2</c:v>
                </c:pt>
                <c:pt idx="669">
                  <c:v>-6.9560405233299899E-2</c:v>
                </c:pt>
                <c:pt idx="670">
                  <c:v>-6.7526235322846781E-2</c:v>
                </c:pt>
                <c:pt idx="671">
                  <c:v>-6.4996848546345243E-2</c:v>
                </c:pt>
                <c:pt idx="672">
                  <c:v>-6.2983892535185784E-2</c:v>
                </c:pt>
                <c:pt idx="673">
                  <c:v>-5.8985756294430272E-2</c:v>
                </c:pt>
                <c:pt idx="674">
                  <c:v>-5.7495893831919269E-2</c:v>
                </c:pt>
                <c:pt idx="675">
                  <c:v>-5.403929642243141E-2</c:v>
                </c:pt>
                <c:pt idx="676">
                  <c:v>-5.3547734986926908E-2</c:v>
                </c:pt>
                <c:pt idx="677">
                  <c:v>-5.1098239029786302E-2</c:v>
                </c:pt>
                <c:pt idx="678">
                  <c:v>-4.7691990337874794E-2</c:v>
                </c:pt>
                <c:pt idx="679">
                  <c:v>-4.4312249686494193E-2</c:v>
                </c:pt>
                <c:pt idx="680">
                  <c:v>-4.0005161671583807E-2</c:v>
                </c:pt>
                <c:pt idx="681">
                  <c:v>-3.4328028779893278E-2</c:v>
                </c:pt>
                <c:pt idx="682">
                  <c:v>-3.0118356253500032E-2</c:v>
                </c:pt>
                <c:pt idx="683">
                  <c:v>-2.8724151261894745E-2</c:v>
                </c:pt>
                <c:pt idx="684">
                  <c:v>-2.6410376572743116E-2</c:v>
                </c:pt>
                <c:pt idx="685">
                  <c:v>-2.6410376572743116E-2</c:v>
                </c:pt>
                <c:pt idx="686">
                  <c:v>-2.6410376572743116E-2</c:v>
                </c:pt>
                <c:pt idx="687">
                  <c:v>-2.7334407733889104E-2</c:v>
                </c:pt>
                <c:pt idx="688">
                  <c:v>-2.8260409112221711E-2</c:v>
                </c:pt>
                <c:pt idx="689">
                  <c:v>-2.9653123769906618E-2</c:v>
                </c:pt>
                <c:pt idx="690">
                  <c:v>-2.7797161620935564E-2</c:v>
                </c:pt>
                <c:pt idx="691">
                  <c:v>-3.1050319018657353E-2</c:v>
                </c:pt>
                <c:pt idx="692">
                  <c:v>-3.385826726096737E-2</c:v>
                </c:pt>
                <c:pt idx="693">
                  <c:v>-3.5740369803151061E-2</c:v>
                </c:pt>
                <c:pt idx="694">
                  <c:v>-3.7157318798757548E-2</c:v>
                </c:pt>
                <c:pt idx="695">
                  <c:v>-3.8578905933551705E-2</c:v>
                </c:pt>
                <c:pt idx="696">
                  <c:v>-4.0005161671583807E-2</c:v>
                </c:pt>
                <c:pt idx="697">
                  <c:v>-4.2392712939904729E-2</c:v>
                </c:pt>
                <c:pt idx="698">
                  <c:v>-4.6240308266771224E-2</c:v>
                </c:pt>
                <c:pt idx="699">
                  <c:v>-4.6240308266771224E-2</c:v>
                </c:pt>
                <c:pt idx="700">
                  <c:v>-4.5275209020937013E-2</c:v>
                </c:pt>
                <c:pt idx="701">
                  <c:v>-4.4793462458058257E-2</c:v>
                </c:pt>
                <c:pt idx="702">
                  <c:v>-4.5757490560675115E-2</c:v>
                </c:pt>
                <c:pt idx="703">
                  <c:v>-4.4312249686494193E-2</c:v>
                </c:pt>
                <c:pt idx="704">
                  <c:v>-4.3831569524636682E-2</c:v>
                </c:pt>
                <c:pt idx="705">
                  <c:v>-4.1436116778032536E-2</c:v>
                </c:pt>
                <c:pt idx="706">
                  <c:v>-3.7630664329978893E-2</c:v>
                </c:pt>
                <c:pt idx="707">
                  <c:v>-3.2920265855502902E-2</c:v>
                </c:pt>
                <c:pt idx="708">
                  <c:v>-2.7334407733889104E-2</c:v>
                </c:pt>
                <c:pt idx="709">
                  <c:v>-2.181948306258609E-2</c:v>
                </c:pt>
                <c:pt idx="710">
                  <c:v>-1.9088062223156451E-2</c:v>
                </c:pt>
                <c:pt idx="711">
                  <c:v>-1.7276612331454656E-2</c:v>
                </c:pt>
                <c:pt idx="712">
                  <c:v>-1.3676222949234686E-2</c:v>
                </c:pt>
                <c:pt idx="713">
                  <c:v>-1.0995384301463193E-2</c:v>
                </c:pt>
                <c:pt idx="714">
                  <c:v>-7.8885122130503398E-3</c:v>
                </c:pt>
                <c:pt idx="715">
                  <c:v>-6.5637695023882739E-3</c:v>
                </c:pt>
                <c:pt idx="716">
                  <c:v>-3.9263455147246756E-3</c:v>
                </c:pt>
                <c:pt idx="717">
                  <c:v>-2.176919254274547E-3</c:v>
                </c:pt>
                <c:pt idx="718">
                  <c:v>0</c:v>
                </c:pt>
                <c:pt idx="719">
                  <c:v>4.340774793185929E-4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C7B-432D-9EB9-0170504B79DB}"/>
            </c:ext>
          </c:extLst>
        </c:ser>
        <c:ser>
          <c:idx val="1"/>
          <c:order val="1"/>
          <c:tx>
            <c:v>Comp trendline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'2000RPM'!$E$242:$E$356</c:f>
              <c:numCache>
                <c:formatCode>General</c:formatCode>
                <c:ptCount val="115"/>
                <c:pt idx="0">
                  <c:v>2.5721626826463373</c:v>
                </c:pt>
                <c:pt idx="1">
                  <c:v>2.5693973210854648</c:v>
                </c:pt>
                <c:pt idx="2">
                  <c:v>2.5665671129934964</c:v>
                </c:pt>
                <c:pt idx="3">
                  <c:v>2.5636708994192432</c:v>
                </c:pt>
                <c:pt idx="4">
                  <c:v>2.5606955343936537</c:v>
                </c:pt>
                <c:pt idx="5">
                  <c:v>2.5576635678875652</c:v>
                </c:pt>
                <c:pt idx="6">
                  <c:v>2.5545618391909861</c:v>
                </c:pt>
                <c:pt idx="7">
                  <c:v>2.5513889972730204</c:v>
                </c:pt>
                <c:pt idx="8">
                  <c:v>2.5481436374348454</c:v>
                </c:pt>
                <c:pt idx="9">
                  <c:v>2.5448242987597278</c:v>
                </c:pt>
                <c:pt idx="10">
                  <c:v>2.5414419452545256</c:v>
                </c:pt>
                <c:pt idx="11">
                  <c:v>2.5379701277584696</c:v>
                </c:pt>
                <c:pt idx="12">
                  <c:v>2.5344322734758764</c:v>
                </c:pt>
                <c:pt idx="13">
                  <c:v>2.5308269862489765</c:v>
                </c:pt>
                <c:pt idx="14">
                  <c:v>2.5271270138391762</c:v>
                </c:pt>
                <c:pt idx="15">
                  <c:v>2.5233692209782803</c:v>
                </c:pt>
                <c:pt idx="16">
                  <c:v>2.5195129832576257</c:v>
                </c:pt>
                <c:pt idx="17">
                  <c:v>2.5155957002684515</c:v>
                </c:pt>
                <c:pt idx="18">
                  <c:v>2.511575905309916</c:v>
                </c:pt>
                <c:pt idx="19">
                  <c:v>2.507491558965369</c:v>
                </c:pt>
                <c:pt idx="20">
                  <c:v>2.5033139228158845</c:v>
                </c:pt>
                <c:pt idx="21">
                  <c:v>2.4990544211971009</c:v>
                </c:pt>
                <c:pt idx="22">
                  <c:v>2.4947110252052629</c:v>
                </c:pt>
                <c:pt idx="23">
                  <c:v>2.4902816204417575</c:v>
                </c:pt>
                <c:pt idx="24">
                  <c:v>2.4857640022849474</c:v>
                </c:pt>
                <c:pt idx="25">
                  <c:v>2.4811558708280352</c:v>
                </c:pt>
                <c:pt idx="26">
                  <c:v>2.4764548254543031</c:v>
                </c:pt>
                <c:pt idx="27">
                  <c:v>2.4716730185000912</c:v>
                </c:pt>
                <c:pt idx="28">
                  <c:v>2.4667935023435357</c:v>
                </c:pt>
                <c:pt idx="29">
                  <c:v>2.4618135536226196</c:v>
                </c:pt>
                <c:pt idx="30">
                  <c:v>2.4567303232232978</c:v>
                </c:pt>
                <c:pt idx="31">
                  <c:v>2.4515715370380673</c:v>
                </c:pt>
                <c:pt idx="32">
                  <c:v>2.4463041139519239</c:v>
                </c:pt>
                <c:pt idx="33">
                  <c:v>2.4409405515396636</c:v>
                </c:pt>
                <c:pt idx="34">
                  <c:v>2.4354780541713246</c:v>
                </c:pt>
                <c:pt idx="35">
                  <c:v>2.4298975586871476</c:v>
                </c:pt>
                <c:pt idx="36">
                  <c:v>2.42422807069598</c:v>
                </c:pt>
                <c:pt idx="37">
                  <c:v>2.4184504508295834</c:v>
                </c:pt>
                <c:pt idx="38">
                  <c:v>2.4125781354312723</c:v>
                </c:pt>
                <c:pt idx="39">
                  <c:v>2.406591270897152</c:v>
                </c:pt>
                <c:pt idx="40">
                  <c:v>2.4004861817912042</c:v>
                </c:pt>
                <c:pt idx="41">
                  <c:v>2.3942765267678214</c:v>
                </c:pt>
                <c:pt idx="42">
                  <c:v>2.3879590197123459</c:v>
                </c:pt>
                <c:pt idx="43">
                  <c:v>2.3815302158362703</c:v>
                </c:pt>
                <c:pt idx="44">
                  <c:v>2.3749681862992342</c:v>
                </c:pt>
                <c:pt idx="45">
                  <c:v>2.3683054838392832</c:v>
                </c:pt>
                <c:pt idx="46">
                  <c:v>2.3615389712692791</c:v>
                </c:pt>
                <c:pt idx="47">
                  <c:v>2.3546269768529489</c:v>
                </c:pt>
                <c:pt idx="48">
                  <c:v>2.3476226994672418</c:v>
                </c:pt>
                <c:pt idx="49">
                  <c:v>2.3404837746257177</c:v>
                </c:pt>
                <c:pt idx="50">
                  <c:v>2.3332053726253439</c:v>
                </c:pt>
                <c:pt idx="51">
                  <c:v>2.3258234190027447</c:v>
                </c:pt>
                <c:pt idx="52">
                  <c:v>2.318313817223999</c:v>
                </c:pt>
                <c:pt idx="53">
                  <c:v>2.3106720749301237</c:v>
                </c:pt>
                <c:pt idx="54">
                  <c:v>2.3028934583565053</c:v>
                </c:pt>
                <c:pt idx="55">
                  <c:v>2.2949949938591003</c:v>
                </c:pt>
                <c:pt idx="56">
                  <c:v>2.2869502157875488</c:v>
                </c:pt>
                <c:pt idx="57">
                  <c:v>2.2787993137555556</c:v>
                </c:pt>
                <c:pt idx="58">
                  <c:v>2.2704925036386179</c:v>
                </c:pt>
                <c:pt idx="59">
                  <c:v>2.2620474592614253</c:v>
                </c:pt>
                <c:pt idx="60">
                  <c:v>2.2534833920870145</c:v>
                </c:pt>
                <c:pt idx="61">
                  <c:v>2.2447717614952949</c:v>
                </c:pt>
                <c:pt idx="62">
                  <c:v>2.2359322539862951</c:v>
                </c:pt>
                <c:pt idx="63">
                  <c:v>2.2269348400126003</c:v>
                </c:pt>
                <c:pt idx="64">
                  <c:v>2.2177996799471171</c:v>
                </c:pt>
                <c:pt idx="65">
                  <c:v>2.2085219729314334</c:v>
                </c:pt>
                <c:pt idx="66">
                  <c:v>2.199096656305616</c:v>
                </c:pt>
                <c:pt idx="67">
                  <c:v>2.1895464567389267</c:v>
                </c:pt>
                <c:pt idx="68">
                  <c:v>2.1798389280231869</c:v>
                </c:pt>
                <c:pt idx="69">
                  <c:v>2.1699681739968923</c:v>
                </c:pt>
                <c:pt idx="70">
                  <c:v>2.1599580026785188</c:v>
                </c:pt>
                <c:pt idx="71">
                  <c:v>2.1498039382270222</c:v>
                </c:pt>
                <c:pt idx="72">
                  <c:v>2.1395327715979393</c:v>
                </c:pt>
                <c:pt idx="73">
                  <c:v>2.1290773242527368</c:v>
                </c:pt>
                <c:pt idx="74">
                  <c:v>2.1184961999117879</c:v>
                </c:pt>
                <c:pt idx="75">
                  <c:v>2.1077524987401626</c:v>
                </c:pt>
                <c:pt idx="76">
                  <c:v>2.0968752680596876</c:v>
                </c:pt>
                <c:pt idx="77">
                  <c:v>2.085825533520743</c:v>
                </c:pt>
                <c:pt idx="78">
                  <c:v>2.0746701889240069</c:v>
                </c:pt>
                <c:pt idx="79">
                  <c:v>2.0633333589517497</c:v>
                </c:pt>
                <c:pt idx="80">
                  <c:v>2.0518853788898719</c:v>
                </c:pt>
                <c:pt idx="81">
                  <c:v>2.0402857989324916</c:v>
                </c:pt>
                <c:pt idx="82">
                  <c:v>2.0285712526925375</c:v>
                </c:pt>
                <c:pt idx="83">
                  <c:v>2.0166991380649715</c:v>
                </c:pt>
                <c:pt idx="84">
                  <c:v>2.0047081965443363</c:v>
                </c:pt>
                <c:pt idx="85">
                  <c:v>1.9925535178321356</c:v>
                </c:pt>
                <c:pt idx="86">
                  <c:v>1.9803215860087564</c:v>
                </c:pt>
                <c:pt idx="87">
                  <c:v>1.9679689628786923</c:v>
                </c:pt>
                <c:pt idx="88">
                  <c:v>1.9554953291841271</c:v>
                </c:pt>
                <c:pt idx="89">
                  <c:v>1.9429500700770987</c:v>
                </c:pt>
                <c:pt idx="90">
                  <c:v>1.9302866472455196</c:v>
                </c:pt>
                <c:pt idx="91">
                  <c:v>1.9175580208254361</c:v>
                </c:pt>
                <c:pt idx="92">
                  <c:v>1.9047696259065952</c:v>
                </c:pt>
                <c:pt idx="93">
                  <c:v>1.8918718304455837</c:v>
                </c:pt>
                <c:pt idx="94">
                  <c:v>1.8789237339675673</c:v>
                </c:pt>
                <c:pt idx="95">
                  <c:v>1.8659918001262754</c:v>
                </c:pt>
                <c:pt idx="96">
                  <c:v>1.8530286147129897</c:v>
                </c:pt>
                <c:pt idx="97">
                  <c:v>1.840043330603494</c:v>
                </c:pt>
                <c:pt idx="98">
                  <c:v>1.8270460170047342</c:v>
                </c:pt>
                <c:pt idx="99">
                  <c:v>1.8141143561291255</c:v>
                </c:pt>
                <c:pt idx="100">
                  <c:v>1.8012664704896202</c:v>
                </c:pt>
                <c:pt idx="101">
                  <c:v>1.7884512070234555</c:v>
                </c:pt>
                <c:pt idx="102">
                  <c:v>1.775756037844098</c:v>
                </c:pt>
                <c:pt idx="103">
                  <c:v>1.7632033003707717</c:v>
                </c:pt>
                <c:pt idx="104">
                  <c:v>1.7508168426497546</c:v>
                </c:pt>
                <c:pt idx="105">
                  <c:v>1.7386220279179425</c:v>
                </c:pt>
                <c:pt idx="106">
                  <c:v>1.7266457202409118</c:v>
                </c:pt>
                <c:pt idx="107">
                  <c:v>1.7149162479935849</c:v>
                </c:pt>
                <c:pt idx="108">
                  <c:v>1.7035492982382305</c:v>
                </c:pt>
                <c:pt idx="109">
                  <c:v>1.6924944075030843</c:v>
                </c:pt>
                <c:pt idx="110">
                  <c:v>1.6817837664678814</c:v>
                </c:pt>
                <c:pt idx="111">
                  <c:v>1.6714505542124947</c:v>
                </c:pt>
                <c:pt idx="112">
                  <c:v>1.6617180576946593</c:v>
                </c:pt>
                <c:pt idx="113">
                  <c:v>1.6523430550627147</c:v>
                </c:pt>
                <c:pt idx="114">
                  <c:v>1.6436500382173291</c:v>
                </c:pt>
              </c:numCache>
            </c:numRef>
          </c:xVal>
          <c:yVal>
            <c:numRef>
              <c:f>'2000RPM'!$F$242:$F$356</c:f>
              <c:numCache>
                <c:formatCode>General</c:formatCode>
                <c:ptCount val="115"/>
                <c:pt idx="0">
                  <c:v>0.1464381352857746</c:v>
                </c:pt>
                <c:pt idx="1">
                  <c:v>0.14798532068380513</c:v>
                </c:pt>
                <c:pt idx="2">
                  <c:v>0.15106325335375018</c:v>
                </c:pt>
                <c:pt idx="3">
                  <c:v>0.15442397311464698</c:v>
                </c:pt>
                <c:pt idx="4">
                  <c:v>0.15866398081398933</c:v>
                </c:pt>
                <c:pt idx="5">
                  <c:v>0.16375752398195581</c:v>
                </c:pt>
                <c:pt idx="6">
                  <c:v>0.16790781000148003</c:v>
                </c:pt>
                <c:pt idx="7">
                  <c:v>0.17114115102838207</c:v>
                </c:pt>
                <c:pt idx="8">
                  <c:v>0.17464119266044847</c:v>
                </c:pt>
                <c:pt idx="9">
                  <c:v>0.17897694729316943</c:v>
                </c:pt>
                <c:pt idx="10">
                  <c:v>0.18355453361886168</c:v>
                </c:pt>
                <c:pt idx="11">
                  <c:v>0.18808437371493819</c:v>
                </c:pt>
                <c:pt idx="12">
                  <c:v>0.19312459835446161</c:v>
                </c:pt>
                <c:pt idx="13">
                  <c:v>0.19755621315353653</c:v>
                </c:pt>
                <c:pt idx="14">
                  <c:v>0.20194306340165025</c:v>
                </c:pt>
                <c:pt idx="15">
                  <c:v>0.20601587676334454</c:v>
                </c:pt>
                <c:pt idx="16">
                  <c:v>0.21005084987513725</c:v>
                </c:pt>
                <c:pt idx="17">
                  <c:v>0.21484384804769785</c:v>
                </c:pt>
                <c:pt idx="18">
                  <c:v>0.21906033244886131</c:v>
                </c:pt>
                <c:pt idx="19">
                  <c:v>0.2242740142942577</c:v>
                </c:pt>
                <c:pt idx="20">
                  <c:v>0.22993768590793387</c:v>
                </c:pt>
                <c:pt idx="21">
                  <c:v>0.23578087032756029</c:v>
                </c:pt>
                <c:pt idx="22">
                  <c:v>0.24129738710999321</c:v>
                </c:pt>
                <c:pt idx="23">
                  <c:v>0.24674470972384135</c:v>
                </c:pt>
                <c:pt idx="24">
                  <c:v>0.25188145455252764</c:v>
                </c:pt>
                <c:pt idx="25">
                  <c:v>0.25719842613934452</c:v>
                </c:pt>
                <c:pt idx="26">
                  <c:v>0.26316246496221668</c:v>
                </c:pt>
                <c:pt idx="27">
                  <c:v>0.26904570965762298</c:v>
                </c:pt>
                <c:pt idx="28">
                  <c:v>0.27508089845685851</c:v>
                </c:pt>
                <c:pt idx="29">
                  <c:v>0.28148788794008123</c:v>
                </c:pt>
                <c:pt idx="30">
                  <c:v>0.28802553538836284</c:v>
                </c:pt>
                <c:pt idx="31">
                  <c:v>0.29468662427944325</c:v>
                </c:pt>
                <c:pt idx="32">
                  <c:v>0.3010299956639812</c:v>
                </c:pt>
                <c:pt idx="33">
                  <c:v>0.30706795066129838</c:v>
                </c:pt>
                <c:pt idx="34">
                  <c:v>0.31344537042641407</c:v>
                </c:pt>
                <c:pt idx="35">
                  <c:v>0.32014628611105395</c:v>
                </c:pt>
                <c:pt idx="36">
                  <c:v>0.32797162362301058</c:v>
                </c:pt>
                <c:pt idx="37">
                  <c:v>0.33665982345442003</c:v>
                </c:pt>
                <c:pt idx="38">
                  <c:v>0.34635297445063867</c:v>
                </c:pt>
                <c:pt idx="39">
                  <c:v>0.35506820634885072</c:v>
                </c:pt>
                <c:pt idx="40">
                  <c:v>0.36398782974849142</c:v>
                </c:pt>
                <c:pt idx="41">
                  <c:v>0.37180645850741589</c:v>
                </c:pt>
                <c:pt idx="42">
                  <c:v>0.38003024796783064</c:v>
                </c:pt>
                <c:pt idx="43">
                  <c:v>0.38792346697343671</c:v>
                </c:pt>
                <c:pt idx="44">
                  <c:v>0.39654803798713201</c:v>
                </c:pt>
                <c:pt idx="45">
                  <c:v>0.40500466505036936</c:v>
                </c:pt>
                <c:pt idx="46">
                  <c:v>0.41380251676935148</c:v>
                </c:pt>
                <c:pt idx="47">
                  <c:v>0.42258983985148213</c:v>
                </c:pt>
                <c:pt idx="48">
                  <c:v>0.43152458418745093</c:v>
                </c:pt>
                <c:pt idx="49">
                  <c:v>0.44090908206521767</c:v>
                </c:pt>
                <c:pt idx="50">
                  <c:v>0.45101845215545738</c:v>
                </c:pt>
                <c:pt idx="51">
                  <c:v>0.46104809167065786</c:v>
                </c:pt>
                <c:pt idx="52">
                  <c:v>0.47114496516063303</c:v>
                </c:pt>
                <c:pt idx="53">
                  <c:v>0.48115587082803513</c:v>
                </c:pt>
                <c:pt idx="54">
                  <c:v>0.49108141342318717</c:v>
                </c:pt>
                <c:pt idx="55">
                  <c:v>0.50147007210041228</c:v>
                </c:pt>
                <c:pt idx="56">
                  <c:v>0.51161602056913769</c:v>
                </c:pt>
                <c:pt idx="57">
                  <c:v>0.52270499273474991</c:v>
                </c:pt>
                <c:pt idx="58">
                  <c:v>0.53389910079659464</c:v>
                </c:pt>
                <c:pt idx="59">
                  <c:v>0.54580175715927615</c:v>
                </c:pt>
                <c:pt idx="60">
                  <c:v>0.55774774164146823</c:v>
                </c:pt>
                <c:pt idx="61">
                  <c:v>0.56984189940376162</c:v>
                </c:pt>
                <c:pt idx="62">
                  <c:v>0.5819496583733178</c:v>
                </c:pt>
                <c:pt idx="63">
                  <c:v>0.59439255037542671</c:v>
                </c:pt>
                <c:pt idx="64">
                  <c:v>0.6065963091792852</c:v>
                </c:pt>
                <c:pt idx="65">
                  <c:v>0.61888448499545046</c:v>
                </c:pt>
                <c:pt idx="66">
                  <c:v>0.63124078023550911</c:v>
                </c:pt>
                <c:pt idx="67">
                  <c:v>0.64414305050991894</c:v>
                </c:pt>
                <c:pt idx="68">
                  <c:v>0.65715150190096672</c:v>
                </c:pt>
                <c:pt idx="69">
                  <c:v>0.67033864112744213</c:v>
                </c:pt>
                <c:pt idx="70">
                  <c:v>0.68376726142531163</c:v>
                </c:pt>
                <c:pt idx="71">
                  <c:v>0.6972293427597176</c:v>
                </c:pt>
                <c:pt idx="72">
                  <c:v>0.71113207230684183</c:v>
                </c:pt>
                <c:pt idx="73">
                  <c:v>0.72517630141913714</c:v>
                </c:pt>
                <c:pt idx="74">
                  <c:v>0.7395723444500919</c:v>
                </c:pt>
                <c:pt idx="75">
                  <c:v>0.75396586586516035</c:v>
                </c:pt>
                <c:pt idx="76">
                  <c:v>0.76841608821633167</c:v>
                </c:pt>
                <c:pt idx="77">
                  <c:v>0.78261593203160351</c:v>
                </c:pt>
                <c:pt idx="78">
                  <c:v>0.79740604967638207</c:v>
                </c:pt>
                <c:pt idx="79">
                  <c:v>0.81217777415875392</c:v>
                </c:pt>
                <c:pt idx="80">
                  <c:v>0.82711068746601113</c:v>
                </c:pt>
                <c:pt idx="81">
                  <c:v>0.84179729887435528</c:v>
                </c:pt>
                <c:pt idx="82">
                  <c:v>0.85697043348249236</c:v>
                </c:pt>
                <c:pt idx="83">
                  <c:v>0.8724476477890134</c:v>
                </c:pt>
                <c:pt idx="84">
                  <c:v>0.88812330729790845</c:v>
                </c:pt>
                <c:pt idx="85">
                  <c:v>0.903849338096681</c:v>
                </c:pt>
                <c:pt idx="86">
                  <c:v>0.91975778050189416</c:v>
                </c:pt>
                <c:pt idx="87">
                  <c:v>0.93575910374531168</c:v>
                </c:pt>
                <c:pt idx="88">
                  <c:v>0.95192007352029362</c:v>
                </c:pt>
                <c:pt idx="89">
                  <c:v>0.96843624771170467</c:v>
                </c:pt>
                <c:pt idx="90">
                  <c:v>0.98493216606741207</c:v>
                </c:pt>
                <c:pt idx="91">
                  <c:v>1.0016039241497978</c:v>
                </c:pt>
                <c:pt idx="92">
                  <c:v>1.0181177205910004</c:v>
                </c:pt>
                <c:pt idx="93">
                  <c:v>1.0348289156558368</c:v>
                </c:pt>
                <c:pt idx="94">
                  <c:v>1.0514998191327449</c:v>
                </c:pt>
                <c:pt idx="95">
                  <c:v>1.0684456183543516</c:v>
                </c:pt>
                <c:pt idx="96">
                  <c:v>1.0853619436861295</c:v>
                </c:pt>
                <c:pt idx="97">
                  <c:v>1.1024680087880168</c:v>
                </c:pt>
                <c:pt idx="98">
                  <c:v>1.1191238648106172</c:v>
                </c:pt>
                <c:pt idx="99">
                  <c:v>1.135959092124557</c:v>
                </c:pt>
                <c:pt idx="100">
                  <c:v>1.1526246394476192</c:v>
                </c:pt>
                <c:pt idx="101">
                  <c:v>1.1691157802357148</c:v>
                </c:pt>
                <c:pt idx="102">
                  <c:v>1.1854004831904525</c:v>
                </c:pt>
                <c:pt idx="103">
                  <c:v>1.2013698093431222</c:v>
                </c:pt>
                <c:pt idx="104">
                  <c:v>1.2173259902271121</c:v>
                </c:pt>
                <c:pt idx="105">
                  <c:v>1.2327420627207368</c:v>
                </c:pt>
                <c:pt idx="106">
                  <c:v>1.2478751096246044</c:v>
                </c:pt>
                <c:pt idx="107">
                  <c:v>1.2627832098507639</c:v>
                </c:pt>
                <c:pt idx="108">
                  <c:v>1.2772423727813584</c:v>
                </c:pt>
                <c:pt idx="109">
                  <c:v>1.2911245466122152</c:v>
                </c:pt>
                <c:pt idx="110">
                  <c:v>1.3044905277734877</c:v>
                </c:pt>
                <c:pt idx="111">
                  <c:v>1.3173110202068117</c:v>
                </c:pt>
                <c:pt idx="112">
                  <c:v>1.3295809157418985</c:v>
                </c:pt>
                <c:pt idx="113">
                  <c:v>1.3412168281439099</c:v>
                </c:pt>
                <c:pt idx="114">
                  <c:v>1.3521825181113625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C7B-432D-9EB9-0170504B79DB}"/>
            </c:ext>
          </c:extLst>
        </c:ser>
        <c:ser>
          <c:idx val="2"/>
          <c:order val="2"/>
          <c:tx>
            <c:v>Expansion trendline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'2000RPM'!$E$390:$E$489</c:f>
              <c:numCache>
                <c:formatCode>General</c:formatCode>
                <c:ptCount val="100"/>
                <c:pt idx="0">
                  <c:v>1.775756037844098</c:v>
                </c:pt>
                <c:pt idx="1">
                  <c:v>1.7884512070234555</c:v>
                </c:pt>
                <c:pt idx="2">
                  <c:v>1.8012664704896202</c:v>
                </c:pt>
                <c:pt idx="3">
                  <c:v>1.8141143561291255</c:v>
                </c:pt>
                <c:pt idx="4">
                  <c:v>1.8270460170047342</c:v>
                </c:pt>
                <c:pt idx="5">
                  <c:v>1.840043330603494</c:v>
                </c:pt>
                <c:pt idx="6">
                  <c:v>1.8530286147129897</c:v>
                </c:pt>
                <c:pt idx="7">
                  <c:v>1.8659918001262754</c:v>
                </c:pt>
                <c:pt idx="8">
                  <c:v>1.8789237339675673</c:v>
                </c:pt>
                <c:pt idx="9">
                  <c:v>1.8918718304455837</c:v>
                </c:pt>
                <c:pt idx="10">
                  <c:v>1.9047696259065952</c:v>
                </c:pt>
                <c:pt idx="11">
                  <c:v>1.9175580208254361</c:v>
                </c:pt>
                <c:pt idx="12">
                  <c:v>1.9302866472455196</c:v>
                </c:pt>
                <c:pt idx="13">
                  <c:v>1.9429500700770987</c:v>
                </c:pt>
                <c:pt idx="14">
                  <c:v>1.9554953291841271</c:v>
                </c:pt>
                <c:pt idx="15">
                  <c:v>1.9679689628786923</c:v>
                </c:pt>
                <c:pt idx="16">
                  <c:v>1.9803215860087564</c:v>
                </c:pt>
                <c:pt idx="17">
                  <c:v>1.9925535178321356</c:v>
                </c:pt>
                <c:pt idx="18">
                  <c:v>2.0047081965443363</c:v>
                </c:pt>
                <c:pt idx="19">
                  <c:v>2.0166991380649715</c:v>
                </c:pt>
                <c:pt idx="20">
                  <c:v>2.0285712526925375</c:v>
                </c:pt>
                <c:pt idx="21">
                  <c:v>2.0402857989324916</c:v>
                </c:pt>
                <c:pt idx="22">
                  <c:v>2.0518853788898719</c:v>
                </c:pt>
                <c:pt idx="23">
                  <c:v>2.0633333589517497</c:v>
                </c:pt>
                <c:pt idx="24">
                  <c:v>2.0746701889240069</c:v>
                </c:pt>
                <c:pt idx="25">
                  <c:v>2.085825533520743</c:v>
                </c:pt>
                <c:pt idx="26">
                  <c:v>2.0968752680596876</c:v>
                </c:pt>
                <c:pt idx="27">
                  <c:v>2.1077524987401626</c:v>
                </c:pt>
                <c:pt idx="28">
                  <c:v>2.1184961999117879</c:v>
                </c:pt>
                <c:pt idx="29">
                  <c:v>2.1290773242527368</c:v>
                </c:pt>
                <c:pt idx="30">
                  <c:v>2.1395327715979393</c:v>
                </c:pt>
                <c:pt idx="31">
                  <c:v>2.1498039382270222</c:v>
                </c:pt>
                <c:pt idx="32">
                  <c:v>2.1599580026785188</c:v>
                </c:pt>
                <c:pt idx="33">
                  <c:v>2.1699681739968923</c:v>
                </c:pt>
                <c:pt idx="34">
                  <c:v>2.1798389280231869</c:v>
                </c:pt>
                <c:pt idx="35">
                  <c:v>2.1895464567389267</c:v>
                </c:pt>
                <c:pt idx="36">
                  <c:v>2.199096656305616</c:v>
                </c:pt>
                <c:pt idx="37">
                  <c:v>2.2085219729314334</c:v>
                </c:pt>
                <c:pt idx="38">
                  <c:v>2.2177996799471171</c:v>
                </c:pt>
                <c:pt idx="39">
                  <c:v>2.2269348400126003</c:v>
                </c:pt>
                <c:pt idx="40">
                  <c:v>2.2359322539862951</c:v>
                </c:pt>
                <c:pt idx="41">
                  <c:v>2.2447717614952949</c:v>
                </c:pt>
                <c:pt idx="42">
                  <c:v>2.2534833920870145</c:v>
                </c:pt>
                <c:pt idx="43">
                  <c:v>2.2620474592614253</c:v>
                </c:pt>
                <c:pt idx="44">
                  <c:v>2.2704925036386179</c:v>
                </c:pt>
                <c:pt idx="45">
                  <c:v>2.2787993137555556</c:v>
                </c:pt>
                <c:pt idx="46">
                  <c:v>2.2869502157875488</c:v>
                </c:pt>
                <c:pt idx="47">
                  <c:v>2.2949949938591003</c:v>
                </c:pt>
                <c:pt idx="48">
                  <c:v>2.3028934583565053</c:v>
                </c:pt>
                <c:pt idx="49">
                  <c:v>2.3106720749301237</c:v>
                </c:pt>
                <c:pt idx="50">
                  <c:v>2.318313817223999</c:v>
                </c:pt>
                <c:pt idx="51">
                  <c:v>2.3258234190027447</c:v>
                </c:pt>
                <c:pt idx="52">
                  <c:v>2.3332053726253439</c:v>
                </c:pt>
                <c:pt idx="53">
                  <c:v>2.3404837746257177</c:v>
                </c:pt>
                <c:pt idx="54">
                  <c:v>2.3476226994672418</c:v>
                </c:pt>
                <c:pt idx="55">
                  <c:v>2.3546269768529489</c:v>
                </c:pt>
                <c:pt idx="56">
                  <c:v>2.3615389712692791</c:v>
                </c:pt>
                <c:pt idx="57">
                  <c:v>2.3683054838392832</c:v>
                </c:pt>
                <c:pt idx="58">
                  <c:v>2.3749681862992342</c:v>
                </c:pt>
                <c:pt idx="59">
                  <c:v>2.3815302158362703</c:v>
                </c:pt>
                <c:pt idx="60">
                  <c:v>2.3879590197123459</c:v>
                </c:pt>
                <c:pt idx="61">
                  <c:v>2.3942765267678214</c:v>
                </c:pt>
                <c:pt idx="62">
                  <c:v>2.4004861817912042</c:v>
                </c:pt>
                <c:pt idx="63">
                  <c:v>2.406591270897152</c:v>
                </c:pt>
                <c:pt idx="64">
                  <c:v>2.4125781354312723</c:v>
                </c:pt>
                <c:pt idx="65">
                  <c:v>2.4184504508295834</c:v>
                </c:pt>
                <c:pt idx="66">
                  <c:v>2.42422807069598</c:v>
                </c:pt>
                <c:pt idx="67">
                  <c:v>2.4298975586871476</c:v>
                </c:pt>
                <c:pt idx="68">
                  <c:v>2.4354780541713246</c:v>
                </c:pt>
                <c:pt idx="69">
                  <c:v>2.4409405515396636</c:v>
                </c:pt>
                <c:pt idx="70">
                  <c:v>2.4463041139519239</c:v>
                </c:pt>
                <c:pt idx="71">
                  <c:v>2.4515715370380673</c:v>
                </c:pt>
                <c:pt idx="72">
                  <c:v>2.4567303232232978</c:v>
                </c:pt>
                <c:pt idx="73">
                  <c:v>2.4618135536226196</c:v>
                </c:pt>
                <c:pt idx="74">
                  <c:v>2.4667935023435357</c:v>
                </c:pt>
                <c:pt idx="75">
                  <c:v>2.4716730185000912</c:v>
                </c:pt>
                <c:pt idx="76">
                  <c:v>2.4764548254543031</c:v>
                </c:pt>
                <c:pt idx="77">
                  <c:v>2.4811558708280352</c:v>
                </c:pt>
                <c:pt idx="78">
                  <c:v>2.4857640022849474</c:v>
                </c:pt>
                <c:pt idx="79">
                  <c:v>2.4902816204417575</c:v>
                </c:pt>
                <c:pt idx="80">
                  <c:v>2.4947110252052629</c:v>
                </c:pt>
                <c:pt idx="81">
                  <c:v>2.4990544211971009</c:v>
                </c:pt>
                <c:pt idx="82">
                  <c:v>2.5033139228158845</c:v>
                </c:pt>
                <c:pt idx="83">
                  <c:v>2.507491558965369</c:v>
                </c:pt>
                <c:pt idx="84">
                  <c:v>2.511575905309916</c:v>
                </c:pt>
                <c:pt idx="85">
                  <c:v>2.5155957002684515</c:v>
                </c:pt>
                <c:pt idx="86">
                  <c:v>2.5195129832576257</c:v>
                </c:pt>
                <c:pt idx="87">
                  <c:v>2.5233692209782803</c:v>
                </c:pt>
                <c:pt idx="88">
                  <c:v>2.5271270138391762</c:v>
                </c:pt>
                <c:pt idx="89">
                  <c:v>2.5308269862489765</c:v>
                </c:pt>
                <c:pt idx="90">
                  <c:v>2.5344322734758764</c:v>
                </c:pt>
                <c:pt idx="91">
                  <c:v>2.5379701277584696</c:v>
                </c:pt>
                <c:pt idx="92">
                  <c:v>2.5414419452545256</c:v>
                </c:pt>
                <c:pt idx="93">
                  <c:v>2.5448242987597278</c:v>
                </c:pt>
                <c:pt idx="94">
                  <c:v>2.5481436374348454</c:v>
                </c:pt>
                <c:pt idx="95">
                  <c:v>2.5513889972730204</c:v>
                </c:pt>
                <c:pt idx="96">
                  <c:v>2.5545618391909861</c:v>
                </c:pt>
                <c:pt idx="97">
                  <c:v>2.5576635678875652</c:v>
                </c:pt>
                <c:pt idx="98">
                  <c:v>2.5606955343936537</c:v>
                </c:pt>
                <c:pt idx="99">
                  <c:v>2.5636708994192432</c:v>
                </c:pt>
              </c:numCache>
            </c:numRef>
          </c:xVal>
          <c:yVal>
            <c:numRef>
              <c:f>'2000RPM'!$F$390:$F$489</c:f>
              <c:numCache>
                <c:formatCode>General</c:formatCode>
                <c:ptCount val="100"/>
                <c:pt idx="0">
                  <c:v>1.781439409209719</c:v>
                </c:pt>
                <c:pt idx="1">
                  <c:v>1.7721456056938516</c:v>
                </c:pt>
                <c:pt idx="2">
                  <c:v>1.7609198276346556</c:v>
                </c:pt>
                <c:pt idx="3">
                  <c:v>1.7480639251388312</c:v>
                </c:pt>
                <c:pt idx="4">
                  <c:v>1.7339672341023487</c:v>
                </c:pt>
                <c:pt idx="5">
                  <c:v>1.7189747539831508</c:v>
                </c:pt>
                <c:pt idx="6">
                  <c:v>1.7034977264668116</c:v>
                </c:pt>
                <c:pt idx="7">
                  <c:v>1.6875646307544601</c:v>
                </c:pt>
                <c:pt idx="8">
                  <c:v>1.6713024635135096</c:v>
                </c:pt>
                <c:pt idx="9">
                  <c:v>1.6548981612329694</c:v>
                </c:pt>
                <c:pt idx="10">
                  <c:v>1.6385291902434249</c:v>
                </c:pt>
                <c:pt idx="11">
                  <c:v>1.6221310948618037</c:v>
                </c:pt>
                <c:pt idx="12">
                  <c:v>1.6057358938767468</c:v>
                </c:pt>
                <c:pt idx="13">
                  <c:v>1.5893463058302726</c:v>
                </c:pt>
                <c:pt idx="14">
                  <c:v>1.5730805706525928</c:v>
                </c:pt>
                <c:pt idx="15">
                  <c:v>1.5569173158920224</c:v>
                </c:pt>
                <c:pt idx="16">
                  <c:v>1.5408798163541726</c:v>
                </c:pt>
                <c:pt idx="17">
                  <c:v>1.5249929478831741</c:v>
                </c:pt>
                <c:pt idx="18">
                  <c:v>1.5091621835089704</c:v>
                </c:pt>
                <c:pt idx="19">
                  <c:v>1.4935416951674825</c:v>
                </c:pt>
                <c:pt idx="20">
                  <c:v>1.4780323168508858</c:v>
                </c:pt>
                <c:pt idx="21">
                  <c:v>1.4627273377720988</c:v>
                </c:pt>
                <c:pt idx="22">
                  <c:v>1.4475611176714263</c:v>
                </c:pt>
                <c:pt idx="23">
                  <c:v>1.4326005449606836</c:v>
                </c:pt>
                <c:pt idx="24">
                  <c:v>1.4177705311169253</c:v>
                </c:pt>
                <c:pt idx="25">
                  <c:v>1.403154851398507</c:v>
                </c:pt>
                <c:pt idx="26">
                  <c:v>1.3887049557007383</c:v>
                </c:pt>
                <c:pt idx="27">
                  <c:v>1.3744550524099626</c:v>
                </c:pt>
                <c:pt idx="28">
                  <c:v>1.3603282880720524</c:v>
                </c:pt>
                <c:pt idx="29">
                  <c:v>1.3464116589290609</c:v>
                </c:pt>
                <c:pt idx="30">
                  <c:v>1.3327211642891277</c:v>
                </c:pt>
                <c:pt idx="31">
                  <c:v>1.3191685432293005</c:v>
                </c:pt>
                <c:pt idx="32">
                  <c:v>1.3057596722628217</c:v>
                </c:pt>
                <c:pt idx="33">
                  <c:v>1.2924111488378249</c:v>
                </c:pt>
                <c:pt idx="34">
                  <c:v>1.2794159661171263</c:v>
                </c:pt>
                <c:pt idx="35">
                  <c:v>1.266654962773224</c:v>
                </c:pt>
                <c:pt idx="36">
                  <c:v>1.2540402575617089</c:v>
                </c:pt>
                <c:pt idx="37">
                  <c:v>1.2414966733275101</c:v>
                </c:pt>
                <c:pt idx="38">
                  <c:v>1.229118455328952</c:v>
                </c:pt>
                <c:pt idx="39">
                  <c:v>1.2169308537410213</c:v>
                </c:pt>
                <c:pt idx="40">
                  <c:v>1.2049335223541449</c:v>
                </c:pt>
                <c:pt idx="41">
                  <c:v>1.1931245983544616</c:v>
                </c:pt>
                <c:pt idx="42">
                  <c:v>1.1815291821065035</c:v>
                </c:pt>
                <c:pt idx="43">
                  <c:v>1.1701443226433565</c:v>
                </c:pt>
                <c:pt idx="44">
                  <c:v>1.1588748984559969</c:v>
                </c:pt>
                <c:pt idx="45">
                  <c:v>1.1477999492012001</c:v>
                </c:pt>
                <c:pt idx="46">
                  <c:v>1.1369107274813759</c:v>
                </c:pt>
                <c:pt idx="47">
                  <c:v>1.1262288446064239</c:v>
                </c:pt>
                <c:pt idx="48">
                  <c:v>1.1157103380123794</c:v>
                </c:pt>
                <c:pt idx="49">
                  <c:v>1.1053398398052863</c:v>
                </c:pt>
                <c:pt idx="50">
                  <c:v>1.0949600024366659</c:v>
                </c:pt>
                <c:pt idx="51">
                  <c:v>1.0848978584613556</c:v>
                </c:pt>
                <c:pt idx="52">
                  <c:v>1.0750357259221908</c:v>
                </c:pt>
                <c:pt idx="53">
                  <c:v>1.0654303186203693</c:v>
                </c:pt>
                <c:pt idx="54">
                  <c:v>1.0559132239161488</c:v>
                </c:pt>
                <c:pt idx="55">
                  <c:v>1.0464561424125918</c:v>
                </c:pt>
                <c:pt idx="56">
                  <c:v>1.0371475036325548</c:v>
                </c:pt>
                <c:pt idx="57">
                  <c:v>1.0280422950907495</c:v>
                </c:pt>
                <c:pt idx="58">
                  <c:v>1.0190331639309986</c:v>
                </c:pt>
                <c:pt idx="59">
                  <c:v>1.0101302772151479</c:v>
                </c:pt>
                <c:pt idx="60">
                  <c:v>1.0013442304116014</c:v>
                </c:pt>
                <c:pt idx="61">
                  <c:v>0.99277436425535559</c:v>
                </c:pt>
                <c:pt idx="62">
                  <c:v>0.98425720170541608</c:v>
                </c:pt>
                <c:pt idx="63">
                  <c:v>0.97547776316587465</c:v>
                </c:pt>
                <c:pt idx="64">
                  <c:v>0.96656408409731043</c:v>
                </c:pt>
                <c:pt idx="65">
                  <c:v>0.95779877492999788</c:v>
                </c:pt>
                <c:pt idx="66">
                  <c:v>0.94953637337614261</c:v>
                </c:pt>
                <c:pt idx="67">
                  <c:v>0.9420576838413951</c:v>
                </c:pt>
                <c:pt idx="68">
                  <c:v>0.93515444721616847</c:v>
                </c:pt>
                <c:pt idx="69">
                  <c:v>0.92839585225671384</c:v>
                </c:pt>
                <c:pt idx="70">
                  <c:v>0.92158244039341641</c:v>
                </c:pt>
                <c:pt idx="71">
                  <c:v>0.9144489406985542</c:v>
                </c:pt>
                <c:pt idx="72">
                  <c:v>0.90735760813117294</c:v>
                </c:pt>
                <c:pt idx="73">
                  <c:v>0.90014856071934402</c:v>
                </c:pt>
                <c:pt idx="74">
                  <c:v>0.89326228588799128</c:v>
                </c:pt>
                <c:pt idx="75">
                  <c:v>0.88643431962893826</c:v>
                </c:pt>
                <c:pt idx="76">
                  <c:v>0.8797837800904158</c:v>
                </c:pt>
                <c:pt idx="77">
                  <c:v>0.87308798559028578</c:v>
                </c:pt>
                <c:pt idx="78">
                  <c:v>0.86675978349510818</c:v>
                </c:pt>
                <c:pt idx="79">
                  <c:v>0.86045779542347101</c:v>
                </c:pt>
                <c:pt idx="80">
                  <c:v>0.85460963809579515</c:v>
                </c:pt>
                <c:pt idx="81">
                  <c:v>0.84898920625116736</c:v>
                </c:pt>
                <c:pt idx="82">
                  <c:v>0.84354421194563511</c:v>
                </c:pt>
                <c:pt idx="83">
                  <c:v>0.83777776955373329</c:v>
                </c:pt>
                <c:pt idx="84">
                  <c:v>0.83199767723589624</c:v>
                </c:pt>
                <c:pt idx="85">
                  <c:v>0.82646354909280129</c:v>
                </c:pt>
                <c:pt idx="86">
                  <c:v>0.82118588260884551</c:v>
                </c:pt>
                <c:pt idx="87">
                  <c:v>0.81617499042880159</c:v>
                </c:pt>
                <c:pt idx="88">
                  <c:v>0.81130684008133613</c:v>
                </c:pt>
                <c:pt idx="89">
                  <c:v>0.80665472399186056</c:v>
                </c:pt>
                <c:pt idx="90">
                  <c:v>0.8018837071252396</c:v>
                </c:pt>
                <c:pt idx="91">
                  <c:v>0.79740604967638207</c:v>
                </c:pt>
                <c:pt idx="92">
                  <c:v>0.79274178583474864</c:v>
                </c:pt>
                <c:pt idx="93">
                  <c:v>0.78866321312085741</c:v>
                </c:pt>
                <c:pt idx="94">
                  <c:v>0.78454597405452264</c:v>
                </c:pt>
                <c:pt idx="95">
                  <c:v>0.78060530583896959</c:v>
                </c:pt>
                <c:pt idx="96">
                  <c:v>0.77611979905298778</c:v>
                </c:pt>
                <c:pt idx="97">
                  <c:v>0.77188132019009881</c:v>
                </c:pt>
                <c:pt idx="98">
                  <c:v>0.76782349800751681</c:v>
                </c:pt>
                <c:pt idx="99">
                  <c:v>0.76417613239033066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C7B-432D-9EB9-0170504B79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13920"/>
        <c:axId val="683309984"/>
      </c:scatterChart>
      <c:valAx>
        <c:axId val="683313920"/>
        <c:scaling>
          <c:orientation val="minMax"/>
          <c:min val="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09984"/>
        <c:crosses val="autoZero"/>
        <c:crossBetween val="midCat"/>
      </c:valAx>
      <c:valAx>
        <c:axId val="683309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13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Piston velocity against Crank angle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'2000RPM'!$J$7:$J$726</c:f>
              <c:numCache>
                <c:formatCode>General</c:formatCode>
                <c:ptCount val="720"/>
                <c:pt idx="0">
                  <c:v>9.648267246738236E-2</c:v>
                </c:pt>
                <c:pt idx="1">
                  <c:v>0.28940021788821563</c:v>
                </c:pt>
                <c:pt idx="2">
                  <c:v>0.48217439434215631</c:v>
                </c:pt>
                <c:pt idx="3">
                  <c:v>0.67470972109379213</c:v>
                </c:pt>
                <c:pt idx="4">
                  <c:v>0.86691086528417194</c:v>
                </c:pt>
                <c:pt idx="5">
                  <c:v>1.0586827010858182</c:v>
                </c:pt>
                <c:pt idx="6">
                  <c:v>1.2499303688841914</c:v>
                </c:pt>
                <c:pt idx="7">
                  <c:v>1.4405593344576502</c:v>
                </c:pt>
                <c:pt idx="8">
                  <c:v>1.6304754481873291</c:v>
                </c:pt>
                <c:pt idx="9">
                  <c:v>1.8195850042737431</c:v>
                </c:pt>
                <c:pt idx="10">
                  <c:v>2.0077947999711916</c:v>
                </c:pt>
                <c:pt idx="11">
                  <c:v>2.1950121948368846</c:v>
                </c:pt>
                <c:pt idx="12">
                  <c:v>2.3811451699900754</c:v>
                </c:pt>
                <c:pt idx="13">
                  <c:v>2.5661023873698627</c:v>
                </c:pt>
                <c:pt idx="14">
                  <c:v>2.7497932489984378</c:v>
                </c:pt>
                <c:pt idx="15">
                  <c:v>2.932127956224809</c:v>
                </c:pt>
                <c:pt idx="16">
                  <c:v>3.1130175689474719</c:v>
                </c:pt>
                <c:pt idx="17">
                  <c:v>3.2923740647995694</c:v>
                </c:pt>
                <c:pt idx="18">
                  <c:v>3.4701103982765682</c:v>
                </c:pt>
                <c:pt idx="19">
                  <c:v>3.6461405597925984</c:v>
                </c:pt>
                <c:pt idx="20">
                  <c:v>3.8203796346365593</c:v>
                </c:pt>
                <c:pt idx="21">
                  <c:v>3.9927438618106663</c:v>
                </c:pt>
                <c:pt idx="22">
                  <c:v>4.1631506927126853</c:v>
                </c:pt>
                <c:pt idx="23">
                  <c:v>4.3315188496393029</c:v>
                </c:pt>
                <c:pt idx="24">
                  <c:v>4.4977683840678218</c:v>
                </c:pt>
                <c:pt idx="25">
                  <c:v>4.661820734679349</c:v>
                </c:pt>
                <c:pt idx="26">
                  <c:v>4.8235987850844646</c:v>
                </c:pt>
                <c:pt idx="27">
                  <c:v>4.9830269211949902</c:v>
                </c:pt>
                <c:pt idx="28">
                  <c:v>5.1400310881991942</c:v>
                </c:pt>
                <c:pt idx="29">
                  <c:v>5.2945388470811148</c:v>
                </c:pt>
                <c:pt idx="30">
                  <c:v>5.4464794306260602</c:v>
                </c:pt>
                <c:pt idx="31">
                  <c:v>5.5957837988498618</c:v>
                </c:pt>
                <c:pt idx="32">
                  <c:v>5.7423846937780176</c:v>
                </c:pt>
                <c:pt idx="33">
                  <c:v>5.8862166935127744</c:v>
                </c:pt>
                <c:pt idx="34">
                  <c:v>6.0272162655055572</c:v>
                </c:pt>
                <c:pt idx="35">
                  <c:v>6.1653218189483274</c:v>
                </c:pt>
                <c:pt idx="36">
                  <c:v>6.3004737562197057</c:v>
                </c:pt>
                <c:pt idx="37">
                  <c:v>6.4326145232705834</c:v>
                </c:pt>
                <c:pt idx="38">
                  <c:v>6.5616886588752212</c:v>
                </c:pt>
                <c:pt idx="39">
                  <c:v>6.6876428426496384</c:v>
                </c:pt>
                <c:pt idx="40">
                  <c:v>6.8104259417272468</c:v>
                </c:pt>
                <c:pt idx="41">
                  <c:v>6.9299890559990223</c:v>
                </c:pt>
                <c:pt idx="42">
                  <c:v>7.0462855618039297</c:v>
                </c:pt>
                <c:pt idx="43">
                  <c:v>7.1592711539707059</c:v>
                </c:pt>
                <c:pt idx="44">
                  <c:v>7.2689038860807855</c:v>
                </c:pt>
                <c:pt idx="45">
                  <c:v>7.3751442088599157</c:v>
                </c:pt>
                <c:pt idx="46">
                  <c:v>7.477955006565618</c:v>
                </c:pt>
                <c:pt idx="47">
                  <c:v>7.5773016312585399</c:v>
                </c:pt>
                <c:pt idx="48">
                  <c:v>7.6731519348424566</c:v>
                </c:pt>
                <c:pt idx="49">
                  <c:v>7.7654762987488111</c:v>
                </c:pt>
                <c:pt idx="50">
                  <c:v>7.8542476611485341</c:v>
                </c:pt>
                <c:pt idx="51">
                  <c:v>7.9394415415738884</c:v>
                </c:pt>
                <c:pt idx="52">
                  <c:v>8.0210360628300279</c:v>
                </c:pt>
                <c:pt idx="53">
                  <c:v>8.099011970085348</c:v>
                </c:pt>
                <c:pt idx="54">
                  <c:v>8.1733526470242772</c:v>
                </c:pt>
                <c:pt idx="55">
                  <c:v>8.2440441289523267</c:v>
                </c:pt>
                <c:pt idx="56">
                  <c:v>8.3110751127483535</c:v>
                </c:pt>
                <c:pt idx="57">
                  <c:v>8.374436963564186</c:v>
                </c:pt>
                <c:pt idx="58">
                  <c:v>8.4341237181719126</c:v>
                </c:pt>
                <c:pt idx="59">
                  <c:v>8.4901320848713304</c:v>
                </c:pt>
                <c:pt idx="60">
                  <c:v>8.5424614398690046</c:v>
                </c:pt>
                <c:pt idx="61">
                  <c:v>8.5911138200620023</c:v>
                </c:pt>
                <c:pt idx="62">
                  <c:v>8.6360939121431084</c:v>
                </c:pt>
                <c:pt idx="63">
                  <c:v>8.677409037989678</c:v>
                </c:pt>
                <c:pt idx="64">
                  <c:v>8.7150691362569432</c:v>
                </c:pt>
                <c:pt idx="65">
                  <c:v>8.7490867401681935</c:v>
                </c:pt>
                <c:pt idx="66">
                  <c:v>8.7794769514435984</c:v>
                </c:pt>
                <c:pt idx="67">
                  <c:v>8.8062574103743856</c:v>
                </c:pt>
                <c:pt idx="68">
                  <c:v>8.8294482620135959</c:v>
                </c:pt>
                <c:pt idx="69">
                  <c:v>8.8490721185110477</c:v>
                </c:pt>
                <c:pt idx="70">
                  <c:v>8.8651540175947172</c:v>
                </c:pt>
                <c:pt idx="71">
                  <c:v>8.8777213772371635</c:v>
                </c:pt>
                <c:pt idx="72">
                  <c:v>8.8868039465642976</c:v>
                </c:pt>
                <c:pt idx="73">
                  <c:v>8.8924337530322255</c:v>
                </c:pt>
                <c:pt idx="74">
                  <c:v>8.8946450459918847</c:v>
                </c:pt>
                <c:pt idx="75">
                  <c:v>8.8934742366766351</c:v>
                </c:pt>
                <c:pt idx="76">
                  <c:v>8.8889598347680074</c:v>
                </c:pt>
                <c:pt idx="77">
                  <c:v>8.8811423815951258</c:v>
                </c:pt>
                <c:pt idx="78">
                  <c:v>8.8700643801432051</c:v>
                </c:pt>
                <c:pt idx="79">
                  <c:v>8.8557702219892462</c:v>
                </c:pt>
                <c:pt idx="80">
                  <c:v>8.8383061113104784</c:v>
                </c:pt>
                <c:pt idx="81">
                  <c:v>8.8177199861531061</c:v>
                </c:pt>
                <c:pt idx="82">
                  <c:v>8.7940614371184171</c:v>
                </c:pt>
                <c:pt idx="83">
                  <c:v>8.767381623656922</c:v>
                </c:pt>
                <c:pt idx="84">
                  <c:v>8.737733188173392</c:v>
                </c:pt>
                <c:pt idx="85">
                  <c:v>8.7051701681552238</c:v>
                </c:pt>
                <c:pt idx="86">
                  <c:v>8.6697479065137593</c:v>
                </c:pt>
                <c:pt idx="87">
                  <c:v>8.6315229603880503</c:v>
                </c:pt>
                <c:pt idx="88">
                  <c:v>8.5905530086324564</c:v>
                </c:pt>
                <c:pt idx="89">
                  <c:v>8.5468967582066906</c:v>
                </c:pt>
                <c:pt idx="90">
                  <c:v>8.5006138497316925</c:v>
                </c:pt>
                <c:pt idx="91">
                  <c:v>8.4517647624323402</c:v>
                </c:pt>
                <c:pt idx="92">
                  <c:v>8.4004107187166106</c:v>
                </c:pt>
                <c:pt idx="93">
                  <c:v>8.3466135886403343</c:v>
                </c:pt>
                <c:pt idx="94">
                  <c:v>8.2904357944953428</c:v>
                </c:pt>
                <c:pt idx="95">
                  <c:v>8.2319402157578487</c:v>
                </c:pt>
                <c:pt idx="96">
                  <c:v>8.171190094647562</c:v>
                </c:pt>
                <c:pt idx="97">
                  <c:v>8.1082489425254867</c:v>
                </c:pt>
                <c:pt idx="98">
                  <c:v>8.0431804473521105</c:v>
                </c:pt>
                <c:pt idx="99">
                  <c:v>7.9760483824494743</c:v>
                </c:pt>
                <c:pt idx="100">
                  <c:v>7.9069165167624522</c:v>
                </c:pt>
                <c:pt idx="101">
                  <c:v>7.8358485268354157</c:v>
                </c:pt>
                <c:pt idx="102">
                  <c:v>7.7629079107048584</c:v>
                </c:pt>
                <c:pt idx="103">
                  <c:v>7.6881579038999286</c:v>
                </c:pt>
                <c:pt idx="104">
                  <c:v>7.6116613977096348</c:v>
                </c:pt>
                <c:pt idx="105">
                  <c:v>7.5334808599110961</c:v>
                </c:pt>
                <c:pt idx="106">
                  <c:v>7.4536782580922063</c:v>
                </c:pt>
                <c:pt idx="107">
                  <c:v>7.3723149857151951</c:v>
                </c:pt>
                <c:pt idx="108">
                  <c:v>7.289451791064633</c:v>
                </c:pt>
                <c:pt idx="109">
                  <c:v>7.2051487091681361</c:v>
                </c:pt>
                <c:pt idx="110">
                  <c:v>7.1194649968250872</c:v>
                </c:pt>
                <c:pt idx="111">
                  <c:v>7.0324590707997459</c:v>
                </c:pt>
                <c:pt idx="112">
                  <c:v>6.9441884492854884</c:v>
                </c:pt>
                <c:pt idx="113">
                  <c:v>6.8547096966750658</c:v>
                </c:pt>
                <c:pt idx="114">
                  <c:v>6.7640783717056729</c:v>
                </c:pt>
                <c:pt idx="115">
                  <c:v>6.672348978998877</c:v>
                </c:pt>
                <c:pt idx="116">
                  <c:v>6.5795749240285533</c:v>
                </c:pt>
                <c:pt idx="117">
                  <c:v>6.4858084715257451</c:v>
                </c:pt>
                <c:pt idx="118">
                  <c:v>6.3911007073020336</c:v>
                </c:pt>
                <c:pt idx="119">
                  <c:v>6.2955015035088273</c:v>
                </c:pt>
                <c:pt idx="120">
                  <c:v>6.1990594872699534</c:v>
                </c:pt>
                <c:pt idx="121">
                  <c:v>6.1018220126810574</c:v>
                </c:pt>
                <c:pt idx="122">
                  <c:v>6.003835136119851</c:v>
                </c:pt>
                <c:pt idx="123">
                  <c:v>5.9051435947987674</c:v>
                </c:pt>
                <c:pt idx="124">
                  <c:v>5.8057907885240567</c:v>
                </c:pt>
                <c:pt idx="125">
                  <c:v>5.7058187645617213</c:v>
                </c:pt>
                <c:pt idx="126">
                  <c:v>5.60526820554752</c:v>
                </c:pt>
                <c:pt idx="127">
                  <c:v>5.5041784203524458</c:v>
                </c:pt>
                <c:pt idx="128">
                  <c:v>5.4025873378044098</c:v>
                </c:pt>
                <c:pt idx="129">
                  <c:v>5.3005315031817162</c:v>
                </c:pt>
                <c:pt idx="130">
                  <c:v>5.1980460773665698</c:v>
                </c:pt>
                <c:pt idx="131">
                  <c:v>5.0951648385630381</c:v>
                </c:pt>
                <c:pt idx="132">
                  <c:v>4.9919201864577216</c:v>
                </c:pt>
                <c:pt idx="133">
                  <c:v>4.8883431487340427</c:v>
                </c:pt>
                <c:pt idx="134">
                  <c:v>4.7844633898114219</c:v>
                </c:pt>
                <c:pt idx="135">
                  <c:v>4.6803092216937685</c:v>
                </c:pt>
                <c:pt idx="136">
                  <c:v>4.5759076168406798</c:v>
                </c:pt>
                <c:pt idx="137">
                  <c:v>4.4712842229088228</c:v>
                </c:pt>
                <c:pt idx="138">
                  <c:v>4.3664633792863672</c:v>
                </c:pt>
                <c:pt idx="139">
                  <c:v>4.2614681352864396</c:v>
                </c:pt>
                <c:pt idx="140">
                  <c:v>4.1563202699018147</c:v>
                </c:pt>
                <c:pt idx="141">
                  <c:v>4.0510403130016304</c:v>
                </c:pt>
                <c:pt idx="142">
                  <c:v>3.9456475678790182</c:v>
                </c:pt>
                <c:pt idx="143">
                  <c:v>3.8401601350334102</c:v>
                </c:pt>
                <c:pt idx="144">
                  <c:v>3.7345949370901077</c:v>
                </c:pt>
                <c:pt idx="145">
                  <c:v>3.6289677447725044</c:v>
                </c:pt>
                <c:pt idx="146">
                  <c:v>3.5232932038125608</c:v>
                </c:pt>
                <c:pt idx="147">
                  <c:v>3.4175848627285843</c:v>
                </c:pt>
                <c:pt idx="148">
                  <c:v>3.3118552013763902</c:v>
                </c:pt>
                <c:pt idx="149">
                  <c:v>3.2061156601900787</c:v>
                </c:pt>
                <c:pt idx="150">
                  <c:v>3.1003766700414825</c:v>
                </c:pt>
                <c:pt idx="151">
                  <c:v>2.9946476826386847</c:v>
                </c:pt>
                <c:pt idx="152">
                  <c:v>2.8889372014029857</c:v>
                </c:pt>
                <c:pt idx="153">
                  <c:v>2.783252812743886</c:v>
                </c:pt>
                <c:pt idx="154">
                  <c:v>2.6776012176941144</c:v>
                </c:pt>
                <c:pt idx="155">
                  <c:v>2.5719882638252645</c:v>
                </c:pt>
                <c:pt idx="156">
                  <c:v>2.4664189774117329</c:v>
                </c:pt>
                <c:pt idx="157">
                  <c:v>2.3608975957815082</c:v>
                </c:pt>
                <c:pt idx="158">
                  <c:v>2.2554275998181716</c:v>
                </c:pt>
                <c:pt idx="159">
                  <c:v>2.1500117465721447</c:v>
                </c:pt>
                <c:pt idx="160">
                  <c:v>2.0446521019443775</c:v>
                </c:pt>
                <c:pt idx="161">
                  <c:v>1.9393500734170011</c:v>
                </c:pt>
                <c:pt idx="162">
                  <c:v>1.8341064427874754</c:v>
                </c:pt>
                <c:pt idx="163">
                  <c:v>1.7289213989092334</c:v>
                </c:pt>
                <c:pt idx="164">
                  <c:v>1.6237945703873602</c:v>
                </c:pt>
                <c:pt idx="165">
                  <c:v>1.5187250582329725</c:v>
                </c:pt>
                <c:pt idx="166">
                  <c:v>1.4137114684546481</c:v>
                </c:pt>
                <c:pt idx="167">
                  <c:v>1.3087519445734164</c:v>
                </c:pt>
                <c:pt idx="168">
                  <c:v>1.203844200059645</c:v>
                </c:pt>
                <c:pt idx="169">
                  <c:v>1.098985550675835</c:v>
                </c:pt>
                <c:pt idx="170">
                  <c:v>0.99417294673198597</c:v>
                </c:pt>
                <c:pt idx="171">
                  <c:v>0.88940300524770199</c:v>
                </c:pt>
                <c:pt idx="172">
                  <c:v>0.78467204202020691</c:v>
                </c:pt>
                <c:pt idx="173">
                  <c:v>0.67997610360176486</c:v>
                </c:pt>
                <c:pt idx="174">
                  <c:v>0.57531099920149487</c:v>
                </c:pt>
                <c:pt idx="175">
                  <c:v>0.47067233249542539</c:v>
                </c:pt>
                <c:pt idx="176">
                  <c:v>0.36605553337759611</c:v>
                </c:pt>
                <c:pt idx="177">
                  <c:v>0.26145588964288091</c:v>
                </c:pt>
                <c:pt idx="178">
                  <c:v>0.1568685786216828</c:v>
                </c:pt>
                <c:pt idx="179">
                  <c:v>5.2288698769831221E-2</c:v>
                </c:pt>
                <c:pt idx="180">
                  <c:v>-5.2288698769831221E-2</c:v>
                </c:pt>
                <c:pt idx="181">
                  <c:v>-0.1568685786216828</c:v>
                </c:pt>
                <c:pt idx="182">
                  <c:v>-0.26145588964288091</c:v>
                </c:pt>
                <c:pt idx="183">
                  <c:v>-0.36605553337759611</c:v>
                </c:pt>
                <c:pt idx="184">
                  <c:v>-0.47067233249542539</c:v>
                </c:pt>
                <c:pt idx="185">
                  <c:v>-0.57531099920149487</c:v>
                </c:pt>
                <c:pt idx="186">
                  <c:v>-0.67997610360209793</c:v>
                </c:pt>
                <c:pt idx="187">
                  <c:v>-0.78467204201987384</c:v>
                </c:pt>
                <c:pt idx="188">
                  <c:v>-0.88940300524803506</c:v>
                </c:pt>
                <c:pt idx="189">
                  <c:v>-0.99417294673165291</c:v>
                </c:pt>
                <c:pt idx="190">
                  <c:v>-1.098985550675835</c:v>
                </c:pt>
                <c:pt idx="191">
                  <c:v>-1.203844200059645</c:v>
                </c:pt>
                <c:pt idx="192">
                  <c:v>-1.3087519445734164</c:v>
                </c:pt>
                <c:pt idx="193">
                  <c:v>-1.4137114684546481</c:v>
                </c:pt>
                <c:pt idx="194">
                  <c:v>-1.5187250582333056</c:v>
                </c:pt>
                <c:pt idx="195">
                  <c:v>-1.6237945703870271</c:v>
                </c:pt>
                <c:pt idx="196">
                  <c:v>-1.7289213989092334</c:v>
                </c:pt>
                <c:pt idx="197">
                  <c:v>-1.8341064427874754</c:v>
                </c:pt>
                <c:pt idx="198">
                  <c:v>-1.9393500734170011</c:v>
                </c:pt>
                <c:pt idx="199">
                  <c:v>-2.0446521019447106</c:v>
                </c:pt>
                <c:pt idx="200">
                  <c:v>-2.1500117465718116</c:v>
                </c:pt>
                <c:pt idx="201">
                  <c:v>-2.2554275998181716</c:v>
                </c:pt>
                <c:pt idx="202">
                  <c:v>-2.3608975957815082</c:v>
                </c:pt>
                <c:pt idx="203">
                  <c:v>-2.4664189774120659</c:v>
                </c:pt>
                <c:pt idx="204">
                  <c:v>-2.5719882638249314</c:v>
                </c:pt>
                <c:pt idx="205">
                  <c:v>-2.6776012176941144</c:v>
                </c:pt>
                <c:pt idx="206">
                  <c:v>-2.783252812743886</c:v>
                </c:pt>
                <c:pt idx="207">
                  <c:v>-2.8889372014029857</c:v>
                </c:pt>
                <c:pt idx="208">
                  <c:v>-2.9946476826386847</c:v>
                </c:pt>
                <c:pt idx="209">
                  <c:v>-3.1003766700414825</c:v>
                </c:pt>
                <c:pt idx="210">
                  <c:v>-3.2061156601900787</c:v>
                </c:pt>
                <c:pt idx="211">
                  <c:v>-3.3118552013763902</c:v>
                </c:pt>
                <c:pt idx="212">
                  <c:v>-3.4175848627290839</c:v>
                </c:pt>
                <c:pt idx="213">
                  <c:v>-3.5232932038125608</c:v>
                </c:pt>
                <c:pt idx="214">
                  <c:v>-3.6289677447720048</c:v>
                </c:pt>
                <c:pt idx="215">
                  <c:v>-3.7345949370901077</c:v>
                </c:pt>
                <c:pt idx="216">
                  <c:v>-3.8401601350330772</c:v>
                </c:pt>
                <c:pt idx="217">
                  <c:v>-3.9456475678793512</c:v>
                </c:pt>
                <c:pt idx="218">
                  <c:v>-4.0510403130016304</c:v>
                </c:pt>
                <c:pt idx="219">
                  <c:v>-4.1563202699018147</c:v>
                </c:pt>
                <c:pt idx="220">
                  <c:v>-4.2614681352864396</c:v>
                </c:pt>
                <c:pt idx="221">
                  <c:v>-4.3664633792863672</c:v>
                </c:pt>
                <c:pt idx="222">
                  <c:v>-4.4712842229088228</c:v>
                </c:pt>
                <c:pt idx="223">
                  <c:v>-4.5759076168406798</c:v>
                </c:pt>
                <c:pt idx="224">
                  <c:v>-4.6803092216937685</c:v>
                </c:pt>
                <c:pt idx="225">
                  <c:v>-4.7844633898114219</c:v>
                </c:pt>
                <c:pt idx="226">
                  <c:v>-4.8883431487345419</c:v>
                </c:pt>
                <c:pt idx="227">
                  <c:v>-4.9919201864572216</c:v>
                </c:pt>
                <c:pt idx="228">
                  <c:v>-5.0951648385630381</c:v>
                </c:pt>
                <c:pt idx="229">
                  <c:v>-5.1980460773665698</c:v>
                </c:pt>
                <c:pt idx="230">
                  <c:v>-5.3005315031817162</c:v>
                </c:pt>
                <c:pt idx="231">
                  <c:v>-5.4025873378044098</c:v>
                </c:pt>
                <c:pt idx="232">
                  <c:v>-5.5041784203524458</c:v>
                </c:pt>
                <c:pt idx="233">
                  <c:v>-5.60526820554752</c:v>
                </c:pt>
                <c:pt idx="234">
                  <c:v>-5.7058187645617213</c:v>
                </c:pt>
                <c:pt idx="235">
                  <c:v>-5.8057907885240567</c:v>
                </c:pt>
                <c:pt idx="236">
                  <c:v>-5.9051435947987674</c:v>
                </c:pt>
                <c:pt idx="237">
                  <c:v>-6.003835136119851</c:v>
                </c:pt>
                <c:pt idx="238">
                  <c:v>-6.1018220126815574</c:v>
                </c:pt>
                <c:pt idx="239">
                  <c:v>-6.1990594872694542</c:v>
                </c:pt>
                <c:pt idx="240">
                  <c:v>-6.2955015035088273</c:v>
                </c:pt>
                <c:pt idx="241">
                  <c:v>-6.3911007073020336</c:v>
                </c:pt>
                <c:pt idx="242">
                  <c:v>-6.4858084715257451</c:v>
                </c:pt>
                <c:pt idx="243">
                  <c:v>-6.5795749240285533</c:v>
                </c:pt>
                <c:pt idx="244">
                  <c:v>-6.672348978998877</c:v>
                </c:pt>
                <c:pt idx="245">
                  <c:v>-6.7640783717056729</c:v>
                </c:pt>
                <c:pt idx="246">
                  <c:v>-6.8547096966750658</c:v>
                </c:pt>
                <c:pt idx="247">
                  <c:v>-6.9441884492854884</c:v>
                </c:pt>
                <c:pt idx="248">
                  <c:v>-7.0324590707997459</c:v>
                </c:pt>
                <c:pt idx="249">
                  <c:v>-7.1194649968250872</c:v>
                </c:pt>
                <c:pt idx="250">
                  <c:v>-7.2051487091681361</c:v>
                </c:pt>
                <c:pt idx="251">
                  <c:v>-7.289451791064633</c:v>
                </c:pt>
                <c:pt idx="252">
                  <c:v>-7.3723149857156116</c:v>
                </c:pt>
                <c:pt idx="253">
                  <c:v>-7.4536782580917897</c:v>
                </c:pt>
                <c:pt idx="254">
                  <c:v>-7.5334808599110961</c:v>
                </c:pt>
                <c:pt idx="255">
                  <c:v>-7.6116613977096348</c:v>
                </c:pt>
                <c:pt idx="256">
                  <c:v>-7.6881579038999286</c:v>
                </c:pt>
                <c:pt idx="257">
                  <c:v>-7.7629079107048584</c:v>
                </c:pt>
                <c:pt idx="258">
                  <c:v>-7.8358485268354157</c:v>
                </c:pt>
                <c:pt idx="259">
                  <c:v>-7.9069165167624522</c:v>
                </c:pt>
                <c:pt idx="260">
                  <c:v>-7.9760483824494743</c:v>
                </c:pt>
                <c:pt idx="261">
                  <c:v>-8.0431804473521105</c:v>
                </c:pt>
                <c:pt idx="262">
                  <c:v>-8.1082489425254867</c:v>
                </c:pt>
                <c:pt idx="263">
                  <c:v>-8.171190094647562</c:v>
                </c:pt>
                <c:pt idx="264">
                  <c:v>-8.2319402157578487</c:v>
                </c:pt>
                <c:pt idx="265">
                  <c:v>-8.2904357944953428</c:v>
                </c:pt>
                <c:pt idx="266">
                  <c:v>-8.34661358864075</c:v>
                </c:pt>
                <c:pt idx="267">
                  <c:v>-8.4004107187161949</c:v>
                </c:pt>
                <c:pt idx="268">
                  <c:v>-8.4517647624323402</c:v>
                </c:pt>
                <c:pt idx="269">
                  <c:v>-8.5006138497316925</c:v>
                </c:pt>
                <c:pt idx="270">
                  <c:v>-8.5468967582066906</c:v>
                </c:pt>
                <c:pt idx="271">
                  <c:v>-8.5905530086320407</c:v>
                </c:pt>
                <c:pt idx="272">
                  <c:v>-8.631522960388466</c:v>
                </c:pt>
                <c:pt idx="273">
                  <c:v>-8.6697479065137593</c:v>
                </c:pt>
                <c:pt idx="274">
                  <c:v>-8.7051701681552238</c:v>
                </c:pt>
                <c:pt idx="275">
                  <c:v>-8.7377331881738076</c:v>
                </c:pt>
                <c:pt idx="276">
                  <c:v>-8.7673816236560906</c:v>
                </c:pt>
                <c:pt idx="277">
                  <c:v>-8.7940614371188328</c:v>
                </c:pt>
                <c:pt idx="278">
                  <c:v>-8.8177199861535218</c:v>
                </c:pt>
                <c:pt idx="279">
                  <c:v>-8.8383061113100627</c:v>
                </c:pt>
                <c:pt idx="280">
                  <c:v>-8.8557702219892462</c:v>
                </c:pt>
                <c:pt idx="281">
                  <c:v>-8.8700643801432051</c:v>
                </c:pt>
                <c:pt idx="282">
                  <c:v>-8.8811423815951258</c:v>
                </c:pt>
                <c:pt idx="283">
                  <c:v>-8.8889598347680074</c:v>
                </c:pt>
                <c:pt idx="284">
                  <c:v>-8.8934742366771342</c:v>
                </c:pt>
                <c:pt idx="285">
                  <c:v>-8.8946450459913837</c:v>
                </c:pt>
                <c:pt idx="286">
                  <c:v>-8.8924337530322255</c:v>
                </c:pt>
                <c:pt idx="287">
                  <c:v>-8.8868039465642976</c:v>
                </c:pt>
                <c:pt idx="288">
                  <c:v>-8.8777213772378296</c:v>
                </c:pt>
                <c:pt idx="289">
                  <c:v>-8.8651540175936354</c:v>
                </c:pt>
                <c:pt idx="290">
                  <c:v>-8.8490721185114651</c:v>
                </c:pt>
                <c:pt idx="291">
                  <c:v>-8.8294482620135959</c:v>
                </c:pt>
                <c:pt idx="292">
                  <c:v>-8.8062574103743856</c:v>
                </c:pt>
                <c:pt idx="293">
                  <c:v>-8.7794769514438489</c:v>
                </c:pt>
                <c:pt idx="294">
                  <c:v>-8.7490867401676944</c:v>
                </c:pt>
                <c:pt idx="295">
                  <c:v>-8.7150691362571919</c:v>
                </c:pt>
                <c:pt idx="296">
                  <c:v>-8.677409037989678</c:v>
                </c:pt>
                <c:pt idx="297">
                  <c:v>-8.6360939121433162</c:v>
                </c:pt>
                <c:pt idx="298">
                  <c:v>-8.5911138200617945</c:v>
                </c:pt>
                <c:pt idx="299">
                  <c:v>-8.5424614398690046</c:v>
                </c:pt>
                <c:pt idx="300">
                  <c:v>-8.4901320848713304</c:v>
                </c:pt>
                <c:pt idx="301">
                  <c:v>-8.4341237181719126</c:v>
                </c:pt>
                <c:pt idx="302">
                  <c:v>-8.3744369635643938</c:v>
                </c:pt>
                <c:pt idx="303">
                  <c:v>-8.3110751127479379</c:v>
                </c:pt>
                <c:pt idx="304">
                  <c:v>-8.2440441289525346</c:v>
                </c:pt>
                <c:pt idx="305">
                  <c:v>-8.1733526470244851</c:v>
                </c:pt>
                <c:pt idx="306">
                  <c:v>-8.0990119700853906</c:v>
                </c:pt>
                <c:pt idx="307">
                  <c:v>-8.0210360628295287</c:v>
                </c:pt>
                <c:pt idx="308">
                  <c:v>-7.9394415415741388</c:v>
                </c:pt>
                <c:pt idx="309">
                  <c:v>-7.8542476611485341</c:v>
                </c:pt>
                <c:pt idx="310">
                  <c:v>-7.7654762987490606</c:v>
                </c:pt>
                <c:pt idx="311">
                  <c:v>-7.6731519348424149</c:v>
                </c:pt>
                <c:pt idx="312">
                  <c:v>-7.5773016312583321</c:v>
                </c:pt>
                <c:pt idx="313">
                  <c:v>-7.477955006565618</c:v>
                </c:pt>
                <c:pt idx="314">
                  <c:v>-7.3751442088599157</c:v>
                </c:pt>
                <c:pt idx="315">
                  <c:v>-7.2689038860807855</c:v>
                </c:pt>
                <c:pt idx="316">
                  <c:v>-7.1592711539704981</c:v>
                </c:pt>
                <c:pt idx="317">
                  <c:v>-7.0462855618041376</c:v>
                </c:pt>
                <c:pt idx="318">
                  <c:v>-6.9299890559990223</c:v>
                </c:pt>
                <c:pt idx="319">
                  <c:v>-6.8104259417272468</c:v>
                </c:pt>
                <c:pt idx="320">
                  <c:v>-6.6876428426498462</c:v>
                </c:pt>
                <c:pt idx="321">
                  <c:v>-6.5616886588750134</c:v>
                </c:pt>
                <c:pt idx="322">
                  <c:v>-6.4326145232705834</c:v>
                </c:pt>
                <c:pt idx="323">
                  <c:v>-6.3004737562197057</c:v>
                </c:pt>
                <c:pt idx="324">
                  <c:v>-6.1653218189485353</c:v>
                </c:pt>
                <c:pt idx="325">
                  <c:v>-6.0272162655051202</c:v>
                </c:pt>
                <c:pt idx="326">
                  <c:v>-5.8862166935130036</c:v>
                </c:pt>
                <c:pt idx="327">
                  <c:v>-5.7423846937780176</c:v>
                </c:pt>
                <c:pt idx="328">
                  <c:v>-5.5957837988500696</c:v>
                </c:pt>
                <c:pt idx="329">
                  <c:v>-5.44647943062607</c:v>
                </c:pt>
                <c:pt idx="330">
                  <c:v>-5.2945388470808963</c:v>
                </c:pt>
                <c:pt idx="331">
                  <c:v>-5.1400310881991942</c:v>
                </c:pt>
                <c:pt idx="332">
                  <c:v>-4.9830269211949902</c:v>
                </c:pt>
                <c:pt idx="333">
                  <c:v>-4.8235987850844646</c:v>
                </c:pt>
                <c:pt idx="334">
                  <c:v>-4.661820734679349</c:v>
                </c:pt>
                <c:pt idx="335">
                  <c:v>-4.4977683840676033</c:v>
                </c:pt>
                <c:pt idx="336">
                  <c:v>-4.3315188496395214</c:v>
                </c:pt>
                <c:pt idx="337">
                  <c:v>-4.1631506927126853</c:v>
                </c:pt>
                <c:pt idx="338">
                  <c:v>-3.9927438618106663</c:v>
                </c:pt>
                <c:pt idx="339">
                  <c:v>-3.8203796346365593</c:v>
                </c:pt>
                <c:pt idx="340">
                  <c:v>-3.6461405597925984</c:v>
                </c:pt>
                <c:pt idx="341">
                  <c:v>-3.4701103982765682</c:v>
                </c:pt>
                <c:pt idx="342">
                  <c:v>-3.2923740647995694</c:v>
                </c:pt>
                <c:pt idx="343">
                  <c:v>-3.1130175689474719</c:v>
                </c:pt>
                <c:pt idx="344">
                  <c:v>-2.932127956224809</c:v>
                </c:pt>
                <c:pt idx="345">
                  <c:v>-2.7497932489984378</c:v>
                </c:pt>
                <c:pt idx="346">
                  <c:v>-2.5661023873698627</c:v>
                </c:pt>
                <c:pt idx="347">
                  <c:v>-2.3811451699900754</c:v>
                </c:pt>
                <c:pt idx="348">
                  <c:v>-2.1950121948368846</c:v>
                </c:pt>
                <c:pt idx="349">
                  <c:v>-2.0077947999711916</c:v>
                </c:pt>
                <c:pt idx="350">
                  <c:v>-1.8195850042737431</c:v>
                </c:pt>
                <c:pt idx="351">
                  <c:v>-1.6304754481873291</c:v>
                </c:pt>
                <c:pt idx="352">
                  <c:v>-1.4405593344576502</c:v>
                </c:pt>
                <c:pt idx="353">
                  <c:v>-1.2499303688841914</c:v>
                </c:pt>
                <c:pt idx="354">
                  <c:v>-1.0586827010858182</c:v>
                </c:pt>
                <c:pt idx="355">
                  <c:v>-0.86691086528417194</c:v>
                </c:pt>
                <c:pt idx="356">
                  <c:v>-0.67470972109379213</c:v>
                </c:pt>
                <c:pt idx="357">
                  <c:v>-0.48217439434215631</c:v>
                </c:pt>
                <c:pt idx="358">
                  <c:v>-0.28940021788821563</c:v>
                </c:pt>
                <c:pt idx="359">
                  <c:v>-9.648267246738236E-2</c:v>
                </c:pt>
                <c:pt idx="360">
                  <c:v>9.648267246738236E-2</c:v>
                </c:pt>
                <c:pt idx="361">
                  <c:v>0.28940021788821563</c:v>
                </c:pt>
                <c:pt idx="362">
                  <c:v>0.48217439434215631</c:v>
                </c:pt>
                <c:pt idx="363">
                  <c:v>0.67470972109379213</c:v>
                </c:pt>
                <c:pt idx="364">
                  <c:v>0.86691086528417194</c:v>
                </c:pt>
                <c:pt idx="365">
                  <c:v>1.0586827010858182</c:v>
                </c:pt>
                <c:pt idx="366">
                  <c:v>1.2499303688841914</c:v>
                </c:pt>
                <c:pt idx="367">
                  <c:v>1.4405593344576502</c:v>
                </c:pt>
                <c:pt idx="368">
                  <c:v>1.6304754481873291</c:v>
                </c:pt>
                <c:pt idx="369">
                  <c:v>1.8195850042737431</c:v>
                </c:pt>
                <c:pt idx="370">
                  <c:v>2.0077947999711916</c:v>
                </c:pt>
                <c:pt idx="371">
                  <c:v>2.1950121948368846</c:v>
                </c:pt>
                <c:pt idx="372">
                  <c:v>2.3811451699900754</c:v>
                </c:pt>
                <c:pt idx="373">
                  <c:v>2.5661023873698627</c:v>
                </c:pt>
                <c:pt idx="374">
                  <c:v>2.7497932489984378</c:v>
                </c:pt>
                <c:pt idx="375">
                  <c:v>2.932127956224809</c:v>
                </c:pt>
                <c:pt idx="376">
                  <c:v>3.1130175689474719</c:v>
                </c:pt>
                <c:pt idx="377">
                  <c:v>3.2923740647995694</c:v>
                </c:pt>
                <c:pt idx="378">
                  <c:v>3.4701103982765682</c:v>
                </c:pt>
                <c:pt idx="379">
                  <c:v>3.6461405597925984</c:v>
                </c:pt>
                <c:pt idx="380">
                  <c:v>3.8203796346365593</c:v>
                </c:pt>
                <c:pt idx="381">
                  <c:v>3.9927438618106663</c:v>
                </c:pt>
                <c:pt idx="382">
                  <c:v>4.1631506927126853</c:v>
                </c:pt>
                <c:pt idx="383">
                  <c:v>4.3315188496395214</c:v>
                </c:pt>
                <c:pt idx="384">
                  <c:v>4.4977683840676033</c:v>
                </c:pt>
                <c:pt idx="385">
                  <c:v>4.661820734679349</c:v>
                </c:pt>
                <c:pt idx="386">
                  <c:v>4.8235987850844646</c:v>
                </c:pt>
                <c:pt idx="387">
                  <c:v>4.9830269211949902</c:v>
                </c:pt>
                <c:pt idx="388">
                  <c:v>5.1400310881991942</c:v>
                </c:pt>
                <c:pt idx="389">
                  <c:v>5.2945388470808963</c:v>
                </c:pt>
                <c:pt idx="390">
                  <c:v>5.44647943062607</c:v>
                </c:pt>
                <c:pt idx="391">
                  <c:v>5.5957837988500696</c:v>
                </c:pt>
                <c:pt idx="392">
                  <c:v>5.7423846937780176</c:v>
                </c:pt>
                <c:pt idx="393">
                  <c:v>5.8862166935130036</c:v>
                </c:pt>
                <c:pt idx="394">
                  <c:v>6.0272162655051202</c:v>
                </c:pt>
                <c:pt idx="395">
                  <c:v>6.1653218189485353</c:v>
                </c:pt>
                <c:pt idx="396">
                  <c:v>6.3004737562197057</c:v>
                </c:pt>
                <c:pt idx="397">
                  <c:v>6.4326145232705834</c:v>
                </c:pt>
                <c:pt idx="398">
                  <c:v>6.5616886588750134</c:v>
                </c:pt>
                <c:pt idx="399">
                  <c:v>6.6876428426498462</c:v>
                </c:pt>
                <c:pt idx="400">
                  <c:v>6.8104259417272468</c:v>
                </c:pt>
                <c:pt idx="401">
                  <c:v>6.9299890559990223</c:v>
                </c:pt>
                <c:pt idx="402">
                  <c:v>7.0462855618041376</c:v>
                </c:pt>
                <c:pt idx="403">
                  <c:v>7.1592711539704981</c:v>
                </c:pt>
                <c:pt idx="404">
                  <c:v>7.2689038860807855</c:v>
                </c:pt>
                <c:pt idx="405">
                  <c:v>7.3751442088599157</c:v>
                </c:pt>
                <c:pt idx="406">
                  <c:v>7.477955006565618</c:v>
                </c:pt>
                <c:pt idx="407">
                  <c:v>7.5773016312583321</c:v>
                </c:pt>
                <c:pt idx="408">
                  <c:v>7.6731519348424149</c:v>
                </c:pt>
                <c:pt idx="409">
                  <c:v>7.7654762987490606</c:v>
                </c:pt>
                <c:pt idx="410">
                  <c:v>7.8542476611485341</c:v>
                </c:pt>
                <c:pt idx="411">
                  <c:v>7.9394415415741388</c:v>
                </c:pt>
                <c:pt idx="412">
                  <c:v>8.0210360628295287</c:v>
                </c:pt>
                <c:pt idx="413">
                  <c:v>8.0990119700853906</c:v>
                </c:pt>
                <c:pt idx="414">
                  <c:v>8.1733526470244851</c:v>
                </c:pt>
                <c:pt idx="415">
                  <c:v>8.2440441289525346</c:v>
                </c:pt>
                <c:pt idx="416">
                  <c:v>8.3110751127479379</c:v>
                </c:pt>
                <c:pt idx="417">
                  <c:v>8.3744369635643938</c:v>
                </c:pt>
                <c:pt idx="418">
                  <c:v>8.4341237181719126</c:v>
                </c:pt>
                <c:pt idx="419">
                  <c:v>8.4901320848713304</c:v>
                </c:pt>
                <c:pt idx="420">
                  <c:v>8.5424614398690046</c:v>
                </c:pt>
                <c:pt idx="421">
                  <c:v>8.5911138200617945</c:v>
                </c:pt>
                <c:pt idx="422">
                  <c:v>8.6360939121433162</c:v>
                </c:pt>
                <c:pt idx="423">
                  <c:v>8.677409037989678</c:v>
                </c:pt>
                <c:pt idx="424">
                  <c:v>8.7150691362571919</c:v>
                </c:pt>
                <c:pt idx="425">
                  <c:v>8.7490867401676944</c:v>
                </c:pt>
                <c:pt idx="426">
                  <c:v>8.7794769514438489</c:v>
                </c:pt>
                <c:pt idx="427">
                  <c:v>8.8062574103743856</c:v>
                </c:pt>
                <c:pt idx="428">
                  <c:v>8.8294482620135959</c:v>
                </c:pt>
                <c:pt idx="429">
                  <c:v>8.8490721185114651</c:v>
                </c:pt>
                <c:pt idx="430">
                  <c:v>8.8651540175936354</c:v>
                </c:pt>
                <c:pt idx="431">
                  <c:v>8.8777213772378296</c:v>
                </c:pt>
                <c:pt idx="432">
                  <c:v>8.8868039465642976</c:v>
                </c:pt>
                <c:pt idx="433">
                  <c:v>8.8924337530322255</c:v>
                </c:pt>
                <c:pt idx="434">
                  <c:v>8.8946450459913837</c:v>
                </c:pt>
                <c:pt idx="435">
                  <c:v>8.8934742366771342</c:v>
                </c:pt>
                <c:pt idx="436">
                  <c:v>8.8889598347680074</c:v>
                </c:pt>
                <c:pt idx="437">
                  <c:v>8.8811423815951258</c:v>
                </c:pt>
                <c:pt idx="438">
                  <c:v>8.8700643801432051</c:v>
                </c:pt>
                <c:pt idx="439">
                  <c:v>8.8557702219892462</c:v>
                </c:pt>
                <c:pt idx="440">
                  <c:v>8.8383061113100627</c:v>
                </c:pt>
                <c:pt idx="441">
                  <c:v>8.8177199861535218</c:v>
                </c:pt>
                <c:pt idx="442">
                  <c:v>8.7940614371188328</c:v>
                </c:pt>
                <c:pt idx="443">
                  <c:v>8.7673816236560906</c:v>
                </c:pt>
                <c:pt idx="444">
                  <c:v>8.7377331881738076</c:v>
                </c:pt>
                <c:pt idx="445">
                  <c:v>8.7051701681552238</c:v>
                </c:pt>
                <c:pt idx="446">
                  <c:v>8.6697479065137593</c:v>
                </c:pt>
                <c:pt idx="447">
                  <c:v>8.631522960388466</c:v>
                </c:pt>
                <c:pt idx="448">
                  <c:v>8.5905530086320407</c:v>
                </c:pt>
                <c:pt idx="449">
                  <c:v>8.5468967582066906</c:v>
                </c:pt>
                <c:pt idx="450">
                  <c:v>8.5006138497316925</c:v>
                </c:pt>
                <c:pt idx="451">
                  <c:v>8.4517647624323402</c:v>
                </c:pt>
                <c:pt idx="452">
                  <c:v>8.4004107187161949</c:v>
                </c:pt>
                <c:pt idx="453">
                  <c:v>8.34661358864075</c:v>
                </c:pt>
                <c:pt idx="454">
                  <c:v>8.2904357944953428</c:v>
                </c:pt>
                <c:pt idx="455">
                  <c:v>8.2319402157578487</c:v>
                </c:pt>
                <c:pt idx="456">
                  <c:v>8.171190094647562</c:v>
                </c:pt>
                <c:pt idx="457">
                  <c:v>8.1082489425254867</c:v>
                </c:pt>
                <c:pt idx="458">
                  <c:v>8.0431804473521105</c:v>
                </c:pt>
                <c:pt idx="459">
                  <c:v>7.9760483824494743</c:v>
                </c:pt>
                <c:pt idx="460">
                  <c:v>7.9069165167624522</c:v>
                </c:pt>
                <c:pt idx="461">
                  <c:v>7.8358485268354157</c:v>
                </c:pt>
                <c:pt idx="462">
                  <c:v>7.7629079107048584</c:v>
                </c:pt>
                <c:pt idx="463">
                  <c:v>7.6881579038999286</c:v>
                </c:pt>
                <c:pt idx="464">
                  <c:v>7.6116613977096348</c:v>
                </c:pt>
                <c:pt idx="465">
                  <c:v>7.5334808599110961</c:v>
                </c:pt>
                <c:pt idx="466">
                  <c:v>7.4536782580917897</c:v>
                </c:pt>
                <c:pt idx="467">
                  <c:v>7.3723149857156116</c:v>
                </c:pt>
                <c:pt idx="468">
                  <c:v>7.289451791064633</c:v>
                </c:pt>
                <c:pt idx="469">
                  <c:v>7.2051487091681361</c:v>
                </c:pt>
                <c:pt idx="470">
                  <c:v>7.1194649968250872</c:v>
                </c:pt>
                <c:pt idx="471">
                  <c:v>7.0324590707997459</c:v>
                </c:pt>
                <c:pt idx="472">
                  <c:v>6.9441884492854884</c:v>
                </c:pt>
                <c:pt idx="473">
                  <c:v>6.8547096966750658</c:v>
                </c:pt>
                <c:pt idx="474">
                  <c:v>6.7640783717056729</c:v>
                </c:pt>
                <c:pt idx="475">
                  <c:v>6.672348978998877</c:v>
                </c:pt>
                <c:pt idx="476">
                  <c:v>6.5795749240285533</c:v>
                </c:pt>
                <c:pt idx="477">
                  <c:v>6.4858084715257451</c:v>
                </c:pt>
                <c:pt idx="478">
                  <c:v>6.3911007073020336</c:v>
                </c:pt>
                <c:pt idx="479">
                  <c:v>6.2955015035088273</c:v>
                </c:pt>
                <c:pt idx="480">
                  <c:v>6.1990594872694542</c:v>
                </c:pt>
                <c:pt idx="481">
                  <c:v>6.1018220126815574</c:v>
                </c:pt>
                <c:pt idx="482">
                  <c:v>6.003835136119851</c:v>
                </c:pt>
                <c:pt idx="483">
                  <c:v>5.9051435947987674</c:v>
                </c:pt>
                <c:pt idx="484">
                  <c:v>5.8057907885240567</c:v>
                </c:pt>
                <c:pt idx="485">
                  <c:v>5.7058187645617213</c:v>
                </c:pt>
                <c:pt idx="486">
                  <c:v>5.60526820554752</c:v>
                </c:pt>
                <c:pt idx="487">
                  <c:v>5.5041784203524458</c:v>
                </c:pt>
                <c:pt idx="488">
                  <c:v>5.4025873378044098</c:v>
                </c:pt>
                <c:pt idx="489">
                  <c:v>5.3005315031817162</c:v>
                </c:pt>
                <c:pt idx="490">
                  <c:v>5.1980460773665698</c:v>
                </c:pt>
                <c:pt idx="491">
                  <c:v>5.0951648385630381</c:v>
                </c:pt>
                <c:pt idx="492">
                  <c:v>4.9919201864572216</c:v>
                </c:pt>
                <c:pt idx="493">
                  <c:v>4.8883431487345419</c:v>
                </c:pt>
                <c:pt idx="494">
                  <c:v>4.7844633898114219</c:v>
                </c:pt>
                <c:pt idx="495">
                  <c:v>4.6803092216937685</c:v>
                </c:pt>
                <c:pt idx="496">
                  <c:v>4.5759076168406798</c:v>
                </c:pt>
                <c:pt idx="497">
                  <c:v>4.4712842229088228</c:v>
                </c:pt>
                <c:pt idx="498">
                  <c:v>4.3664633792863672</c:v>
                </c:pt>
                <c:pt idx="499">
                  <c:v>4.2614681352864396</c:v>
                </c:pt>
                <c:pt idx="500">
                  <c:v>4.1563202699018147</c:v>
                </c:pt>
                <c:pt idx="501">
                  <c:v>4.0510403130016304</c:v>
                </c:pt>
                <c:pt idx="502">
                  <c:v>3.9456475678793512</c:v>
                </c:pt>
                <c:pt idx="503">
                  <c:v>3.8401601350330772</c:v>
                </c:pt>
                <c:pt idx="504">
                  <c:v>3.7345949370901077</c:v>
                </c:pt>
                <c:pt idx="505">
                  <c:v>3.6289677447720048</c:v>
                </c:pt>
                <c:pt idx="506">
                  <c:v>3.5232932038125608</c:v>
                </c:pt>
                <c:pt idx="507">
                  <c:v>3.4175848627290839</c:v>
                </c:pt>
                <c:pt idx="508">
                  <c:v>3.3118552013763902</c:v>
                </c:pt>
                <c:pt idx="509">
                  <c:v>3.2061156601900787</c:v>
                </c:pt>
                <c:pt idx="510">
                  <c:v>3.1003766700414825</c:v>
                </c:pt>
                <c:pt idx="511">
                  <c:v>2.9946476826386847</c:v>
                </c:pt>
                <c:pt idx="512">
                  <c:v>2.8889372014029857</c:v>
                </c:pt>
                <c:pt idx="513">
                  <c:v>2.783252812743886</c:v>
                </c:pt>
                <c:pt idx="514">
                  <c:v>2.6776012176941144</c:v>
                </c:pt>
                <c:pt idx="515">
                  <c:v>2.5719882638249314</c:v>
                </c:pt>
                <c:pt idx="516">
                  <c:v>2.4664189774120659</c:v>
                </c:pt>
                <c:pt idx="517">
                  <c:v>2.3608975957815082</c:v>
                </c:pt>
                <c:pt idx="518">
                  <c:v>2.2554275998181716</c:v>
                </c:pt>
                <c:pt idx="519">
                  <c:v>2.1500117465718116</c:v>
                </c:pt>
                <c:pt idx="520">
                  <c:v>2.0446521019447106</c:v>
                </c:pt>
                <c:pt idx="521">
                  <c:v>1.9393500734170011</c:v>
                </c:pt>
                <c:pt idx="522">
                  <c:v>1.8341064427874754</c:v>
                </c:pt>
                <c:pt idx="523">
                  <c:v>1.7289213989092334</c:v>
                </c:pt>
                <c:pt idx="524">
                  <c:v>1.6237945703870271</c:v>
                </c:pt>
                <c:pt idx="525">
                  <c:v>1.5187250582333056</c:v>
                </c:pt>
                <c:pt idx="526">
                  <c:v>1.4137114684546481</c:v>
                </c:pt>
                <c:pt idx="527">
                  <c:v>1.3087519445734164</c:v>
                </c:pt>
                <c:pt idx="528">
                  <c:v>1.203844200059645</c:v>
                </c:pt>
                <c:pt idx="529">
                  <c:v>1.098985550675835</c:v>
                </c:pt>
                <c:pt idx="530">
                  <c:v>0.99417294673165291</c:v>
                </c:pt>
                <c:pt idx="531">
                  <c:v>0.88940300524803506</c:v>
                </c:pt>
                <c:pt idx="532">
                  <c:v>0.78467204201987384</c:v>
                </c:pt>
                <c:pt idx="533">
                  <c:v>0.67997610360209793</c:v>
                </c:pt>
                <c:pt idx="534">
                  <c:v>0.57531099920149487</c:v>
                </c:pt>
                <c:pt idx="535">
                  <c:v>0.47067233249542539</c:v>
                </c:pt>
                <c:pt idx="536">
                  <c:v>0.36605553337759611</c:v>
                </c:pt>
                <c:pt idx="537">
                  <c:v>0.26145588964288091</c:v>
                </c:pt>
                <c:pt idx="538">
                  <c:v>0.1568685786216828</c:v>
                </c:pt>
                <c:pt idx="539">
                  <c:v>5.2288698769831221E-2</c:v>
                </c:pt>
                <c:pt idx="540">
                  <c:v>-5.2288698769831221E-2</c:v>
                </c:pt>
                <c:pt idx="541">
                  <c:v>-0.1568685786216828</c:v>
                </c:pt>
                <c:pt idx="542">
                  <c:v>-0.26145588964288091</c:v>
                </c:pt>
                <c:pt idx="543">
                  <c:v>-0.36605553337759611</c:v>
                </c:pt>
                <c:pt idx="544">
                  <c:v>-0.47067233249542539</c:v>
                </c:pt>
                <c:pt idx="545">
                  <c:v>-0.57531099920149487</c:v>
                </c:pt>
                <c:pt idx="546">
                  <c:v>-0.67997610360176486</c:v>
                </c:pt>
                <c:pt idx="547">
                  <c:v>-0.78467204202020691</c:v>
                </c:pt>
                <c:pt idx="548">
                  <c:v>-0.88940300524770199</c:v>
                </c:pt>
                <c:pt idx="549">
                  <c:v>-0.99417294673198597</c:v>
                </c:pt>
                <c:pt idx="550">
                  <c:v>-1.098985550675835</c:v>
                </c:pt>
                <c:pt idx="551">
                  <c:v>-1.203844200059645</c:v>
                </c:pt>
                <c:pt idx="552">
                  <c:v>-1.3087519445734164</c:v>
                </c:pt>
                <c:pt idx="553">
                  <c:v>-1.4137114684546481</c:v>
                </c:pt>
                <c:pt idx="554">
                  <c:v>-1.5187250582329725</c:v>
                </c:pt>
                <c:pt idx="555">
                  <c:v>-1.6237945703873602</c:v>
                </c:pt>
                <c:pt idx="556">
                  <c:v>-1.7289213989092334</c:v>
                </c:pt>
                <c:pt idx="557">
                  <c:v>-1.8341064427874754</c:v>
                </c:pt>
                <c:pt idx="558">
                  <c:v>-1.9393500734170011</c:v>
                </c:pt>
                <c:pt idx="559">
                  <c:v>-2.0446521019443775</c:v>
                </c:pt>
                <c:pt idx="560">
                  <c:v>-2.1500117465721447</c:v>
                </c:pt>
                <c:pt idx="561">
                  <c:v>-2.2554275998181716</c:v>
                </c:pt>
                <c:pt idx="562">
                  <c:v>-2.3608975957815082</c:v>
                </c:pt>
                <c:pt idx="563">
                  <c:v>-2.4664189774117329</c:v>
                </c:pt>
                <c:pt idx="564">
                  <c:v>-2.5719882638252645</c:v>
                </c:pt>
                <c:pt idx="565">
                  <c:v>-2.6776012176941144</c:v>
                </c:pt>
                <c:pt idx="566">
                  <c:v>-2.783252812743886</c:v>
                </c:pt>
                <c:pt idx="567">
                  <c:v>-2.8889372014029857</c:v>
                </c:pt>
                <c:pt idx="568">
                  <c:v>-2.9946476826386847</c:v>
                </c:pt>
                <c:pt idx="569">
                  <c:v>-3.1003766700414825</c:v>
                </c:pt>
                <c:pt idx="570">
                  <c:v>-3.2061156601900787</c:v>
                </c:pt>
                <c:pt idx="571">
                  <c:v>-3.3118552013763902</c:v>
                </c:pt>
                <c:pt idx="572">
                  <c:v>-3.4175848627285843</c:v>
                </c:pt>
                <c:pt idx="573">
                  <c:v>-3.5232932038125608</c:v>
                </c:pt>
                <c:pt idx="574">
                  <c:v>-3.6289677447725044</c:v>
                </c:pt>
                <c:pt idx="575">
                  <c:v>-3.7345949370901077</c:v>
                </c:pt>
                <c:pt idx="576">
                  <c:v>-3.8401601350334102</c:v>
                </c:pt>
                <c:pt idx="577">
                  <c:v>-3.9456475678790182</c:v>
                </c:pt>
                <c:pt idx="578">
                  <c:v>-4.0510403130016304</c:v>
                </c:pt>
                <c:pt idx="579">
                  <c:v>-4.1563202699018147</c:v>
                </c:pt>
                <c:pt idx="580">
                  <c:v>-4.2614681352864396</c:v>
                </c:pt>
                <c:pt idx="581">
                  <c:v>-4.3664633792863672</c:v>
                </c:pt>
                <c:pt idx="582">
                  <c:v>-4.4712842229088228</c:v>
                </c:pt>
                <c:pt idx="583">
                  <c:v>-4.5759076168406798</c:v>
                </c:pt>
                <c:pt idx="584">
                  <c:v>-4.6803092216937685</c:v>
                </c:pt>
                <c:pt idx="585">
                  <c:v>-4.7844633898114219</c:v>
                </c:pt>
                <c:pt idx="586">
                  <c:v>-4.8883431487340427</c:v>
                </c:pt>
                <c:pt idx="587">
                  <c:v>-4.9919201864577216</c:v>
                </c:pt>
                <c:pt idx="588">
                  <c:v>-5.0951648385630381</c:v>
                </c:pt>
                <c:pt idx="589">
                  <c:v>-5.1980460773665698</c:v>
                </c:pt>
                <c:pt idx="590">
                  <c:v>-5.3005315031817162</c:v>
                </c:pt>
                <c:pt idx="591">
                  <c:v>-5.4025873378044098</c:v>
                </c:pt>
                <c:pt idx="592">
                  <c:v>-5.5041784203524458</c:v>
                </c:pt>
                <c:pt idx="593">
                  <c:v>-5.60526820554752</c:v>
                </c:pt>
                <c:pt idx="594">
                  <c:v>-5.7058187645617213</c:v>
                </c:pt>
                <c:pt idx="595">
                  <c:v>-5.8057907885240567</c:v>
                </c:pt>
                <c:pt idx="596">
                  <c:v>-5.9051435947987674</c:v>
                </c:pt>
                <c:pt idx="597">
                  <c:v>-6.003835136119851</c:v>
                </c:pt>
                <c:pt idx="598">
                  <c:v>-6.1018220126810574</c:v>
                </c:pt>
                <c:pt idx="599">
                  <c:v>-6.1990594872699534</c:v>
                </c:pt>
                <c:pt idx="600">
                  <c:v>-6.2955015035088273</c:v>
                </c:pt>
                <c:pt idx="601">
                  <c:v>-6.3911007073020336</c:v>
                </c:pt>
                <c:pt idx="602">
                  <c:v>-6.4858084715257451</c:v>
                </c:pt>
                <c:pt idx="603">
                  <c:v>-6.5795749240285533</c:v>
                </c:pt>
                <c:pt idx="604">
                  <c:v>-6.672348978998877</c:v>
                </c:pt>
                <c:pt idx="605">
                  <c:v>-6.7640783717056729</c:v>
                </c:pt>
                <c:pt idx="606">
                  <c:v>-6.8547096966750658</c:v>
                </c:pt>
                <c:pt idx="607">
                  <c:v>-6.9441884492854884</c:v>
                </c:pt>
                <c:pt idx="608">
                  <c:v>-7.0324590707997459</c:v>
                </c:pt>
                <c:pt idx="609">
                  <c:v>-7.1194649968250872</c:v>
                </c:pt>
                <c:pt idx="610">
                  <c:v>-7.2051487091681361</c:v>
                </c:pt>
                <c:pt idx="611">
                  <c:v>-7.289451791064633</c:v>
                </c:pt>
                <c:pt idx="612">
                  <c:v>-7.3723149857151951</c:v>
                </c:pt>
                <c:pt idx="613">
                  <c:v>-7.4536782580922063</c:v>
                </c:pt>
                <c:pt idx="614">
                  <c:v>-7.5334808599110961</c:v>
                </c:pt>
                <c:pt idx="615">
                  <c:v>-7.6116613977096348</c:v>
                </c:pt>
                <c:pt idx="616">
                  <c:v>-7.6881579038999286</c:v>
                </c:pt>
                <c:pt idx="617">
                  <c:v>-7.7629079107048584</c:v>
                </c:pt>
                <c:pt idx="618">
                  <c:v>-7.8358485268354157</c:v>
                </c:pt>
                <c:pt idx="619">
                  <c:v>-7.9069165167624522</c:v>
                </c:pt>
                <c:pt idx="620">
                  <c:v>-7.9760483824494743</c:v>
                </c:pt>
                <c:pt idx="621">
                  <c:v>-8.0431804473521105</c:v>
                </c:pt>
                <c:pt idx="622">
                  <c:v>-8.1082489425254867</c:v>
                </c:pt>
                <c:pt idx="623">
                  <c:v>-8.171190094647562</c:v>
                </c:pt>
                <c:pt idx="624">
                  <c:v>-8.2319402157578487</c:v>
                </c:pt>
                <c:pt idx="625">
                  <c:v>-8.2904357944953428</c:v>
                </c:pt>
                <c:pt idx="626">
                  <c:v>-8.3466135886403343</c:v>
                </c:pt>
                <c:pt idx="627">
                  <c:v>-8.4004107187166106</c:v>
                </c:pt>
                <c:pt idx="628">
                  <c:v>-8.4517647624323402</c:v>
                </c:pt>
                <c:pt idx="629">
                  <c:v>-8.5006138497316925</c:v>
                </c:pt>
                <c:pt idx="630">
                  <c:v>-8.5468967582066906</c:v>
                </c:pt>
                <c:pt idx="631">
                  <c:v>-8.5905530086324564</c:v>
                </c:pt>
                <c:pt idx="632">
                  <c:v>-8.6315229603880503</c:v>
                </c:pt>
                <c:pt idx="633">
                  <c:v>-8.6697479065137593</c:v>
                </c:pt>
                <c:pt idx="634">
                  <c:v>-8.7051701681552238</c:v>
                </c:pt>
                <c:pt idx="635">
                  <c:v>-8.737733188173392</c:v>
                </c:pt>
                <c:pt idx="636">
                  <c:v>-8.767381623656922</c:v>
                </c:pt>
                <c:pt idx="637">
                  <c:v>-8.7940614371184171</c:v>
                </c:pt>
                <c:pt idx="638">
                  <c:v>-8.8177199861531061</c:v>
                </c:pt>
                <c:pt idx="639">
                  <c:v>-8.8383061113104784</c:v>
                </c:pt>
                <c:pt idx="640">
                  <c:v>-8.8557702219892462</c:v>
                </c:pt>
                <c:pt idx="641">
                  <c:v>-8.8700643801432051</c:v>
                </c:pt>
                <c:pt idx="642">
                  <c:v>-8.8811423815951258</c:v>
                </c:pt>
                <c:pt idx="643">
                  <c:v>-8.8889598347680074</c:v>
                </c:pt>
                <c:pt idx="644">
                  <c:v>-8.8934742366766351</c:v>
                </c:pt>
                <c:pt idx="645">
                  <c:v>-8.8946450459918847</c:v>
                </c:pt>
                <c:pt idx="646">
                  <c:v>-8.8924337530322255</c:v>
                </c:pt>
                <c:pt idx="647">
                  <c:v>-8.8868039465642976</c:v>
                </c:pt>
                <c:pt idx="648">
                  <c:v>-8.8777213772371635</c:v>
                </c:pt>
                <c:pt idx="649">
                  <c:v>-8.8651540175947172</c:v>
                </c:pt>
                <c:pt idx="650">
                  <c:v>-8.8490721185110477</c:v>
                </c:pt>
                <c:pt idx="651">
                  <c:v>-8.8294482620135959</c:v>
                </c:pt>
                <c:pt idx="652">
                  <c:v>-8.8062574103743856</c:v>
                </c:pt>
                <c:pt idx="653">
                  <c:v>-8.7794769514435984</c:v>
                </c:pt>
                <c:pt idx="654">
                  <c:v>-8.7490867401681935</c:v>
                </c:pt>
                <c:pt idx="655">
                  <c:v>-8.7150691362569432</c:v>
                </c:pt>
                <c:pt idx="656">
                  <c:v>-8.677409037989678</c:v>
                </c:pt>
                <c:pt idx="657">
                  <c:v>-8.6360939121431084</c:v>
                </c:pt>
                <c:pt idx="658">
                  <c:v>-8.5911138200620023</c:v>
                </c:pt>
                <c:pt idx="659">
                  <c:v>-8.5424614398690046</c:v>
                </c:pt>
                <c:pt idx="660">
                  <c:v>-8.4901320848713304</c:v>
                </c:pt>
                <c:pt idx="661">
                  <c:v>-8.4341237181719126</c:v>
                </c:pt>
                <c:pt idx="662">
                  <c:v>-8.374436963564186</c:v>
                </c:pt>
                <c:pt idx="663">
                  <c:v>-8.3110751127483535</c:v>
                </c:pt>
                <c:pt idx="664">
                  <c:v>-8.2440441289523267</c:v>
                </c:pt>
                <c:pt idx="665">
                  <c:v>-8.1733526470242772</c:v>
                </c:pt>
                <c:pt idx="666">
                  <c:v>-8.099011970085348</c:v>
                </c:pt>
                <c:pt idx="667">
                  <c:v>-8.0210360628300279</c:v>
                </c:pt>
                <c:pt idx="668">
                  <c:v>-7.9394415415738884</c:v>
                </c:pt>
                <c:pt idx="669">
                  <c:v>-7.8542476611485341</c:v>
                </c:pt>
                <c:pt idx="670">
                  <c:v>-7.7654762987488111</c:v>
                </c:pt>
                <c:pt idx="671">
                  <c:v>-7.6731519348424566</c:v>
                </c:pt>
                <c:pt idx="672">
                  <c:v>-7.5773016312585399</c:v>
                </c:pt>
                <c:pt idx="673">
                  <c:v>-7.477955006565618</c:v>
                </c:pt>
                <c:pt idx="674">
                  <c:v>-7.3751442088599157</c:v>
                </c:pt>
                <c:pt idx="675">
                  <c:v>-7.2689038860807855</c:v>
                </c:pt>
                <c:pt idx="676">
                  <c:v>-7.1592711539707059</c:v>
                </c:pt>
                <c:pt idx="677">
                  <c:v>-7.0462855618039297</c:v>
                </c:pt>
                <c:pt idx="678">
                  <c:v>-6.9299890559990223</c:v>
                </c:pt>
                <c:pt idx="679">
                  <c:v>-6.8104259417272468</c:v>
                </c:pt>
                <c:pt idx="680">
                  <c:v>-6.6876428426496384</c:v>
                </c:pt>
                <c:pt idx="681">
                  <c:v>-6.5616886588752212</c:v>
                </c:pt>
                <c:pt idx="682">
                  <c:v>-6.4326145232705834</c:v>
                </c:pt>
                <c:pt idx="683">
                  <c:v>-6.3004737562197057</c:v>
                </c:pt>
                <c:pt idx="684">
                  <c:v>-6.1653218189483274</c:v>
                </c:pt>
                <c:pt idx="685">
                  <c:v>-6.0272162655055572</c:v>
                </c:pt>
                <c:pt idx="686">
                  <c:v>-5.8862166935127744</c:v>
                </c:pt>
                <c:pt idx="687">
                  <c:v>-5.7423846937780176</c:v>
                </c:pt>
                <c:pt idx="688">
                  <c:v>-5.5957837988498618</c:v>
                </c:pt>
                <c:pt idx="689">
                  <c:v>-5.4464794306260602</c:v>
                </c:pt>
                <c:pt idx="690">
                  <c:v>-5.2945388470811148</c:v>
                </c:pt>
                <c:pt idx="691">
                  <c:v>-5.1400310881991942</c:v>
                </c:pt>
                <c:pt idx="692">
                  <c:v>-4.9830269211949902</c:v>
                </c:pt>
                <c:pt idx="693">
                  <c:v>-4.8235987850844646</c:v>
                </c:pt>
                <c:pt idx="694">
                  <c:v>-4.661820734679349</c:v>
                </c:pt>
                <c:pt idx="695">
                  <c:v>-4.4977683840678218</c:v>
                </c:pt>
                <c:pt idx="696">
                  <c:v>-4.3315188496393029</c:v>
                </c:pt>
                <c:pt idx="697">
                  <c:v>-4.1631506927126853</c:v>
                </c:pt>
                <c:pt idx="698">
                  <c:v>-3.9927438618106663</c:v>
                </c:pt>
                <c:pt idx="699">
                  <c:v>-3.8203796346365593</c:v>
                </c:pt>
                <c:pt idx="700">
                  <c:v>-3.6461405597925984</c:v>
                </c:pt>
                <c:pt idx="701">
                  <c:v>-3.4701103982765682</c:v>
                </c:pt>
                <c:pt idx="702">
                  <c:v>-3.2923740647995694</c:v>
                </c:pt>
                <c:pt idx="703">
                  <c:v>-3.1130175689474719</c:v>
                </c:pt>
                <c:pt idx="704">
                  <c:v>-2.932127956224809</c:v>
                </c:pt>
                <c:pt idx="705">
                  <c:v>-2.7497932489984378</c:v>
                </c:pt>
                <c:pt idx="706">
                  <c:v>-2.5661023873698627</c:v>
                </c:pt>
                <c:pt idx="707">
                  <c:v>-2.3811451699900754</c:v>
                </c:pt>
                <c:pt idx="708">
                  <c:v>-2.1950121948368846</c:v>
                </c:pt>
                <c:pt idx="709">
                  <c:v>-2.0077947999711916</c:v>
                </c:pt>
                <c:pt idx="710">
                  <c:v>-1.8195850042737431</c:v>
                </c:pt>
                <c:pt idx="711">
                  <c:v>-1.6304754481873291</c:v>
                </c:pt>
                <c:pt idx="712">
                  <c:v>-1.4405593344576502</c:v>
                </c:pt>
                <c:pt idx="713">
                  <c:v>-1.2499303688841914</c:v>
                </c:pt>
                <c:pt idx="714">
                  <c:v>-1.0586827010858182</c:v>
                </c:pt>
                <c:pt idx="715">
                  <c:v>-0.86691086528417194</c:v>
                </c:pt>
                <c:pt idx="716">
                  <c:v>-0.67470972109379213</c:v>
                </c:pt>
                <c:pt idx="717">
                  <c:v>-0.48217439434215631</c:v>
                </c:pt>
                <c:pt idx="718">
                  <c:v>-0.28940021788821563</c:v>
                </c:pt>
                <c:pt idx="719">
                  <c:v>-9.648267246738236E-2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236-4B3A-99C7-134FECB10C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velocity (m/s)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1111111111111112E-2"/>
              <c:y val="0.441006853310002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Cylinder pressure against Crank angle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'2000RPM'!$C$7:$C$726</c:f>
              <c:numCache>
                <c:formatCode>General</c:formatCode>
                <c:ptCount val="720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  <c:pt idx="719">
                  <c:v>1.0009999999999999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10A-4B46-8870-0B54F31061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baseline="0">
                <a:effectLst/>
              </a:rPr>
              <a:t>Change in cylinder pressure against CA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'2000RPM'!$A$7:$A$726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'2000RPM'!$D$7:$D$725</c:f>
              <c:numCache>
                <c:formatCode>General</c:formatCode>
                <c:ptCount val="719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4E-433E-91B2-B42466AED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527707786526684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cylinder 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6666666666666666E-2"/>
              <c:y val="0.431747594050743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dP/dV at 2000RPM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'2000RPM'!$H$7:$H$726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-39.31</c:v>
                </c:pt>
              </c:numCache>
            </c:numRef>
          </c:xVal>
          <c:yVal>
            <c:numRef>
              <c:f>'2000RPM'!$D$7:$D$725</c:f>
              <c:numCache>
                <c:formatCode>General</c:formatCode>
                <c:ptCount val="719"/>
                <c:pt idx="0">
                  <c:v>-6.9999999999998952E-3</c:v>
                </c:pt>
                <c:pt idx="1">
                  <c:v>3.0000000000000027E-3</c:v>
                </c:pt>
                <c:pt idx="2">
                  <c:v>-4.0000000000000036E-3</c:v>
                </c:pt>
                <c:pt idx="3">
                  <c:v>2.0000000000000018E-3</c:v>
                </c:pt>
                <c:pt idx="4">
                  <c:v>-4.0000000000000036E-3</c:v>
                </c:pt>
                <c:pt idx="5">
                  <c:v>-1.0000000000000009E-3</c:v>
                </c:pt>
                <c:pt idx="6">
                  <c:v>-5.0000000000000044E-3</c:v>
                </c:pt>
                <c:pt idx="7">
                  <c:v>-1.0000000000000009E-3</c:v>
                </c:pt>
                <c:pt idx="8">
                  <c:v>3.0000000000000027E-3</c:v>
                </c:pt>
                <c:pt idx="9">
                  <c:v>1.0000000000000009E-3</c:v>
                </c:pt>
                <c:pt idx="10">
                  <c:v>3.0000000000000027E-3</c:v>
                </c:pt>
                <c:pt idx="11">
                  <c:v>2.0000000000000018E-3</c:v>
                </c:pt>
                <c:pt idx="12">
                  <c:v>6.0000000000000053E-3</c:v>
                </c:pt>
                <c:pt idx="13">
                  <c:v>3.9999999999998925E-3</c:v>
                </c:pt>
                <c:pt idx="14">
                  <c:v>3.0000000000001137E-3</c:v>
                </c:pt>
                <c:pt idx="15">
                  <c:v>4.9999999999998934E-3</c:v>
                </c:pt>
                <c:pt idx="16">
                  <c:v>1.1000000000000121E-2</c:v>
                </c:pt>
                <c:pt idx="17">
                  <c:v>1.2000000000000011E-2</c:v>
                </c:pt>
                <c:pt idx="18">
                  <c:v>2.9999999999998916E-3</c:v>
                </c:pt>
                <c:pt idx="19">
                  <c:v>2.0000000000000018E-3</c:v>
                </c:pt>
                <c:pt idx="20">
                  <c:v>2.0000000000000018E-3</c:v>
                </c:pt>
                <c:pt idx="21">
                  <c:v>6.0000000000000053E-3</c:v>
                </c:pt>
                <c:pt idx="22">
                  <c:v>1.0000000000001119E-3</c:v>
                </c:pt>
                <c:pt idx="23">
                  <c:v>4.0000000000000036E-3</c:v>
                </c:pt>
                <c:pt idx="24">
                  <c:v>-1.0000000000001119E-3</c:v>
                </c:pt>
                <c:pt idx="25">
                  <c:v>1.0000000000001119E-3</c:v>
                </c:pt>
                <c:pt idx="26">
                  <c:v>-1.0000000000001119E-3</c:v>
                </c:pt>
                <c:pt idx="27">
                  <c:v>-2.0000000000000018E-3</c:v>
                </c:pt>
                <c:pt idx="28">
                  <c:v>-2.0000000000000018E-3</c:v>
                </c:pt>
                <c:pt idx="29">
                  <c:v>-4.9999999999998934E-3</c:v>
                </c:pt>
                <c:pt idx="30">
                  <c:v>-1.0000000000001119E-3</c:v>
                </c:pt>
                <c:pt idx="31">
                  <c:v>-6.9999999999998952E-3</c:v>
                </c:pt>
                <c:pt idx="32">
                  <c:v>-4.0000000000000036E-3</c:v>
                </c:pt>
                <c:pt idx="33">
                  <c:v>4.9999999999998934E-3</c:v>
                </c:pt>
                <c:pt idx="34">
                  <c:v>7.0000000000001172E-3</c:v>
                </c:pt>
                <c:pt idx="35">
                  <c:v>-3.0000000000001137E-3</c:v>
                </c:pt>
                <c:pt idx="36">
                  <c:v>-2.0000000000000018E-3</c:v>
                </c:pt>
                <c:pt idx="37">
                  <c:v>1.0000000000001119E-3</c:v>
                </c:pt>
                <c:pt idx="38">
                  <c:v>-3.0000000000001137E-3</c:v>
                </c:pt>
                <c:pt idx="39">
                  <c:v>-2.9999999999998916E-3</c:v>
                </c:pt>
                <c:pt idx="40">
                  <c:v>-5.0000000000001155E-3</c:v>
                </c:pt>
                <c:pt idx="41">
                  <c:v>-6.0000000000000053E-3</c:v>
                </c:pt>
                <c:pt idx="42">
                  <c:v>-1.0000000000000009E-2</c:v>
                </c:pt>
                <c:pt idx="43">
                  <c:v>2.0000000000000018E-3</c:v>
                </c:pt>
                <c:pt idx="44">
                  <c:v>-4.9999999999998934E-3</c:v>
                </c:pt>
                <c:pt idx="45">
                  <c:v>-4.0000000000000036E-3</c:v>
                </c:pt>
                <c:pt idx="46">
                  <c:v>-1.2000000000000011E-2</c:v>
                </c:pt>
                <c:pt idx="47">
                  <c:v>0</c:v>
                </c:pt>
                <c:pt idx="48">
                  <c:v>0</c:v>
                </c:pt>
                <c:pt idx="49">
                  <c:v>-5.0000000000000044E-3</c:v>
                </c:pt>
                <c:pt idx="50">
                  <c:v>-6.0000000000000053E-3</c:v>
                </c:pt>
                <c:pt idx="51">
                  <c:v>-5.0000000000000044E-3</c:v>
                </c:pt>
                <c:pt idx="52">
                  <c:v>-1.0000000000000009E-3</c:v>
                </c:pt>
                <c:pt idx="53">
                  <c:v>-7.0000000000000062E-3</c:v>
                </c:pt>
                <c:pt idx="54">
                  <c:v>-2.0000000000000018E-3</c:v>
                </c:pt>
                <c:pt idx="55">
                  <c:v>-8.0000000000000071E-3</c:v>
                </c:pt>
                <c:pt idx="56">
                  <c:v>-8.0000000000000071E-3</c:v>
                </c:pt>
                <c:pt idx="57">
                  <c:v>-9.000000000000008E-3</c:v>
                </c:pt>
                <c:pt idx="58">
                  <c:v>-1.0000000000000009E-3</c:v>
                </c:pt>
                <c:pt idx="59">
                  <c:v>-3.9999999999998925E-3</c:v>
                </c:pt>
                <c:pt idx="60">
                  <c:v>-1.0000000000000009E-3</c:v>
                </c:pt>
                <c:pt idx="61">
                  <c:v>-9.000000000000008E-3</c:v>
                </c:pt>
                <c:pt idx="62">
                  <c:v>5.0000000000000044E-3</c:v>
                </c:pt>
                <c:pt idx="63">
                  <c:v>-2.0000000000000018E-3</c:v>
                </c:pt>
                <c:pt idx="64">
                  <c:v>5.0000000000000044E-3</c:v>
                </c:pt>
                <c:pt idx="65">
                  <c:v>-4.0000000000000036E-3</c:v>
                </c:pt>
                <c:pt idx="66">
                  <c:v>4.0000000000000036E-3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-5.0000000000000044E-3</c:v>
                </c:pt>
                <c:pt idx="70">
                  <c:v>-4.0000000000000036E-3</c:v>
                </c:pt>
                <c:pt idx="71">
                  <c:v>0</c:v>
                </c:pt>
                <c:pt idx="72">
                  <c:v>-3.0000000000000027E-3</c:v>
                </c:pt>
                <c:pt idx="73">
                  <c:v>-3.0000000000000027E-3</c:v>
                </c:pt>
                <c:pt idx="74">
                  <c:v>-2.0000000000000018E-3</c:v>
                </c:pt>
                <c:pt idx="75">
                  <c:v>3.0000000000000027E-3</c:v>
                </c:pt>
                <c:pt idx="76">
                  <c:v>1.0000000000000009E-3</c:v>
                </c:pt>
                <c:pt idx="77">
                  <c:v>1.0000000000000009E-3</c:v>
                </c:pt>
                <c:pt idx="78">
                  <c:v>-2.0000000000000018E-3</c:v>
                </c:pt>
                <c:pt idx="79">
                  <c:v>2.0000000000000018E-3</c:v>
                </c:pt>
                <c:pt idx="80">
                  <c:v>0</c:v>
                </c:pt>
                <c:pt idx="81">
                  <c:v>0</c:v>
                </c:pt>
                <c:pt idx="82">
                  <c:v>-2.0000000000000018E-3</c:v>
                </c:pt>
                <c:pt idx="83">
                  <c:v>-2.0000000000000018E-3</c:v>
                </c:pt>
                <c:pt idx="84">
                  <c:v>-4.0000000000000036E-3</c:v>
                </c:pt>
                <c:pt idx="85">
                  <c:v>-3.0000000000000027E-3</c:v>
                </c:pt>
                <c:pt idx="86">
                  <c:v>-2.0000000000000018E-3</c:v>
                </c:pt>
                <c:pt idx="87">
                  <c:v>-3.0000000000000027E-3</c:v>
                </c:pt>
                <c:pt idx="88">
                  <c:v>2.0000000000000018E-3</c:v>
                </c:pt>
                <c:pt idx="89">
                  <c:v>-1.0000000000000009E-3</c:v>
                </c:pt>
                <c:pt idx="90">
                  <c:v>-4.0000000000000036E-3</c:v>
                </c:pt>
                <c:pt idx="91">
                  <c:v>-5.0000000000000044E-3</c:v>
                </c:pt>
                <c:pt idx="92">
                  <c:v>2.0000000000000018E-3</c:v>
                </c:pt>
                <c:pt idx="93">
                  <c:v>3.0000000000000027E-3</c:v>
                </c:pt>
                <c:pt idx="94">
                  <c:v>1.0000000000000009E-2</c:v>
                </c:pt>
                <c:pt idx="95">
                  <c:v>6.0000000000000053E-3</c:v>
                </c:pt>
                <c:pt idx="96">
                  <c:v>6.0000000000000053E-3</c:v>
                </c:pt>
                <c:pt idx="97">
                  <c:v>0</c:v>
                </c:pt>
                <c:pt idx="98">
                  <c:v>0</c:v>
                </c:pt>
                <c:pt idx="99">
                  <c:v>-5.0000000000000044E-3</c:v>
                </c:pt>
                <c:pt idx="100">
                  <c:v>2.0000000000000018E-3</c:v>
                </c:pt>
                <c:pt idx="101">
                  <c:v>2.0000000000000018E-3</c:v>
                </c:pt>
                <c:pt idx="102">
                  <c:v>6.0000000000000053E-3</c:v>
                </c:pt>
                <c:pt idx="103">
                  <c:v>1.0000000000000009E-3</c:v>
                </c:pt>
                <c:pt idx="104">
                  <c:v>4.0000000000000036E-3</c:v>
                </c:pt>
                <c:pt idx="105">
                  <c:v>1.9999999999998908E-3</c:v>
                </c:pt>
                <c:pt idx="106">
                  <c:v>3.0000000000000027E-3</c:v>
                </c:pt>
                <c:pt idx="107">
                  <c:v>5.0000000000000044E-3</c:v>
                </c:pt>
                <c:pt idx="108">
                  <c:v>4.0000000000000036E-3</c:v>
                </c:pt>
                <c:pt idx="109">
                  <c:v>5.0000000000000044E-3</c:v>
                </c:pt>
                <c:pt idx="110">
                  <c:v>1.0000000000000009E-3</c:v>
                </c:pt>
                <c:pt idx="111">
                  <c:v>4.0000000000000036E-3</c:v>
                </c:pt>
                <c:pt idx="112">
                  <c:v>4.0000000000000036E-3</c:v>
                </c:pt>
                <c:pt idx="113">
                  <c:v>9.000000000000008E-3</c:v>
                </c:pt>
                <c:pt idx="114">
                  <c:v>8.0000000000000071E-3</c:v>
                </c:pt>
                <c:pt idx="115">
                  <c:v>8.0000000000000071E-3</c:v>
                </c:pt>
                <c:pt idx="116">
                  <c:v>3.0000000000000027E-3</c:v>
                </c:pt>
                <c:pt idx="117">
                  <c:v>5.0000000000000044E-3</c:v>
                </c:pt>
                <c:pt idx="118">
                  <c:v>3.0000000000000027E-3</c:v>
                </c:pt>
                <c:pt idx="119">
                  <c:v>8.999999999999897E-3</c:v>
                </c:pt>
                <c:pt idx="120">
                  <c:v>9.000000000000119E-3</c:v>
                </c:pt>
                <c:pt idx="121">
                  <c:v>6.9999999999998952E-3</c:v>
                </c:pt>
                <c:pt idx="122">
                  <c:v>2.0000000000000018E-3</c:v>
                </c:pt>
                <c:pt idx="123">
                  <c:v>2.0000000000000018E-3</c:v>
                </c:pt>
                <c:pt idx="124">
                  <c:v>1.0000000000001119E-3</c:v>
                </c:pt>
                <c:pt idx="125">
                  <c:v>2.9999999999998916E-3</c:v>
                </c:pt>
                <c:pt idx="126">
                  <c:v>5.0000000000001155E-3</c:v>
                </c:pt>
                <c:pt idx="127">
                  <c:v>6.9999999999998952E-3</c:v>
                </c:pt>
                <c:pt idx="128">
                  <c:v>8.0000000000000071E-3</c:v>
                </c:pt>
                <c:pt idx="129">
                  <c:v>8.0000000000000071E-3</c:v>
                </c:pt>
                <c:pt idx="130">
                  <c:v>7.0000000000001172E-3</c:v>
                </c:pt>
                <c:pt idx="131">
                  <c:v>0</c:v>
                </c:pt>
                <c:pt idx="132">
                  <c:v>0</c:v>
                </c:pt>
                <c:pt idx="133">
                  <c:v>-2.0000000000000018E-3</c:v>
                </c:pt>
                <c:pt idx="134">
                  <c:v>2.0000000000000018E-3</c:v>
                </c:pt>
                <c:pt idx="135">
                  <c:v>9.9999999999988987E-4</c:v>
                </c:pt>
                <c:pt idx="136">
                  <c:v>5.0000000000001155E-3</c:v>
                </c:pt>
                <c:pt idx="137">
                  <c:v>-1.0000000000001119E-3</c:v>
                </c:pt>
                <c:pt idx="138">
                  <c:v>3.0000000000001137E-3</c:v>
                </c:pt>
                <c:pt idx="139">
                  <c:v>-5.0000000000001155E-3</c:v>
                </c:pt>
                <c:pt idx="140">
                  <c:v>-9.9999999999988987E-4</c:v>
                </c:pt>
                <c:pt idx="141">
                  <c:v>9.9999999999988987E-4</c:v>
                </c:pt>
                <c:pt idx="142">
                  <c:v>2.0000000000000018E-3</c:v>
                </c:pt>
                <c:pt idx="143">
                  <c:v>5.0000000000001155E-3</c:v>
                </c:pt>
                <c:pt idx="144">
                  <c:v>9.9999999999988987E-4</c:v>
                </c:pt>
                <c:pt idx="145">
                  <c:v>0</c:v>
                </c:pt>
                <c:pt idx="146">
                  <c:v>-2.9999999999998916E-3</c:v>
                </c:pt>
                <c:pt idx="147">
                  <c:v>0</c:v>
                </c:pt>
                <c:pt idx="148">
                  <c:v>9.9999999999988987E-4</c:v>
                </c:pt>
                <c:pt idx="149">
                  <c:v>4.0000000000000036E-3</c:v>
                </c:pt>
                <c:pt idx="150">
                  <c:v>2.0000000000000018E-3</c:v>
                </c:pt>
                <c:pt idx="151">
                  <c:v>3.0000000000001137E-3</c:v>
                </c:pt>
                <c:pt idx="152">
                  <c:v>-1.0000000000001119E-3</c:v>
                </c:pt>
                <c:pt idx="153">
                  <c:v>0</c:v>
                </c:pt>
                <c:pt idx="154">
                  <c:v>-9.9999999999988987E-4</c:v>
                </c:pt>
                <c:pt idx="155">
                  <c:v>2.9999999999998916E-3</c:v>
                </c:pt>
                <c:pt idx="156">
                  <c:v>4.0000000000000036E-3</c:v>
                </c:pt>
                <c:pt idx="157">
                  <c:v>2.0000000000000018E-3</c:v>
                </c:pt>
                <c:pt idx="158">
                  <c:v>5.0000000000001155E-3</c:v>
                </c:pt>
                <c:pt idx="159">
                  <c:v>4.0000000000000036E-3</c:v>
                </c:pt>
                <c:pt idx="160">
                  <c:v>6.0000000000000053E-3</c:v>
                </c:pt>
                <c:pt idx="161">
                  <c:v>6.0000000000000053E-3</c:v>
                </c:pt>
                <c:pt idx="162">
                  <c:v>8.0000000000000071E-3</c:v>
                </c:pt>
                <c:pt idx="163">
                  <c:v>2.0000000000000018E-3</c:v>
                </c:pt>
                <c:pt idx="164">
                  <c:v>3.9999999999997815E-3</c:v>
                </c:pt>
                <c:pt idx="165">
                  <c:v>-2.0000000000000018E-3</c:v>
                </c:pt>
                <c:pt idx="166">
                  <c:v>4.0000000000000036E-3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0</c:v>
                </c:pt>
                <c:pt idx="170">
                  <c:v>-9.9999999999988987E-4</c:v>
                </c:pt>
                <c:pt idx="171">
                  <c:v>2.9999999999998916E-3</c:v>
                </c:pt>
                <c:pt idx="172">
                  <c:v>1.0000000000001119E-3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9.9999999999988987E-4</c:v>
                </c:pt>
                <c:pt idx="176">
                  <c:v>3.0000000000001137E-3</c:v>
                </c:pt>
                <c:pt idx="177">
                  <c:v>2.0000000000000018E-3</c:v>
                </c:pt>
                <c:pt idx="178">
                  <c:v>2.0000000000000018E-3</c:v>
                </c:pt>
                <c:pt idx="179">
                  <c:v>2.9999999999998916E-3</c:v>
                </c:pt>
                <c:pt idx="180">
                  <c:v>-6.0000000000000053E-3</c:v>
                </c:pt>
                <c:pt idx="181">
                  <c:v>3.0000000000001137E-3</c:v>
                </c:pt>
                <c:pt idx="182">
                  <c:v>4.0000000000000036E-3</c:v>
                </c:pt>
                <c:pt idx="183">
                  <c:v>1.0999999999999899E-2</c:v>
                </c:pt>
                <c:pt idx="184">
                  <c:v>-4.9999999999998934E-3</c:v>
                </c:pt>
                <c:pt idx="185">
                  <c:v>-3.0000000000001137E-3</c:v>
                </c:pt>
                <c:pt idx="186">
                  <c:v>-9.9999999999988987E-4</c:v>
                </c:pt>
                <c:pt idx="187">
                  <c:v>9.9999999999988987E-4</c:v>
                </c:pt>
                <c:pt idx="188">
                  <c:v>2.0000000000000018E-3</c:v>
                </c:pt>
                <c:pt idx="189">
                  <c:v>1.0000000000001119E-3</c:v>
                </c:pt>
                <c:pt idx="190">
                  <c:v>4.0000000000000036E-3</c:v>
                </c:pt>
                <c:pt idx="191">
                  <c:v>-1.0000000000001119E-3</c:v>
                </c:pt>
                <c:pt idx="192">
                  <c:v>3.0000000000001137E-3</c:v>
                </c:pt>
                <c:pt idx="193">
                  <c:v>-1.0000000000001119E-3</c:v>
                </c:pt>
                <c:pt idx="194">
                  <c:v>-2.0000000000000018E-3</c:v>
                </c:pt>
                <c:pt idx="195">
                  <c:v>5.0000000000001155E-3</c:v>
                </c:pt>
                <c:pt idx="196">
                  <c:v>0</c:v>
                </c:pt>
                <c:pt idx="197">
                  <c:v>2.0000000000000018E-3</c:v>
                </c:pt>
                <c:pt idx="198">
                  <c:v>9.9999999999988987E-4</c:v>
                </c:pt>
                <c:pt idx="199">
                  <c:v>6.0000000000000053E-3</c:v>
                </c:pt>
                <c:pt idx="200">
                  <c:v>3.0000000000001137E-3</c:v>
                </c:pt>
                <c:pt idx="201">
                  <c:v>8.0000000000000071E-3</c:v>
                </c:pt>
                <c:pt idx="202">
                  <c:v>4.9999999999998934E-3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6.0000000000000053E-3</c:v>
                </c:pt>
                <c:pt idx="206">
                  <c:v>3.0000000000001137E-3</c:v>
                </c:pt>
                <c:pt idx="207">
                  <c:v>2.9999999999998916E-3</c:v>
                </c:pt>
                <c:pt idx="208">
                  <c:v>3.0000000000001137E-3</c:v>
                </c:pt>
                <c:pt idx="209">
                  <c:v>9.9999999999988987E-4</c:v>
                </c:pt>
                <c:pt idx="210">
                  <c:v>0</c:v>
                </c:pt>
                <c:pt idx="211">
                  <c:v>-2.0000000000000018E-3</c:v>
                </c:pt>
                <c:pt idx="212">
                  <c:v>5.0000000000001155E-3</c:v>
                </c:pt>
                <c:pt idx="213">
                  <c:v>6.9999999999998952E-3</c:v>
                </c:pt>
                <c:pt idx="214">
                  <c:v>1.0000000000000009E-2</c:v>
                </c:pt>
                <c:pt idx="215">
                  <c:v>8.999999999999897E-3</c:v>
                </c:pt>
                <c:pt idx="216">
                  <c:v>6.0000000000000053E-3</c:v>
                </c:pt>
                <c:pt idx="217">
                  <c:v>7.0000000000001172E-3</c:v>
                </c:pt>
                <c:pt idx="218">
                  <c:v>8.999999999999897E-3</c:v>
                </c:pt>
                <c:pt idx="219">
                  <c:v>0</c:v>
                </c:pt>
                <c:pt idx="220">
                  <c:v>-9.9999999999988987E-4</c:v>
                </c:pt>
                <c:pt idx="221">
                  <c:v>1.4999999999999902E-2</c:v>
                </c:pt>
                <c:pt idx="222">
                  <c:v>3.0000000000001137E-3</c:v>
                </c:pt>
                <c:pt idx="223">
                  <c:v>1.0000000000000009E-2</c:v>
                </c:pt>
                <c:pt idx="224">
                  <c:v>2.9999999999998916E-3</c:v>
                </c:pt>
                <c:pt idx="225">
                  <c:v>1.0000000000000009E-2</c:v>
                </c:pt>
                <c:pt idx="226">
                  <c:v>1.4000000000000012E-2</c:v>
                </c:pt>
                <c:pt idx="227">
                  <c:v>7.0000000000001172E-3</c:v>
                </c:pt>
                <c:pt idx="228">
                  <c:v>4.0000000000000036E-3</c:v>
                </c:pt>
                <c:pt idx="229">
                  <c:v>0</c:v>
                </c:pt>
                <c:pt idx="230">
                  <c:v>1.6000000000000014E-2</c:v>
                </c:pt>
                <c:pt idx="231">
                  <c:v>1.2999999999999901E-2</c:v>
                </c:pt>
                <c:pt idx="232">
                  <c:v>1.2000000000000011E-2</c:v>
                </c:pt>
                <c:pt idx="233">
                  <c:v>1.0000000000000009E-2</c:v>
                </c:pt>
                <c:pt idx="234">
                  <c:v>8.0000000000000071E-3</c:v>
                </c:pt>
                <c:pt idx="235">
                  <c:v>4.9999999999998934E-3</c:v>
                </c:pt>
                <c:pt idx="236">
                  <c:v>1.0000000000000009E-2</c:v>
                </c:pt>
                <c:pt idx="237">
                  <c:v>1.1000000000000121E-2</c:v>
                </c:pt>
                <c:pt idx="238">
                  <c:v>1.4000000000000012E-2</c:v>
                </c:pt>
                <c:pt idx="239">
                  <c:v>1.6999999999999904E-2</c:v>
                </c:pt>
                <c:pt idx="240">
                  <c:v>1.4000000000000012E-2</c:v>
                </c:pt>
                <c:pt idx="241">
                  <c:v>1.1000000000000121E-2</c:v>
                </c:pt>
                <c:pt idx="242">
                  <c:v>1.2000000000000011E-2</c:v>
                </c:pt>
                <c:pt idx="243">
                  <c:v>1.4999999999999902E-2</c:v>
                </c:pt>
                <c:pt idx="244">
                  <c:v>1.6000000000000014E-2</c:v>
                </c:pt>
                <c:pt idx="245">
                  <c:v>1.6000000000000014E-2</c:v>
                </c:pt>
                <c:pt idx="246">
                  <c:v>1.8000000000000016E-2</c:v>
                </c:pt>
                <c:pt idx="247">
                  <c:v>1.6000000000000014E-2</c:v>
                </c:pt>
                <c:pt idx="248">
                  <c:v>1.6000000000000014E-2</c:v>
                </c:pt>
                <c:pt idx="249">
                  <c:v>1.4999999999999902E-2</c:v>
                </c:pt>
                <c:pt idx="250">
                  <c:v>1.5000000000000124E-2</c:v>
                </c:pt>
                <c:pt idx="251">
                  <c:v>1.7999999999999794E-2</c:v>
                </c:pt>
                <c:pt idx="252">
                  <c:v>1.6000000000000014E-2</c:v>
                </c:pt>
                <c:pt idx="253">
                  <c:v>2.0000000000000018E-2</c:v>
                </c:pt>
                <c:pt idx="254">
                  <c:v>2.200000000000002E-2</c:v>
                </c:pt>
                <c:pt idx="255">
                  <c:v>2.3000000000000131E-2</c:v>
                </c:pt>
                <c:pt idx="256">
                  <c:v>2.200000000000002E-2</c:v>
                </c:pt>
                <c:pt idx="257">
                  <c:v>2.1999999999999797E-2</c:v>
                </c:pt>
                <c:pt idx="258">
                  <c:v>2.100000000000013E-2</c:v>
                </c:pt>
                <c:pt idx="259">
                  <c:v>2.200000000000002E-2</c:v>
                </c:pt>
                <c:pt idx="260">
                  <c:v>2.4999999999999911E-2</c:v>
                </c:pt>
                <c:pt idx="261">
                  <c:v>2.5000000000000133E-2</c:v>
                </c:pt>
                <c:pt idx="262">
                  <c:v>2.5999999999999801E-2</c:v>
                </c:pt>
                <c:pt idx="263">
                  <c:v>2.8000000000000025E-2</c:v>
                </c:pt>
                <c:pt idx="264">
                  <c:v>2.9000000000000137E-2</c:v>
                </c:pt>
                <c:pt idx="265">
                  <c:v>3.0000000000000027E-2</c:v>
                </c:pt>
                <c:pt idx="266">
                  <c:v>2.8999999999999915E-2</c:v>
                </c:pt>
                <c:pt idx="267">
                  <c:v>2.8000000000000025E-2</c:v>
                </c:pt>
                <c:pt idx="268">
                  <c:v>2.9999999999999805E-2</c:v>
                </c:pt>
                <c:pt idx="269">
                  <c:v>3.2000000000000028E-2</c:v>
                </c:pt>
                <c:pt idx="270">
                  <c:v>3.8000000000000256E-2</c:v>
                </c:pt>
                <c:pt idx="271">
                  <c:v>4.2999999999999705E-2</c:v>
                </c:pt>
                <c:pt idx="272">
                  <c:v>4.9000000000000377E-2</c:v>
                </c:pt>
                <c:pt idx="273">
                  <c:v>4.4999999999999929E-2</c:v>
                </c:pt>
                <c:pt idx="274">
                  <c:v>4.6999999999999709E-2</c:v>
                </c:pt>
                <c:pt idx="275">
                  <c:v>4.2000000000000259E-2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4.8999999999999932E-2</c:v>
                </c:pt>
                <c:pt idx="279">
                  <c:v>4.8999999999999932E-2</c:v>
                </c:pt>
                <c:pt idx="280">
                  <c:v>5.2000000000000046E-2</c:v>
                </c:pt>
                <c:pt idx="281">
                  <c:v>5.2999999999999936E-2</c:v>
                </c:pt>
                <c:pt idx="282">
                  <c:v>5.500000000000016E-2</c:v>
                </c:pt>
                <c:pt idx="283">
                  <c:v>5.8999999999999719E-2</c:v>
                </c:pt>
                <c:pt idx="284">
                  <c:v>6.5000000000000391E-2</c:v>
                </c:pt>
                <c:pt idx="285">
                  <c:v>6.5999999999999837E-2</c:v>
                </c:pt>
                <c:pt idx="286">
                  <c:v>6.800000000000006E-2</c:v>
                </c:pt>
                <c:pt idx="287">
                  <c:v>6.899999999999995E-2</c:v>
                </c:pt>
                <c:pt idx="288">
                  <c:v>6.999999999999984E-2</c:v>
                </c:pt>
                <c:pt idx="289">
                  <c:v>7.5000000000000178E-2</c:v>
                </c:pt>
                <c:pt idx="290">
                  <c:v>7.5000000000000178E-2</c:v>
                </c:pt>
                <c:pt idx="291">
                  <c:v>8.3999999999999631E-2</c:v>
                </c:pt>
                <c:pt idx="292">
                  <c:v>8.7000000000000188E-2</c:v>
                </c:pt>
                <c:pt idx="293">
                  <c:v>9.4999999999999751E-2</c:v>
                </c:pt>
                <c:pt idx="294">
                  <c:v>9.8000000000000309E-2</c:v>
                </c:pt>
                <c:pt idx="295">
                  <c:v>0.10199999999999987</c:v>
                </c:pt>
                <c:pt idx="296">
                  <c:v>0.10499999999999998</c:v>
                </c:pt>
                <c:pt idx="297">
                  <c:v>0.11100000000000021</c:v>
                </c:pt>
                <c:pt idx="298">
                  <c:v>0.11199999999999966</c:v>
                </c:pt>
                <c:pt idx="299">
                  <c:v>0.11600000000000055</c:v>
                </c:pt>
                <c:pt idx="300">
                  <c:v>0.11999999999999922</c:v>
                </c:pt>
                <c:pt idx="301">
                  <c:v>0.12900000000000045</c:v>
                </c:pt>
                <c:pt idx="302">
                  <c:v>0.13400000000000034</c:v>
                </c:pt>
                <c:pt idx="303">
                  <c:v>0.13999999999999968</c:v>
                </c:pt>
                <c:pt idx="304">
                  <c:v>0.14700000000000024</c:v>
                </c:pt>
                <c:pt idx="305">
                  <c:v>0.15200000000000014</c:v>
                </c:pt>
                <c:pt idx="306">
                  <c:v>0.16199999999999992</c:v>
                </c:pt>
                <c:pt idx="307">
                  <c:v>0.16899999999999959</c:v>
                </c:pt>
                <c:pt idx="308">
                  <c:v>0.17900000000000027</c:v>
                </c:pt>
                <c:pt idx="309">
                  <c:v>0.18499999999999961</c:v>
                </c:pt>
                <c:pt idx="310">
                  <c:v>0.19200000000000017</c:v>
                </c:pt>
                <c:pt idx="311">
                  <c:v>0.19500000000000028</c:v>
                </c:pt>
                <c:pt idx="312">
                  <c:v>0.20999999999999996</c:v>
                </c:pt>
                <c:pt idx="313">
                  <c:v>0.21699999999999964</c:v>
                </c:pt>
                <c:pt idx="314">
                  <c:v>0.22700000000000031</c:v>
                </c:pt>
                <c:pt idx="315">
                  <c:v>0.23099999999999987</c:v>
                </c:pt>
                <c:pt idx="316">
                  <c:v>0.24699999999999989</c:v>
                </c:pt>
                <c:pt idx="317">
                  <c:v>0.26100000000000012</c:v>
                </c:pt>
                <c:pt idx="318">
                  <c:v>0.27400000000000002</c:v>
                </c:pt>
                <c:pt idx="319">
                  <c:v>0.28499999999999925</c:v>
                </c:pt>
                <c:pt idx="320">
                  <c:v>0.29900000000000126</c:v>
                </c:pt>
                <c:pt idx="321">
                  <c:v>0.31199999999999939</c:v>
                </c:pt>
                <c:pt idx="322">
                  <c:v>0.32699999999999996</c:v>
                </c:pt>
                <c:pt idx="323">
                  <c:v>0.34699999999999953</c:v>
                </c:pt>
                <c:pt idx="324">
                  <c:v>0.36000000000000121</c:v>
                </c:pt>
                <c:pt idx="325">
                  <c:v>0.37800000000000011</c:v>
                </c:pt>
                <c:pt idx="326">
                  <c:v>0.38899999999999935</c:v>
                </c:pt>
                <c:pt idx="327">
                  <c:v>0.4090000000000007</c:v>
                </c:pt>
                <c:pt idx="328">
                  <c:v>0.42399999999999949</c:v>
                </c:pt>
                <c:pt idx="329">
                  <c:v>0.4480000000000004</c:v>
                </c:pt>
                <c:pt idx="330">
                  <c:v>0.46499999999999986</c:v>
                </c:pt>
                <c:pt idx="331">
                  <c:v>0.48899999999999899</c:v>
                </c:pt>
                <c:pt idx="332">
                  <c:v>0.49500000000000099</c:v>
                </c:pt>
                <c:pt idx="333">
                  <c:v>0.51999999999999957</c:v>
                </c:pt>
                <c:pt idx="334">
                  <c:v>0.53500000000000014</c:v>
                </c:pt>
                <c:pt idx="335">
                  <c:v>0.54999999999999893</c:v>
                </c:pt>
                <c:pt idx="336">
                  <c:v>0.56400000000000006</c:v>
                </c:pt>
                <c:pt idx="337">
                  <c:v>0.57399999999999984</c:v>
                </c:pt>
                <c:pt idx="338">
                  <c:v>0.59500000000000064</c:v>
                </c:pt>
                <c:pt idx="339">
                  <c:v>0.59600000000000009</c:v>
                </c:pt>
                <c:pt idx="340">
                  <c:v>0.60600000000000165</c:v>
                </c:pt>
                <c:pt idx="341">
                  <c:v>0.61799999999999855</c:v>
                </c:pt>
                <c:pt idx="342">
                  <c:v>0.62000000000000099</c:v>
                </c:pt>
                <c:pt idx="343">
                  <c:v>0.61499999999999844</c:v>
                </c:pt>
                <c:pt idx="344">
                  <c:v>0.61100000000000065</c:v>
                </c:pt>
                <c:pt idx="345">
                  <c:v>0.6039999999999992</c:v>
                </c:pt>
                <c:pt idx="346">
                  <c:v>0.59500000000000242</c:v>
                </c:pt>
                <c:pt idx="347">
                  <c:v>0.57999999999999829</c:v>
                </c:pt>
                <c:pt idx="348">
                  <c:v>0.56099999999999994</c:v>
                </c:pt>
                <c:pt idx="349">
                  <c:v>0.52899999999999991</c:v>
                </c:pt>
                <c:pt idx="350">
                  <c:v>0.48799999999999955</c:v>
                </c:pt>
                <c:pt idx="351">
                  <c:v>0.46199999999999974</c:v>
                </c:pt>
                <c:pt idx="352">
                  <c:v>0.41900000000000048</c:v>
                </c:pt>
                <c:pt idx="353">
                  <c:v>0.39199999999999946</c:v>
                </c:pt>
                <c:pt idx="354">
                  <c:v>0.38299999999999912</c:v>
                </c:pt>
                <c:pt idx="355">
                  <c:v>0.35600000000000165</c:v>
                </c:pt>
                <c:pt idx="356">
                  <c:v>0.37900000000000134</c:v>
                </c:pt>
                <c:pt idx="357">
                  <c:v>0.40499999999999758</c:v>
                </c:pt>
                <c:pt idx="358">
                  <c:v>0.4670000000000023</c:v>
                </c:pt>
                <c:pt idx="359">
                  <c:v>0.57000000000000028</c:v>
                </c:pt>
                <c:pt idx="360">
                  <c:v>0.70499999999999829</c:v>
                </c:pt>
                <c:pt idx="361">
                  <c:v>0.88100000000000023</c:v>
                </c:pt>
                <c:pt idx="362">
                  <c:v>1.088000000000001</c:v>
                </c:pt>
                <c:pt idx="363">
                  <c:v>1.3520000000000003</c:v>
                </c:pt>
                <c:pt idx="364">
                  <c:v>1.6020000000000003</c:v>
                </c:pt>
                <c:pt idx="365">
                  <c:v>1.8599999999999994</c:v>
                </c:pt>
                <c:pt idx="366">
                  <c:v>2.1069999999999993</c:v>
                </c:pt>
                <c:pt idx="367">
                  <c:v>2.3059999999999974</c:v>
                </c:pt>
                <c:pt idx="368">
                  <c:v>2.4550000000000054</c:v>
                </c:pt>
                <c:pt idx="369">
                  <c:v>2.5730000000000004</c:v>
                </c:pt>
                <c:pt idx="370">
                  <c:v>2.6429999999999936</c:v>
                </c:pt>
                <c:pt idx="371">
                  <c:v>2.642000000000003</c:v>
                </c:pt>
                <c:pt idx="372">
                  <c:v>2.5810000000000031</c:v>
                </c:pt>
                <c:pt idx="373">
                  <c:v>2.4369999999999976</c:v>
                </c:pt>
                <c:pt idx="374">
                  <c:v>2.2019999999999982</c:v>
                </c:pt>
                <c:pt idx="375">
                  <c:v>1.8890000000000029</c:v>
                </c:pt>
                <c:pt idx="376">
                  <c:v>1.5159999999999982</c:v>
                </c:pt>
                <c:pt idx="377">
                  <c:v>1.0989999999999966</c:v>
                </c:pt>
                <c:pt idx="378">
                  <c:v>0.65500000000000114</c:v>
                </c:pt>
                <c:pt idx="379">
                  <c:v>0.22299999999999898</c:v>
                </c:pt>
                <c:pt idx="380">
                  <c:v>-0.16399999999999437</c:v>
                </c:pt>
                <c:pt idx="381">
                  <c:v>-0.57900000000000063</c:v>
                </c:pt>
                <c:pt idx="382">
                  <c:v>-0.96699999999999875</c:v>
                </c:pt>
                <c:pt idx="383">
                  <c:v>-1.2800000000000011</c:v>
                </c:pt>
                <c:pt idx="384">
                  <c:v>-1.5100000000000051</c:v>
                </c:pt>
                <c:pt idx="385">
                  <c:v>-1.6819999999999951</c:v>
                </c:pt>
                <c:pt idx="386">
                  <c:v>-1.7880000000000038</c:v>
                </c:pt>
                <c:pt idx="387">
                  <c:v>-1.8389999999999986</c:v>
                </c:pt>
                <c:pt idx="388">
                  <c:v>-1.8329999999999984</c:v>
                </c:pt>
                <c:pt idx="389">
                  <c:v>-1.8200000000000003</c:v>
                </c:pt>
                <c:pt idx="390">
                  <c:v>-1.7899999999999991</c:v>
                </c:pt>
                <c:pt idx="391">
                  <c:v>-1.7390000000000043</c:v>
                </c:pt>
                <c:pt idx="392">
                  <c:v>-1.6709999999999994</c:v>
                </c:pt>
                <c:pt idx="393">
                  <c:v>-1.6119999999999948</c:v>
                </c:pt>
                <c:pt idx="394">
                  <c:v>-1.5519999999999996</c:v>
                </c:pt>
                <c:pt idx="395">
                  <c:v>-1.4940000000000069</c:v>
                </c:pt>
                <c:pt idx="396">
                  <c:v>-1.4279999999999973</c:v>
                </c:pt>
                <c:pt idx="397">
                  <c:v>-1.3669999999999973</c:v>
                </c:pt>
                <c:pt idx="398">
                  <c:v>-1.3070000000000022</c:v>
                </c:pt>
                <c:pt idx="399">
                  <c:v>-1.2479999999999976</c:v>
                </c:pt>
                <c:pt idx="400">
                  <c:v>-1.1990000000000052</c:v>
                </c:pt>
                <c:pt idx="401">
                  <c:v>-1.1409999999999982</c:v>
                </c:pt>
                <c:pt idx="402">
                  <c:v>-1.093</c:v>
                </c:pt>
                <c:pt idx="403">
                  <c:v>-1.0410000000000004</c:v>
                </c:pt>
                <c:pt idx="404">
                  <c:v>-0.99599999999999866</c:v>
                </c:pt>
                <c:pt idx="405">
                  <c:v>-0.94899999999999807</c:v>
                </c:pt>
                <c:pt idx="406">
                  <c:v>-0.90900000000000247</c:v>
                </c:pt>
                <c:pt idx="407">
                  <c:v>-0.86599999999999966</c:v>
                </c:pt>
                <c:pt idx="408">
                  <c:v>-0.8279999999999994</c:v>
                </c:pt>
                <c:pt idx="409">
                  <c:v>-0.78999999999999915</c:v>
                </c:pt>
                <c:pt idx="410">
                  <c:v>-0.75800000000000267</c:v>
                </c:pt>
                <c:pt idx="411">
                  <c:v>-0.72299999999999898</c:v>
                </c:pt>
                <c:pt idx="412">
                  <c:v>-0.68900000000000006</c:v>
                </c:pt>
                <c:pt idx="413">
                  <c:v>-0.66099999999999781</c:v>
                </c:pt>
                <c:pt idx="414">
                  <c:v>-0.63400000000000034</c:v>
                </c:pt>
                <c:pt idx="415">
                  <c:v>-0.61200000000000188</c:v>
                </c:pt>
                <c:pt idx="416">
                  <c:v>-0.5779999999999994</c:v>
                </c:pt>
                <c:pt idx="417">
                  <c:v>-0.55099999999999838</c:v>
                </c:pt>
                <c:pt idx="418">
                  <c:v>-0.52899999999999991</c:v>
                </c:pt>
                <c:pt idx="419">
                  <c:v>-0.51100000000000279</c:v>
                </c:pt>
                <c:pt idx="420">
                  <c:v>-0.48999999999999844</c:v>
                </c:pt>
                <c:pt idx="421">
                  <c:v>-0.46900000000000119</c:v>
                </c:pt>
                <c:pt idx="422">
                  <c:v>-0.44899999999999807</c:v>
                </c:pt>
                <c:pt idx="423">
                  <c:v>-0.43000000000000149</c:v>
                </c:pt>
                <c:pt idx="424">
                  <c:v>-0.41099999999999959</c:v>
                </c:pt>
                <c:pt idx="425">
                  <c:v>-0.39300000000000068</c:v>
                </c:pt>
                <c:pt idx="426">
                  <c:v>-0.37899999999999956</c:v>
                </c:pt>
                <c:pt idx="427">
                  <c:v>-0.36299999999999955</c:v>
                </c:pt>
                <c:pt idx="428">
                  <c:v>-0.34800000000000075</c:v>
                </c:pt>
                <c:pt idx="429">
                  <c:v>-0.33300000000000018</c:v>
                </c:pt>
                <c:pt idx="430">
                  <c:v>-0.31999999999999851</c:v>
                </c:pt>
                <c:pt idx="431">
                  <c:v>-0.30800000000000161</c:v>
                </c:pt>
                <c:pt idx="432">
                  <c:v>-0.30099999999999838</c:v>
                </c:pt>
                <c:pt idx="433">
                  <c:v>-0.28500000000000014</c:v>
                </c:pt>
                <c:pt idx="434">
                  <c:v>-0.27300000000000146</c:v>
                </c:pt>
                <c:pt idx="435">
                  <c:v>-0.25999999999999979</c:v>
                </c:pt>
                <c:pt idx="436">
                  <c:v>-0.25199999999999889</c:v>
                </c:pt>
                <c:pt idx="437">
                  <c:v>-0.24500000000000099</c:v>
                </c:pt>
                <c:pt idx="438">
                  <c:v>-0.23599999999999888</c:v>
                </c:pt>
                <c:pt idx="439">
                  <c:v>-0.22600000000000087</c:v>
                </c:pt>
                <c:pt idx="440">
                  <c:v>-0.21899999999999942</c:v>
                </c:pt>
                <c:pt idx="441">
                  <c:v>-0.21199999999999974</c:v>
                </c:pt>
                <c:pt idx="442">
                  <c:v>-0.20500000000000007</c:v>
                </c:pt>
                <c:pt idx="443">
                  <c:v>-0.19599999999999973</c:v>
                </c:pt>
                <c:pt idx="444">
                  <c:v>-0.19100000000000072</c:v>
                </c:pt>
                <c:pt idx="445">
                  <c:v>-0.19299999999999962</c:v>
                </c:pt>
                <c:pt idx="446">
                  <c:v>-0.19200000000000017</c:v>
                </c:pt>
                <c:pt idx="447">
                  <c:v>-0.1850000000000005</c:v>
                </c:pt>
                <c:pt idx="448">
                  <c:v>-0.17099999999999937</c:v>
                </c:pt>
                <c:pt idx="449">
                  <c:v>-0.15200000000000102</c:v>
                </c:pt>
                <c:pt idx="450">
                  <c:v>-0.1379999999999999</c:v>
                </c:pt>
                <c:pt idx="451">
                  <c:v>-0.13299999999999912</c:v>
                </c:pt>
                <c:pt idx="452">
                  <c:v>-0.13199999999999967</c:v>
                </c:pt>
                <c:pt idx="453">
                  <c:v>-0.13600000000000101</c:v>
                </c:pt>
                <c:pt idx="454">
                  <c:v>-0.13299999999999912</c:v>
                </c:pt>
                <c:pt idx="455">
                  <c:v>-0.1330000000000009</c:v>
                </c:pt>
                <c:pt idx="456">
                  <c:v>-0.125</c:v>
                </c:pt>
                <c:pt idx="457">
                  <c:v>-0.12199999999999989</c:v>
                </c:pt>
                <c:pt idx="458">
                  <c:v>-0.11699999999999999</c:v>
                </c:pt>
                <c:pt idx="459">
                  <c:v>-0.11599999999999966</c:v>
                </c:pt>
                <c:pt idx="460">
                  <c:v>-0.10800000000000054</c:v>
                </c:pt>
                <c:pt idx="461">
                  <c:v>-0.10599999999999987</c:v>
                </c:pt>
                <c:pt idx="462">
                  <c:v>-9.6999999999999531E-2</c:v>
                </c:pt>
                <c:pt idx="463">
                  <c:v>-9.2000000000000526E-2</c:v>
                </c:pt>
                <c:pt idx="464">
                  <c:v>-8.8000000000000078E-2</c:v>
                </c:pt>
                <c:pt idx="465">
                  <c:v>-9.1999999999999638E-2</c:v>
                </c:pt>
                <c:pt idx="466">
                  <c:v>-9.1000000000000192E-2</c:v>
                </c:pt>
                <c:pt idx="467">
                  <c:v>-8.599999999999941E-2</c:v>
                </c:pt>
                <c:pt idx="468">
                  <c:v>-8.1000000000000405E-2</c:v>
                </c:pt>
                <c:pt idx="469">
                  <c:v>-7.5999999999999623E-2</c:v>
                </c:pt>
                <c:pt idx="470">
                  <c:v>-7.3000000000000398E-2</c:v>
                </c:pt>
                <c:pt idx="471">
                  <c:v>-6.899999999999995E-2</c:v>
                </c:pt>
                <c:pt idx="472">
                  <c:v>-7.0000000000000284E-2</c:v>
                </c:pt>
                <c:pt idx="473">
                  <c:v>-6.4999999999999503E-2</c:v>
                </c:pt>
                <c:pt idx="474">
                  <c:v>-6.7000000000000171E-2</c:v>
                </c:pt>
                <c:pt idx="475">
                  <c:v>-5.7999999999999829E-2</c:v>
                </c:pt>
                <c:pt idx="476">
                  <c:v>-5.7999999999999829E-2</c:v>
                </c:pt>
                <c:pt idx="477">
                  <c:v>-5.5000000000000604E-2</c:v>
                </c:pt>
                <c:pt idx="478">
                  <c:v>-6.1999999999999389E-2</c:v>
                </c:pt>
                <c:pt idx="479">
                  <c:v>-5.8000000000000718E-2</c:v>
                </c:pt>
                <c:pt idx="480">
                  <c:v>-5.4999999999999716E-2</c:v>
                </c:pt>
                <c:pt idx="481">
                  <c:v>-4.9000000000000377E-2</c:v>
                </c:pt>
                <c:pt idx="482">
                  <c:v>-4.6999999999999709E-2</c:v>
                </c:pt>
                <c:pt idx="483">
                  <c:v>-4.4999999999999929E-2</c:v>
                </c:pt>
                <c:pt idx="484">
                  <c:v>-4.6999999999999709E-2</c:v>
                </c:pt>
                <c:pt idx="485">
                  <c:v>-4.7000000000000597E-2</c:v>
                </c:pt>
                <c:pt idx="486">
                  <c:v>-4.0999999999999481E-2</c:v>
                </c:pt>
                <c:pt idx="487">
                  <c:v>-3.5000000000000142E-2</c:v>
                </c:pt>
                <c:pt idx="488">
                  <c:v>-3.8000000000000256E-2</c:v>
                </c:pt>
                <c:pt idx="489">
                  <c:v>-4.0999999999999481E-2</c:v>
                </c:pt>
                <c:pt idx="490">
                  <c:v>-3.900000000000059E-2</c:v>
                </c:pt>
                <c:pt idx="491">
                  <c:v>-3.7999999999999368E-2</c:v>
                </c:pt>
                <c:pt idx="492">
                  <c:v>-3.4000000000000696E-2</c:v>
                </c:pt>
                <c:pt idx="493">
                  <c:v>-4.0000000000000036E-2</c:v>
                </c:pt>
                <c:pt idx="494">
                  <c:v>-3.5999999999999588E-2</c:v>
                </c:pt>
                <c:pt idx="495">
                  <c:v>-3.6999999999999922E-2</c:v>
                </c:pt>
                <c:pt idx="496">
                  <c:v>-3.3000000000000362E-2</c:v>
                </c:pt>
                <c:pt idx="497">
                  <c:v>-3.2000000000000028E-2</c:v>
                </c:pt>
                <c:pt idx="498">
                  <c:v>-2.4000000000000021E-2</c:v>
                </c:pt>
                <c:pt idx="499">
                  <c:v>-2.7999999999999581E-2</c:v>
                </c:pt>
                <c:pt idx="500">
                  <c:v>-3.3000000000000362E-2</c:v>
                </c:pt>
                <c:pt idx="501">
                  <c:v>-3.5000000000000142E-2</c:v>
                </c:pt>
                <c:pt idx="502">
                  <c:v>-2.9999999999999361E-2</c:v>
                </c:pt>
                <c:pt idx="503">
                  <c:v>-2.6000000000000689E-2</c:v>
                </c:pt>
                <c:pt idx="504">
                  <c:v>-2.5999999999999801E-2</c:v>
                </c:pt>
                <c:pt idx="505">
                  <c:v>-2.4999999999999467E-2</c:v>
                </c:pt>
                <c:pt idx="506">
                  <c:v>-2.8999999999999915E-2</c:v>
                </c:pt>
                <c:pt idx="507">
                  <c:v>-2.7000000000000135E-2</c:v>
                </c:pt>
                <c:pt idx="508">
                  <c:v>-3.5000000000000142E-2</c:v>
                </c:pt>
                <c:pt idx="509">
                  <c:v>-3.0000000000000249E-2</c:v>
                </c:pt>
                <c:pt idx="510">
                  <c:v>-2.2999999999999687E-2</c:v>
                </c:pt>
                <c:pt idx="511">
                  <c:v>-1.6000000000000014E-2</c:v>
                </c:pt>
                <c:pt idx="512">
                  <c:v>-2.4000000000000021E-2</c:v>
                </c:pt>
                <c:pt idx="513">
                  <c:v>-2.5999999999999801E-2</c:v>
                </c:pt>
                <c:pt idx="514">
                  <c:v>-2.6000000000000689E-2</c:v>
                </c:pt>
                <c:pt idx="515">
                  <c:v>-2.4000000000000021E-2</c:v>
                </c:pt>
                <c:pt idx="516">
                  <c:v>-2.7999999999999581E-2</c:v>
                </c:pt>
                <c:pt idx="517">
                  <c:v>-3.3000000000000362E-2</c:v>
                </c:pt>
                <c:pt idx="518">
                  <c:v>-2.9999999999999361E-2</c:v>
                </c:pt>
                <c:pt idx="519">
                  <c:v>-3.3000000000000362E-2</c:v>
                </c:pt>
                <c:pt idx="520">
                  <c:v>-3.8999999999999702E-2</c:v>
                </c:pt>
                <c:pt idx="521">
                  <c:v>-4.9000000000000377E-2</c:v>
                </c:pt>
                <c:pt idx="522">
                  <c:v>-5.1000000000000156E-2</c:v>
                </c:pt>
                <c:pt idx="523">
                  <c:v>-5.1000000000000156E-2</c:v>
                </c:pt>
                <c:pt idx="524">
                  <c:v>-4.8999999999999488E-2</c:v>
                </c:pt>
                <c:pt idx="525">
                  <c:v>-5.1000000000000156E-2</c:v>
                </c:pt>
                <c:pt idx="526">
                  <c:v>-5.7999999999999829E-2</c:v>
                </c:pt>
                <c:pt idx="527">
                  <c:v>-6.4000000000000057E-2</c:v>
                </c:pt>
                <c:pt idx="528">
                  <c:v>-6.7999999999999616E-2</c:v>
                </c:pt>
                <c:pt idx="529">
                  <c:v>-7.5000000000000178E-2</c:v>
                </c:pt>
                <c:pt idx="530">
                  <c:v>-7.9000000000000181E-2</c:v>
                </c:pt>
                <c:pt idx="531">
                  <c:v>-7.6999999999999957E-2</c:v>
                </c:pt>
                <c:pt idx="532">
                  <c:v>-7.8000000000000291E-2</c:v>
                </c:pt>
                <c:pt idx="533">
                  <c:v>-7.5999999999999623E-2</c:v>
                </c:pt>
                <c:pt idx="534">
                  <c:v>-8.3000000000000185E-2</c:v>
                </c:pt>
                <c:pt idx="535">
                  <c:v>-8.5999999999999854E-2</c:v>
                </c:pt>
                <c:pt idx="536">
                  <c:v>-9.2000000000000082E-2</c:v>
                </c:pt>
                <c:pt idx="537">
                  <c:v>-8.8999999999999968E-2</c:v>
                </c:pt>
                <c:pt idx="538">
                  <c:v>-9.1000000000000192E-2</c:v>
                </c:pt>
                <c:pt idx="539">
                  <c:v>-9.2999999999999972E-2</c:v>
                </c:pt>
                <c:pt idx="540">
                  <c:v>-9.6000000000000085E-2</c:v>
                </c:pt>
                <c:pt idx="541">
                  <c:v>-9.2999999999999972E-2</c:v>
                </c:pt>
                <c:pt idx="542">
                  <c:v>-9.6999999999999975E-2</c:v>
                </c:pt>
                <c:pt idx="543">
                  <c:v>-8.8000000000000078E-2</c:v>
                </c:pt>
                <c:pt idx="544">
                  <c:v>-9.7999999999999865E-2</c:v>
                </c:pt>
                <c:pt idx="545">
                  <c:v>-0.10400000000000009</c:v>
                </c:pt>
                <c:pt idx="546">
                  <c:v>-0.10099999999999998</c:v>
                </c:pt>
                <c:pt idx="547">
                  <c:v>-9.3999999999999861E-2</c:v>
                </c:pt>
                <c:pt idx="548">
                  <c:v>-9.2000000000000082E-2</c:v>
                </c:pt>
                <c:pt idx="549">
                  <c:v>-9.4999999999999751E-2</c:v>
                </c:pt>
                <c:pt idx="550">
                  <c:v>-8.7000000000000188E-2</c:v>
                </c:pt>
                <c:pt idx="551">
                  <c:v>-8.7000000000000188E-2</c:v>
                </c:pt>
                <c:pt idx="552">
                  <c:v>-8.6999999999999744E-2</c:v>
                </c:pt>
                <c:pt idx="553">
                  <c:v>-8.2000000000000073E-2</c:v>
                </c:pt>
                <c:pt idx="554">
                  <c:v>-7.6000000000000068E-2</c:v>
                </c:pt>
                <c:pt idx="555">
                  <c:v>-7.2999999999999954E-2</c:v>
                </c:pt>
                <c:pt idx="556">
                  <c:v>-7.2000000000000064E-2</c:v>
                </c:pt>
                <c:pt idx="557">
                  <c:v>-6.7999999999999838E-2</c:v>
                </c:pt>
                <c:pt idx="558">
                  <c:v>-6.7000000000000171E-2</c:v>
                </c:pt>
                <c:pt idx="559">
                  <c:v>-5.8999999999999941E-2</c:v>
                </c:pt>
                <c:pt idx="560">
                  <c:v>-5.2000000000000046E-2</c:v>
                </c:pt>
                <c:pt idx="561">
                  <c:v>-4.9999999999999822E-2</c:v>
                </c:pt>
                <c:pt idx="562">
                  <c:v>-4.8000000000000043E-2</c:v>
                </c:pt>
                <c:pt idx="563">
                  <c:v>-4.2000000000000037E-2</c:v>
                </c:pt>
                <c:pt idx="564">
                  <c:v>-3.8000000000000034E-2</c:v>
                </c:pt>
                <c:pt idx="565">
                  <c:v>-3.499999999999992E-2</c:v>
                </c:pt>
                <c:pt idx="566">
                  <c:v>-3.1000000000000139E-2</c:v>
                </c:pt>
                <c:pt idx="567">
                  <c:v>-2.8000000000000025E-2</c:v>
                </c:pt>
                <c:pt idx="568">
                  <c:v>-2.3999999999999799E-2</c:v>
                </c:pt>
                <c:pt idx="569">
                  <c:v>-2.5000000000000133E-2</c:v>
                </c:pt>
                <c:pt idx="570">
                  <c:v>-2.4999999999999911E-2</c:v>
                </c:pt>
                <c:pt idx="571">
                  <c:v>-2.4000000000000021E-2</c:v>
                </c:pt>
                <c:pt idx="572">
                  <c:v>-2.100000000000013E-2</c:v>
                </c:pt>
                <c:pt idx="573">
                  <c:v>-1.4999999999999902E-2</c:v>
                </c:pt>
                <c:pt idx="574">
                  <c:v>-1.0000000000000009E-2</c:v>
                </c:pt>
                <c:pt idx="575">
                  <c:v>-8.0000000000000071E-3</c:v>
                </c:pt>
                <c:pt idx="576">
                  <c:v>-7.0000000000000062E-3</c:v>
                </c:pt>
                <c:pt idx="577">
                  <c:v>-4.0000000000000036E-3</c:v>
                </c:pt>
                <c:pt idx="578">
                  <c:v>-4.0000000000000036E-3</c:v>
                </c:pt>
                <c:pt idx="579">
                  <c:v>-4.0000000000000036E-3</c:v>
                </c:pt>
                <c:pt idx="580">
                  <c:v>-5.0000000000000044E-3</c:v>
                </c:pt>
                <c:pt idx="581">
                  <c:v>0</c:v>
                </c:pt>
                <c:pt idx="582">
                  <c:v>1.0000000000000009E-3</c:v>
                </c:pt>
                <c:pt idx="583">
                  <c:v>1.0000000000000009E-3</c:v>
                </c:pt>
                <c:pt idx="584">
                  <c:v>-2.0000000000000018E-3</c:v>
                </c:pt>
                <c:pt idx="585">
                  <c:v>0</c:v>
                </c:pt>
                <c:pt idx="586">
                  <c:v>3.0000000000000027E-3</c:v>
                </c:pt>
                <c:pt idx="587">
                  <c:v>1.0000000000000009E-3</c:v>
                </c:pt>
                <c:pt idx="588">
                  <c:v>1.0000000000000009E-3</c:v>
                </c:pt>
                <c:pt idx="589">
                  <c:v>4.0000000000000036E-3</c:v>
                </c:pt>
                <c:pt idx="590">
                  <c:v>5.0000000000000044E-3</c:v>
                </c:pt>
                <c:pt idx="591">
                  <c:v>6.0000000000000053E-3</c:v>
                </c:pt>
                <c:pt idx="592">
                  <c:v>6.0000000000000053E-3</c:v>
                </c:pt>
                <c:pt idx="593">
                  <c:v>3.0000000000000027E-3</c:v>
                </c:pt>
                <c:pt idx="594">
                  <c:v>1.0000000000000009E-3</c:v>
                </c:pt>
                <c:pt idx="595">
                  <c:v>0</c:v>
                </c:pt>
                <c:pt idx="596">
                  <c:v>-3.0000000000000027E-3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-3.0000000000000027E-3</c:v>
                </c:pt>
                <c:pt idx="601">
                  <c:v>-6.0000000000000053E-3</c:v>
                </c:pt>
                <c:pt idx="602">
                  <c:v>-5.0000000000000044E-3</c:v>
                </c:pt>
                <c:pt idx="603">
                  <c:v>-1.0000000000000009E-3</c:v>
                </c:pt>
                <c:pt idx="604">
                  <c:v>1.0000000000000009E-3</c:v>
                </c:pt>
                <c:pt idx="605">
                  <c:v>-2.0000000000000018E-3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-8.0000000000000071E-3</c:v>
                </c:pt>
                <c:pt idx="609">
                  <c:v>-4.0000000000000036E-3</c:v>
                </c:pt>
                <c:pt idx="610">
                  <c:v>-6.9999999999998952E-3</c:v>
                </c:pt>
                <c:pt idx="611">
                  <c:v>-7.0000000000000062E-3</c:v>
                </c:pt>
                <c:pt idx="612">
                  <c:v>-9.000000000000008E-3</c:v>
                </c:pt>
                <c:pt idx="613">
                  <c:v>-9.000000000000008E-3</c:v>
                </c:pt>
                <c:pt idx="614">
                  <c:v>-9.000000000000008E-3</c:v>
                </c:pt>
                <c:pt idx="615">
                  <c:v>-5.0000000000000044E-3</c:v>
                </c:pt>
                <c:pt idx="616">
                  <c:v>-5.0000000000000044E-3</c:v>
                </c:pt>
                <c:pt idx="617">
                  <c:v>-4.0000000000000036E-3</c:v>
                </c:pt>
                <c:pt idx="618">
                  <c:v>-7.0000000000000062E-3</c:v>
                </c:pt>
                <c:pt idx="619">
                  <c:v>-6.0000000000000053E-3</c:v>
                </c:pt>
                <c:pt idx="620">
                  <c:v>-6.0000000000000053E-3</c:v>
                </c:pt>
                <c:pt idx="621">
                  <c:v>-1.0000000000000009E-3</c:v>
                </c:pt>
                <c:pt idx="622">
                  <c:v>1.0000000000000009E-3</c:v>
                </c:pt>
                <c:pt idx="623">
                  <c:v>2.0000000000000018E-3</c:v>
                </c:pt>
                <c:pt idx="624">
                  <c:v>0</c:v>
                </c:pt>
                <c:pt idx="625">
                  <c:v>0</c:v>
                </c:pt>
                <c:pt idx="626">
                  <c:v>1.0000000000000009E-3</c:v>
                </c:pt>
                <c:pt idx="627">
                  <c:v>1.0000000000000009E-3</c:v>
                </c:pt>
                <c:pt idx="628">
                  <c:v>1.0000000000000009E-3</c:v>
                </c:pt>
                <c:pt idx="629">
                  <c:v>-2.0000000000000018E-3</c:v>
                </c:pt>
                <c:pt idx="630">
                  <c:v>-4.0000000000000036E-3</c:v>
                </c:pt>
                <c:pt idx="631">
                  <c:v>-5.0000000000000044E-3</c:v>
                </c:pt>
                <c:pt idx="632">
                  <c:v>9.000000000000008E-3</c:v>
                </c:pt>
                <c:pt idx="633">
                  <c:v>1.6000000000000014E-2</c:v>
                </c:pt>
                <c:pt idx="634">
                  <c:v>2.5000000000000022E-2</c:v>
                </c:pt>
                <c:pt idx="635">
                  <c:v>1.7000000000000015E-2</c:v>
                </c:pt>
                <c:pt idx="636">
                  <c:v>1.19999999999999E-2</c:v>
                </c:pt>
                <c:pt idx="637">
                  <c:v>2.0000000000000018E-3</c:v>
                </c:pt>
                <c:pt idx="638">
                  <c:v>4.0000000000000036E-3</c:v>
                </c:pt>
                <c:pt idx="639">
                  <c:v>3.0000000000000027E-3</c:v>
                </c:pt>
                <c:pt idx="640">
                  <c:v>6.0000000000000053E-3</c:v>
                </c:pt>
                <c:pt idx="641">
                  <c:v>2.0000000000000018E-3</c:v>
                </c:pt>
                <c:pt idx="642">
                  <c:v>-2.0000000000000018E-3</c:v>
                </c:pt>
                <c:pt idx="643">
                  <c:v>-2.0000000000000018E-3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1.0000000000000009E-3</c:v>
                </c:pt>
                <c:pt idx="648">
                  <c:v>-4.0000000000000036E-3</c:v>
                </c:pt>
                <c:pt idx="649">
                  <c:v>-5.0000000000000044E-3</c:v>
                </c:pt>
                <c:pt idx="650">
                  <c:v>-8.0000000000000071E-3</c:v>
                </c:pt>
                <c:pt idx="651">
                  <c:v>-4.9999999999998934E-3</c:v>
                </c:pt>
                <c:pt idx="652">
                  <c:v>-6.0000000000000053E-3</c:v>
                </c:pt>
                <c:pt idx="653">
                  <c:v>0</c:v>
                </c:pt>
                <c:pt idx="654">
                  <c:v>0</c:v>
                </c:pt>
                <c:pt idx="655">
                  <c:v>2.0000000000000018E-3</c:v>
                </c:pt>
                <c:pt idx="656">
                  <c:v>-3.0000000000000027E-3</c:v>
                </c:pt>
                <c:pt idx="657">
                  <c:v>-3.0000000000000027E-3</c:v>
                </c:pt>
                <c:pt idx="658">
                  <c:v>-9.000000000000008E-3</c:v>
                </c:pt>
                <c:pt idx="659">
                  <c:v>-8.0000000000000071E-3</c:v>
                </c:pt>
                <c:pt idx="660">
                  <c:v>-9.000000000000008E-3</c:v>
                </c:pt>
                <c:pt idx="661">
                  <c:v>-9.000000000000008E-3</c:v>
                </c:pt>
                <c:pt idx="662">
                  <c:v>-1.3000000000000012E-2</c:v>
                </c:pt>
                <c:pt idx="663">
                  <c:v>-1.3000000000000012E-2</c:v>
                </c:pt>
                <c:pt idx="664">
                  <c:v>-9.000000000000008E-3</c:v>
                </c:pt>
                <c:pt idx="665">
                  <c:v>-8.0000000000000071E-3</c:v>
                </c:pt>
                <c:pt idx="666">
                  <c:v>0</c:v>
                </c:pt>
                <c:pt idx="667">
                  <c:v>-1.0000000000000009E-3</c:v>
                </c:pt>
                <c:pt idx="668">
                  <c:v>4.0000000000000036E-3</c:v>
                </c:pt>
                <c:pt idx="669">
                  <c:v>4.0000000000000036E-3</c:v>
                </c:pt>
                <c:pt idx="670">
                  <c:v>5.0000000000000044E-3</c:v>
                </c:pt>
                <c:pt idx="671">
                  <c:v>4.0000000000000036E-3</c:v>
                </c:pt>
                <c:pt idx="672">
                  <c:v>8.0000000000000071E-3</c:v>
                </c:pt>
                <c:pt idx="673">
                  <c:v>3.0000000000000027E-3</c:v>
                </c:pt>
                <c:pt idx="674">
                  <c:v>7.0000000000000062E-3</c:v>
                </c:pt>
                <c:pt idx="675">
                  <c:v>1.0000000000000009E-3</c:v>
                </c:pt>
                <c:pt idx="676">
                  <c:v>5.0000000000000044E-3</c:v>
                </c:pt>
                <c:pt idx="677">
                  <c:v>7.0000000000000062E-3</c:v>
                </c:pt>
                <c:pt idx="678">
                  <c:v>7.0000000000000062E-3</c:v>
                </c:pt>
                <c:pt idx="679">
                  <c:v>9.000000000000008E-3</c:v>
                </c:pt>
                <c:pt idx="680">
                  <c:v>1.2000000000000011E-2</c:v>
                </c:pt>
                <c:pt idx="681">
                  <c:v>9.000000000000008E-3</c:v>
                </c:pt>
                <c:pt idx="682">
                  <c:v>3.0000000000000027E-3</c:v>
                </c:pt>
                <c:pt idx="683">
                  <c:v>4.9999999999998934E-3</c:v>
                </c:pt>
                <c:pt idx="684">
                  <c:v>0</c:v>
                </c:pt>
                <c:pt idx="685">
                  <c:v>0</c:v>
                </c:pt>
                <c:pt idx="686">
                  <c:v>-2.0000000000000018E-3</c:v>
                </c:pt>
                <c:pt idx="687">
                  <c:v>-1.9999999999998908E-3</c:v>
                </c:pt>
                <c:pt idx="688">
                  <c:v>-3.0000000000000027E-3</c:v>
                </c:pt>
                <c:pt idx="689">
                  <c:v>3.9999999999998925E-3</c:v>
                </c:pt>
                <c:pt idx="690">
                  <c:v>-6.9999999999998952E-3</c:v>
                </c:pt>
                <c:pt idx="691">
                  <c:v>-6.0000000000000053E-3</c:v>
                </c:pt>
                <c:pt idx="692">
                  <c:v>-4.0000000000000036E-3</c:v>
                </c:pt>
                <c:pt idx="693">
                  <c:v>-3.0000000000000027E-3</c:v>
                </c:pt>
                <c:pt idx="694">
                  <c:v>-3.0000000000000027E-3</c:v>
                </c:pt>
                <c:pt idx="695">
                  <c:v>-3.0000000000000027E-3</c:v>
                </c:pt>
                <c:pt idx="696">
                  <c:v>-5.0000000000000044E-3</c:v>
                </c:pt>
                <c:pt idx="697">
                  <c:v>-8.0000000000000071E-3</c:v>
                </c:pt>
                <c:pt idx="698">
                  <c:v>0</c:v>
                </c:pt>
                <c:pt idx="699">
                  <c:v>2.0000000000000018E-3</c:v>
                </c:pt>
                <c:pt idx="700">
                  <c:v>1.0000000000000009E-3</c:v>
                </c:pt>
                <c:pt idx="701">
                  <c:v>-2.0000000000000018E-3</c:v>
                </c:pt>
                <c:pt idx="702">
                  <c:v>3.0000000000000027E-3</c:v>
                </c:pt>
                <c:pt idx="703">
                  <c:v>1.0000000000000009E-3</c:v>
                </c:pt>
                <c:pt idx="704">
                  <c:v>5.0000000000000044E-3</c:v>
                </c:pt>
                <c:pt idx="705">
                  <c:v>8.0000000000000071E-3</c:v>
                </c:pt>
                <c:pt idx="706">
                  <c:v>1.0000000000000009E-2</c:v>
                </c:pt>
                <c:pt idx="707">
                  <c:v>1.19999999999999E-2</c:v>
                </c:pt>
                <c:pt idx="708">
                  <c:v>1.2000000000000011E-2</c:v>
                </c:pt>
                <c:pt idx="709">
                  <c:v>6.0000000000000053E-3</c:v>
                </c:pt>
                <c:pt idx="710">
                  <c:v>4.0000000000000036E-3</c:v>
                </c:pt>
                <c:pt idx="711">
                  <c:v>8.0000000000000071E-3</c:v>
                </c:pt>
                <c:pt idx="712">
                  <c:v>6.0000000000000053E-3</c:v>
                </c:pt>
                <c:pt idx="713">
                  <c:v>7.0000000000000062E-3</c:v>
                </c:pt>
                <c:pt idx="714">
                  <c:v>3.0000000000000027E-3</c:v>
                </c:pt>
                <c:pt idx="715">
                  <c:v>6.0000000000000053E-3</c:v>
                </c:pt>
                <c:pt idx="716">
                  <c:v>4.0000000000000036E-3</c:v>
                </c:pt>
                <c:pt idx="717">
                  <c:v>5.0000000000000044E-3</c:v>
                </c:pt>
                <c:pt idx="718">
                  <c:v>9.9999999999988987E-4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47-4F1A-B296-2AB902BBB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volume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Change in pressure</a:t>
                </a:r>
                <a:r>
                  <a:rPr lang="en-GB" baseline="0"/>
                  <a:t> (bar)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 pressure against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'2000RPM'!$B$7:$B$726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'2000RPM'!$C$7:$C$725</c:f>
              <c:numCache>
                <c:formatCode>General</c:formatCode>
                <c:ptCount val="719"/>
                <c:pt idx="0">
                  <c:v>1.0009999999999999</c:v>
                </c:pt>
                <c:pt idx="1">
                  <c:v>0.99399999999999999</c:v>
                </c:pt>
                <c:pt idx="2">
                  <c:v>0.997</c:v>
                </c:pt>
                <c:pt idx="3">
                  <c:v>0.99299999999999999</c:v>
                </c:pt>
                <c:pt idx="4">
                  <c:v>0.995</c:v>
                </c:pt>
                <c:pt idx="5">
                  <c:v>0.99099999999999999</c:v>
                </c:pt>
                <c:pt idx="6">
                  <c:v>0.99</c:v>
                </c:pt>
                <c:pt idx="7">
                  <c:v>0.98499999999999999</c:v>
                </c:pt>
                <c:pt idx="8">
                  <c:v>0.98399999999999999</c:v>
                </c:pt>
                <c:pt idx="9">
                  <c:v>0.98699999999999999</c:v>
                </c:pt>
                <c:pt idx="10">
                  <c:v>0.98799999999999999</c:v>
                </c:pt>
                <c:pt idx="11">
                  <c:v>0.99099999999999999</c:v>
                </c:pt>
                <c:pt idx="12">
                  <c:v>0.99299999999999999</c:v>
                </c:pt>
                <c:pt idx="13">
                  <c:v>0.999</c:v>
                </c:pt>
                <c:pt idx="14">
                  <c:v>1.0029999999999999</c:v>
                </c:pt>
                <c:pt idx="15">
                  <c:v>1.006</c:v>
                </c:pt>
                <c:pt idx="16">
                  <c:v>1.0109999999999999</c:v>
                </c:pt>
                <c:pt idx="17">
                  <c:v>1.022</c:v>
                </c:pt>
                <c:pt idx="18">
                  <c:v>1.034</c:v>
                </c:pt>
                <c:pt idx="19">
                  <c:v>1.0369999999999999</c:v>
                </c:pt>
                <c:pt idx="20">
                  <c:v>1.0389999999999999</c:v>
                </c:pt>
                <c:pt idx="21">
                  <c:v>1.0409999999999999</c:v>
                </c:pt>
                <c:pt idx="22">
                  <c:v>1.0469999999999999</c:v>
                </c:pt>
                <c:pt idx="23">
                  <c:v>1.048</c:v>
                </c:pt>
                <c:pt idx="24">
                  <c:v>1.052</c:v>
                </c:pt>
                <c:pt idx="25">
                  <c:v>1.0509999999999999</c:v>
                </c:pt>
                <c:pt idx="26">
                  <c:v>1.052</c:v>
                </c:pt>
                <c:pt idx="27">
                  <c:v>1.0509999999999999</c:v>
                </c:pt>
                <c:pt idx="28">
                  <c:v>1.0489999999999999</c:v>
                </c:pt>
                <c:pt idx="29">
                  <c:v>1.0469999999999999</c:v>
                </c:pt>
                <c:pt idx="30">
                  <c:v>1.042</c:v>
                </c:pt>
                <c:pt idx="31">
                  <c:v>1.0409999999999999</c:v>
                </c:pt>
                <c:pt idx="32">
                  <c:v>1.034</c:v>
                </c:pt>
                <c:pt idx="33">
                  <c:v>1.03</c:v>
                </c:pt>
                <c:pt idx="34">
                  <c:v>1.0349999999999999</c:v>
                </c:pt>
                <c:pt idx="35">
                  <c:v>1.042</c:v>
                </c:pt>
                <c:pt idx="36">
                  <c:v>1.0389999999999999</c:v>
                </c:pt>
                <c:pt idx="37">
                  <c:v>1.0369999999999999</c:v>
                </c:pt>
                <c:pt idx="38">
                  <c:v>1.038</c:v>
                </c:pt>
                <c:pt idx="39">
                  <c:v>1.0349999999999999</c:v>
                </c:pt>
                <c:pt idx="40">
                  <c:v>1.032</c:v>
                </c:pt>
                <c:pt idx="41">
                  <c:v>1.0269999999999999</c:v>
                </c:pt>
                <c:pt idx="42">
                  <c:v>1.0209999999999999</c:v>
                </c:pt>
                <c:pt idx="43">
                  <c:v>1.0109999999999999</c:v>
                </c:pt>
                <c:pt idx="44">
                  <c:v>1.0129999999999999</c:v>
                </c:pt>
                <c:pt idx="45">
                  <c:v>1.008</c:v>
                </c:pt>
                <c:pt idx="46">
                  <c:v>1.004</c:v>
                </c:pt>
                <c:pt idx="47">
                  <c:v>0.99199999999999999</c:v>
                </c:pt>
                <c:pt idx="48">
                  <c:v>0.99199999999999999</c:v>
                </c:pt>
                <c:pt idx="49">
                  <c:v>0.99199999999999999</c:v>
                </c:pt>
                <c:pt idx="50">
                  <c:v>0.98699999999999999</c:v>
                </c:pt>
                <c:pt idx="51">
                  <c:v>0.98099999999999998</c:v>
                </c:pt>
                <c:pt idx="52">
                  <c:v>0.97599999999999998</c:v>
                </c:pt>
                <c:pt idx="53">
                  <c:v>0.97499999999999998</c:v>
                </c:pt>
                <c:pt idx="54">
                  <c:v>0.96799999999999997</c:v>
                </c:pt>
                <c:pt idx="55">
                  <c:v>0.96599999999999997</c:v>
                </c:pt>
                <c:pt idx="56">
                  <c:v>0.95799999999999996</c:v>
                </c:pt>
                <c:pt idx="57">
                  <c:v>0.95</c:v>
                </c:pt>
                <c:pt idx="58">
                  <c:v>0.94099999999999995</c:v>
                </c:pt>
                <c:pt idx="59">
                  <c:v>0.94</c:v>
                </c:pt>
                <c:pt idx="60">
                  <c:v>0.93600000000000005</c:v>
                </c:pt>
                <c:pt idx="61">
                  <c:v>0.93500000000000005</c:v>
                </c:pt>
                <c:pt idx="62">
                  <c:v>0.92600000000000005</c:v>
                </c:pt>
                <c:pt idx="63">
                  <c:v>0.93100000000000005</c:v>
                </c:pt>
                <c:pt idx="64">
                  <c:v>0.92900000000000005</c:v>
                </c:pt>
                <c:pt idx="65">
                  <c:v>0.93400000000000005</c:v>
                </c:pt>
                <c:pt idx="66">
                  <c:v>0.93</c:v>
                </c:pt>
                <c:pt idx="67">
                  <c:v>0.93400000000000005</c:v>
                </c:pt>
                <c:pt idx="68">
                  <c:v>0.93500000000000005</c:v>
                </c:pt>
                <c:pt idx="69">
                  <c:v>0.93500000000000005</c:v>
                </c:pt>
                <c:pt idx="70">
                  <c:v>0.93</c:v>
                </c:pt>
                <c:pt idx="71">
                  <c:v>0.92600000000000005</c:v>
                </c:pt>
                <c:pt idx="72">
                  <c:v>0.92600000000000005</c:v>
                </c:pt>
                <c:pt idx="73">
                  <c:v>0.92300000000000004</c:v>
                </c:pt>
                <c:pt idx="74">
                  <c:v>0.92</c:v>
                </c:pt>
                <c:pt idx="75">
                  <c:v>0.91800000000000004</c:v>
                </c:pt>
                <c:pt idx="76">
                  <c:v>0.92100000000000004</c:v>
                </c:pt>
                <c:pt idx="77">
                  <c:v>0.92200000000000004</c:v>
                </c:pt>
                <c:pt idx="78">
                  <c:v>0.92300000000000004</c:v>
                </c:pt>
                <c:pt idx="79">
                  <c:v>0.92100000000000004</c:v>
                </c:pt>
                <c:pt idx="80">
                  <c:v>0.92300000000000004</c:v>
                </c:pt>
                <c:pt idx="81">
                  <c:v>0.92300000000000004</c:v>
                </c:pt>
                <c:pt idx="82">
                  <c:v>0.92300000000000004</c:v>
                </c:pt>
                <c:pt idx="83">
                  <c:v>0.92100000000000004</c:v>
                </c:pt>
                <c:pt idx="84">
                  <c:v>0.91900000000000004</c:v>
                </c:pt>
                <c:pt idx="85">
                  <c:v>0.91500000000000004</c:v>
                </c:pt>
                <c:pt idx="86">
                  <c:v>0.91200000000000003</c:v>
                </c:pt>
                <c:pt idx="87">
                  <c:v>0.91</c:v>
                </c:pt>
                <c:pt idx="88">
                  <c:v>0.90700000000000003</c:v>
                </c:pt>
                <c:pt idx="89">
                  <c:v>0.90900000000000003</c:v>
                </c:pt>
                <c:pt idx="90">
                  <c:v>0.90800000000000003</c:v>
                </c:pt>
                <c:pt idx="91">
                  <c:v>0.90400000000000003</c:v>
                </c:pt>
                <c:pt idx="92">
                  <c:v>0.89900000000000002</c:v>
                </c:pt>
                <c:pt idx="93">
                  <c:v>0.90100000000000002</c:v>
                </c:pt>
                <c:pt idx="94">
                  <c:v>0.90400000000000003</c:v>
                </c:pt>
                <c:pt idx="95">
                  <c:v>0.91400000000000003</c:v>
                </c:pt>
                <c:pt idx="96">
                  <c:v>0.92</c:v>
                </c:pt>
                <c:pt idx="97">
                  <c:v>0.92600000000000005</c:v>
                </c:pt>
                <c:pt idx="98">
                  <c:v>0.92600000000000005</c:v>
                </c:pt>
                <c:pt idx="99">
                  <c:v>0.92600000000000005</c:v>
                </c:pt>
                <c:pt idx="100">
                  <c:v>0.92100000000000004</c:v>
                </c:pt>
                <c:pt idx="101">
                  <c:v>0.92300000000000004</c:v>
                </c:pt>
                <c:pt idx="102">
                  <c:v>0.92500000000000004</c:v>
                </c:pt>
                <c:pt idx="103">
                  <c:v>0.93100000000000005</c:v>
                </c:pt>
                <c:pt idx="104">
                  <c:v>0.93200000000000005</c:v>
                </c:pt>
                <c:pt idx="105">
                  <c:v>0.93600000000000005</c:v>
                </c:pt>
                <c:pt idx="106">
                  <c:v>0.93799999999999994</c:v>
                </c:pt>
                <c:pt idx="107">
                  <c:v>0.94099999999999995</c:v>
                </c:pt>
                <c:pt idx="108">
                  <c:v>0.94599999999999995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0.95599999999999996</c:v>
                </c:pt>
                <c:pt idx="112">
                  <c:v>0.96</c:v>
                </c:pt>
                <c:pt idx="113">
                  <c:v>0.96399999999999997</c:v>
                </c:pt>
                <c:pt idx="114">
                  <c:v>0.97299999999999998</c:v>
                </c:pt>
                <c:pt idx="115">
                  <c:v>0.98099999999999998</c:v>
                </c:pt>
                <c:pt idx="116">
                  <c:v>0.98899999999999999</c:v>
                </c:pt>
                <c:pt idx="117">
                  <c:v>0.99199999999999999</c:v>
                </c:pt>
                <c:pt idx="118">
                  <c:v>0.997</c:v>
                </c:pt>
                <c:pt idx="119">
                  <c:v>1</c:v>
                </c:pt>
                <c:pt idx="120">
                  <c:v>1.0089999999999999</c:v>
                </c:pt>
                <c:pt idx="121">
                  <c:v>1.018</c:v>
                </c:pt>
                <c:pt idx="122">
                  <c:v>1.0249999999999999</c:v>
                </c:pt>
                <c:pt idx="123">
                  <c:v>1.0269999999999999</c:v>
                </c:pt>
                <c:pt idx="124">
                  <c:v>1.0289999999999999</c:v>
                </c:pt>
                <c:pt idx="125">
                  <c:v>1.03</c:v>
                </c:pt>
                <c:pt idx="126">
                  <c:v>1.0329999999999999</c:v>
                </c:pt>
                <c:pt idx="127">
                  <c:v>1.038</c:v>
                </c:pt>
                <c:pt idx="128">
                  <c:v>1.0449999999999999</c:v>
                </c:pt>
                <c:pt idx="129">
                  <c:v>1.0529999999999999</c:v>
                </c:pt>
                <c:pt idx="130">
                  <c:v>1.0609999999999999</c:v>
                </c:pt>
                <c:pt idx="131">
                  <c:v>1.0680000000000001</c:v>
                </c:pt>
                <c:pt idx="132">
                  <c:v>1.0680000000000001</c:v>
                </c:pt>
                <c:pt idx="133">
                  <c:v>1.0680000000000001</c:v>
                </c:pt>
                <c:pt idx="134">
                  <c:v>1.0660000000000001</c:v>
                </c:pt>
                <c:pt idx="135">
                  <c:v>1.0680000000000001</c:v>
                </c:pt>
                <c:pt idx="136">
                  <c:v>1.069</c:v>
                </c:pt>
                <c:pt idx="137">
                  <c:v>1.0740000000000001</c:v>
                </c:pt>
                <c:pt idx="138">
                  <c:v>1.073</c:v>
                </c:pt>
                <c:pt idx="139">
                  <c:v>1.0760000000000001</c:v>
                </c:pt>
                <c:pt idx="140">
                  <c:v>1.071</c:v>
                </c:pt>
                <c:pt idx="141">
                  <c:v>1.07</c:v>
                </c:pt>
                <c:pt idx="142">
                  <c:v>1.071</c:v>
                </c:pt>
                <c:pt idx="143">
                  <c:v>1.073</c:v>
                </c:pt>
                <c:pt idx="144">
                  <c:v>1.0780000000000001</c:v>
                </c:pt>
                <c:pt idx="145">
                  <c:v>1.079</c:v>
                </c:pt>
                <c:pt idx="146">
                  <c:v>1.079</c:v>
                </c:pt>
                <c:pt idx="147">
                  <c:v>1.0760000000000001</c:v>
                </c:pt>
                <c:pt idx="148">
                  <c:v>1.0760000000000001</c:v>
                </c:pt>
                <c:pt idx="149">
                  <c:v>1.077</c:v>
                </c:pt>
                <c:pt idx="150">
                  <c:v>1.081</c:v>
                </c:pt>
                <c:pt idx="151">
                  <c:v>1.083</c:v>
                </c:pt>
                <c:pt idx="152">
                  <c:v>1.0860000000000001</c:v>
                </c:pt>
                <c:pt idx="153">
                  <c:v>1.085</c:v>
                </c:pt>
                <c:pt idx="154">
                  <c:v>1.085</c:v>
                </c:pt>
                <c:pt idx="155">
                  <c:v>1.0840000000000001</c:v>
                </c:pt>
                <c:pt idx="156">
                  <c:v>1.087</c:v>
                </c:pt>
                <c:pt idx="157">
                  <c:v>1.091</c:v>
                </c:pt>
                <c:pt idx="158">
                  <c:v>1.093</c:v>
                </c:pt>
                <c:pt idx="159">
                  <c:v>1.0980000000000001</c:v>
                </c:pt>
                <c:pt idx="160">
                  <c:v>1.1020000000000001</c:v>
                </c:pt>
                <c:pt idx="161">
                  <c:v>1.1080000000000001</c:v>
                </c:pt>
                <c:pt idx="162">
                  <c:v>1.1140000000000001</c:v>
                </c:pt>
                <c:pt idx="163">
                  <c:v>1.1220000000000001</c:v>
                </c:pt>
                <c:pt idx="164">
                  <c:v>1.1240000000000001</c:v>
                </c:pt>
                <c:pt idx="165">
                  <c:v>1.1279999999999999</c:v>
                </c:pt>
                <c:pt idx="166">
                  <c:v>1.1259999999999999</c:v>
                </c:pt>
                <c:pt idx="167">
                  <c:v>1.1299999999999999</c:v>
                </c:pt>
                <c:pt idx="168">
                  <c:v>1.1339999999999999</c:v>
                </c:pt>
                <c:pt idx="169">
                  <c:v>1.1379999999999999</c:v>
                </c:pt>
                <c:pt idx="170">
                  <c:v>1.1379999999999999</c:v>
                </c:pt>
                <c:pt idx="171">
                  <c:v>1.137</c:v>
                </c:pt>
                <c:pt idx="172">
                  <c:v>1.1399999999999999</c:v>
                </c:pt>
                <c:pt idx="173">
                  <c:v>1.141</c:v>
                </c:pt>
                <c:pt idx="174">
                  <c:v>1.145</c:v>
                </c:pt>
                <c:pt idx="175">
                  <c:v>1.145</c:v>
                </c:pt>
                <c:pt idx="176">
                  <c:v>1.1459999999999999</c:v>
                </c:pt>
                <c:pt idx="177">
                  <c:v>1.149</c:v>
                </c:pt>
                <c:pt idx="178">
                  <c:v>1.151</c:v>
                </c:pt>
                <c:pt idx="179">
                  <c:v>1.153</c:v>
                </c:pt>
                <c:pt idx="180">
                  <c:v>1.1559999999999999</c:v>
                </c:pt>
                <c:pt idx="181">
                  <c:v>1.1499999999999999</c:v>
                </c:pt>
                <c:pt idx="182">
                  <c:v>1.153</c:v>
                </c:pt>
                <c:pt idx="183">
                  <c:v>1.157</c:v>
                </c:pt>
                <c:pt idx="184">
                  <c:v>1.1679999999999999</c:v>
                </c:pt>
                <c:pt idx="185">
                  <c:v>1.163</c:v>
                </c:pt>
                <c:pt idx="186">
                  <c:v>1.1599999999999999</c:v>
                </c:pt>
                <c:pt idx="187">
                  <c:v>1.159</c:v>
                </c:pt>
                <c:pt idx="188">
                  <c:v>1.1599999999999999</c:v>
                </c:pt>
                <c:pt idx="189">
                  <c:v>1.1619999999999999</c:v>
                </c:pt>
                <c:pt idx="190">
                  <c:v>1.163</c:v>
                </c:pt>
                <c:pt idx="191">
                  <c:v>1.167</c:v>
                </c:pt>
                <c:pt idx="192">
                  <c:v>1.1659999999999999</c:v>
                </c:pt>
                <c:pt idx="193">
                  <c:v>1.169</c:v>
                </c:pt>
                <c:pt idx="194">
                  <c:v>1.1679999999999999</c:v>
                </c:pt>
                <c:pt idx="195">
                  <c:v>1.1659999999999999</c:v>
                </c:pt>
                <c:pt idx="196">
                  <c:v>1.171</c:v>
                </c:pt>
                <c:pt idx="197">
                  <c:v>1.171</c:v>
                </c:pt>
                <c:pt idx="198">
                  <c:v>1.173</c:v>
                </c:pt>
                <c:pt idx="199">
                  <c:v>1.1739999999999999</c:v>
                </c:pt>
                <c:pt idx="200">
                  <c:v>1.18</c:v>
                </c:pt>
                <c:pt idx="201">
                  <c:v>1.1830000000000001</c:v>
                </c:pt>
                <c:pt idx="202">
                  <c:v>1.1910000000000001</c:v>
                </c:pt>
                <c:pt idx="203">
                  <c:v>1.196</c:v>
                </c:pt>
                <c:pt idx="204">
                  <c:v>1.204</c:v>
                </c:pt>
                <c:pt idx="205">
                  <c:v>1.21</c:v>
                </c:pt>
                <c:pt idx="206">
                  <c:v>1.216</c:v>
                </c:pt>
                <c:pt idx="207">
                  <c:v>1.2190000000000001</c:v>
                </c:pt>
                <c:pt idx="208">
                  <c:v>1.222</c:v>
                </c:pt>
                <c:pt idx="209">
                  <c:v>1.2250000000000001</c:v>
                </c:pt>
                <c:pt idx="210">
                  <c:v>1.226</c:v>
                </c:pt>
                <c:pt idx="211">
                  <c:v>1.226</c:v>
                </c:pt>
                <c:pt idx="212">
                  <c:v>1.224</c:v>
                </c:pt>
                <c:pt idx="213">
                  <c:v>1.2290000000000001</c:v>
                </c:pt>
                <c:pt idx="214">
                  <c:v>1.236</c:v>
                </c:pt>
                <c:pt idx="215">
                  <c:v>1.246</c:v>
                </c:pt>
                <c:pt idx="216">
                  <c:v>1.2549999999999999</c:v>
                </c:pt>
                <c:pt idx="217">
                  <c:v>1.2609999999999999</c:v>
                </c:pt>
                <c:pt idx="218">
                  <c:v>1.268</c:v>
                </c:pt>
                <c:pt idx="219">
                  <c:v>1.2769999999999999</c:v>
                </c:pt>
                <c:pt idx="220">
                  <c:v>1.2769999999999999</c:v>
                </c:pt>
                <c:pt idx="221">
                  <c:v>1.276</c:v>
                </c:pt>
                <c:pt idx="222">
                  <c:v>1.2909999999999999</c:v>
                </c:pt>
                <c:pt idx="223">
                  <c:v>1.294</c:v>
                </c:pt>
                <c:pt idx="224">
                  <c:v>1.304</c:v>
                </c:pt>
                <c:pt idx="225">
                  <c:v>1.3069999999999999</c:v>
                </c:pt>
                <c:pt idx="226">
                  <c:v>1.3169999999999999</c:v>
                </c:pt>
                <c:pt idx="227">
                  <c:v>1.331</c:v>
                </c:pt>
                <c:pt idx="228">
                  <c:v>1.3380000000000001</c:v>
                </c:pt>
                <c:pt idx="229">
                  <c:v>1.3420000000000001</c:v>
                </c:pt>
                <c:pt idx="230">
                  <c:v>1.3420000000000001</c:v>
                </c:pt>
                <c:pt idx="231">
                  <c:v>1.3580000000000001</c:v>
                </c:pt>
                <c:pt idx="232">
                  <c:v>1.371</c:v>
                </c:pt>
                <c:pt idx="233">
                  <c:v>1.383</c:v>
                </c:pt>
                <c:pt idx="234">
                  <c:v>1.393</c:v>
                </c:pt>
                <c:pt idx="235">
                  <c:v>1.401</c:v>
                </c:pt>
                <c:pt idx="236">
                  <c:v>1.4059999999999999</c:v>
                </c:pt>
                <c:pt idx="237">
                  <c:v>1.4159999999999999</c:v>
                </c:pt>
                <c:pt idx="238">
                  <c:v>1.427</c:v>
                </c:pt>
                <c:pt idx="239">
                  <c:v>1.4410000000000001</c:v>
                </c:pt>
                <c:pt idx="240">
                  <c:v>1.458</c:v>
                </c:pt>
                <c:pt idx="241">
                  <c:v>1.472</c:v>
                </c:pt>
                <c:pt idx="242">
                  <c:v>1.4830000000000001</c:v>
                </c:pt>
                <c:pt idx="243">
                  <c:v>1.4950000000000001</c:v>
                </c:pt>
                <c:pt idx="244">
                  <c:v>1.51</c:v>
                </c:pt>
                <c:pt idx="245">
                  <c:v>1.526</c:v>
                </c:pt>
                <c:pt idx="246">
                  <c:v>1.542</c:v>
                </c:pt>
                <c:pt idx="247">
                  <c:v>1.56</c:v>
                </c:pt>
                <c:pt idx="248">
                  <c:v>1.5760000000000001</c:v>
                </c:pt>
                <c:pt idx="249">
                  <c:v>1.5920000000000001</c:v>
                </c:pt>
                <c:pt idx="250">
                  <c:v>1.607</c:v>
                </c:pt>
                <c:pt idx="251">
                  <c:v>1.6220000000000001</c:v>
                </c:pt>
                <c:pt idx="252">
                  <c:v>1.64</c:v>
                </c:pt>
                <c:pt idx="253">
                  <c:v>1.6559999999999999</c:v>
                </c:pt>
                <c:pt idx="254">
                  <c:v>1.6759999999999999</c:v>
                </c:pt>
                <c:pt idx="255">
                  <c:v>1.698</c:v>
                </c:pt>
                <c:pt idx="256">
                  <c:v>1.7210000000000001</c:v>
                </c:pt>
                <c:pt idx="257">
                  <c:v>1.7430000000000001</c:v>
                </c:pt>
                <c:pt idx="258">
                  <c:v>1.7649999999999999</c:v>
                </c:pt>
                <c:pt idx="259">
                  <c:v>1.786</c:v>
                </c:pt>
                <c:pt idx="260">
                  <c:v>1.8080000000000001</c:v>
                </c:pt>
                <c:pt idx="261">
                  <c:v>1.833</c:v>
                </c:pt>
                <c:pt idx="262">
                  <c:v>1.8580000000000001</c:v>
                </c:pt>
                <c:pt idx="263">
                  <c:v>1.8839999999999999</c:v>
                </c:pt>
                <c:pt idx="264">
                  <c:v>1.9119999999999999</c:v>
                </c:pt>
                <c:pt idx="265">
                  <c:v>1.9410000000000001</c:v>
                </c:pt>
                <c:pt idx="266">
                  <c:v>1.9710000000000001</c:v>
                </c:pt>
                <c:pt idx="267">
                  <c:v>2</c:v>
                </c:pt>
                <c:pt idx="268">
                  <c:v>2.028</c:v>
                </c:pt>
                <c:pt idx="269">
                  <c:v>2.0579999999999998</c:v>
                </c:pt>
                <c:pt idx="270">
                  <c:v>2.09</c:v>
                </c:pt>
                <c:pt idx="271">
                  <c:v>2.1280000000000001</c:v>
                </c:pt>
                <c:pt idx="272">
                  <c:v>2.1709999999999998</c:v>
                </c:pt>
                <c:pt idx="273">
                  <c:v>2.2200000000000002</c:v>
                </c:pt>
                <c:pt idx="274">
                  <c:v>2.2650000000000001</c:v>
                </c:pt>
                <c:pt idx="275">
                  <c:v>2.3119999999999998</c:v>
                </c:pt>
                <c:pt idx="276">
                  <c:v>2.3540000000000001</c:v>
                </c:pt>
                <c:pt idx="277">
                  <c:v>2.399</c:v>
                </c:pt>
                <c:pt idx="278">
                  <c:v>2.4430000000000001</c:v>
                </c:pt>
                <c:pt idx="279">
                  <c:v>2.492</c:v>
                </c:pt>
                <c:pt idx="280">
                  <c:v>2.5409999999999999</c:v>
                </c:pt>
                <c:pt idx="281">
                  <c:v>2.593</c:v>
                </c:pt>
                <c:pt idx="282">
                  <c:v>2.6459999999999999</c:v>
                </c:pt>
                <c:pt idx="283">
                  <c:v>2.7010000000000001</c:v>
                </c:pt>
                <c:pt idx="284">
                  <c:v>2.76</c:v>
                </c:pt>
                <c:pt idx="285">
                  <c:v>2.8250000000000002</c:v>
                </c:pt>
                <c:pt idx="286">
                  <c:v>2.891</c:v>
                </c:pt>
                <c:pt idx="287">
                  <c:v>2.9590000000000001</c:v>
                </c:pt>
                <c:pt idx="288">
                  <c:v>3.028</c:v>
                </c:pt>
                <c:pt idx="289">
                  <c:v>3.0979999999999999</c:v>
                </c:pt>
                <c:pt idx="290">
                  <c:v>3.173</c:v>
                </c:pt>
                <c:pt idx="291">
                  <c:v>3.2480000000000002</c:v>
                </c:pt>
                <c:pt idx="292">
                  <c:v>3.3319999999999999</c:v>
                </c:pt>
                <c:pt idx="293">
                  <c:v>3.419</c:v>
                </c:pt>
                <c:pt idx="294">
                  <c:v>3.5139999999999998</c:v>
                </c:pt>
                <c:pt idx="295">
                  <c:v>3.6120000000000001</c:v>
                </c:pt>
                <c:pt idx="296">
                  <c:v>3.714</c:v>
                </c:pt>
                <c:pt idx="297">
                  <c:v>3.819</c:v>
                </c:pt>
                <c:pt idx="298">
                  <c:v>3.93</c:v>
                </c:pt>
                <c:pt idx="299">
                  <c:v>4.0419999999999998</c:v>
                </c:pt>
                <c:pt idx="300">
                  <c:v>4.1580000000000004</c:v>
                </c:pt>
                <c:pt idx="301">
                  <c:v>4.2779999999999996</c:v>
                </c:pt>
                <c:pt idx="302">
                  <c:v>4.407</c:v>
                </c:pt>
                <c:pt idx="303">
                  <c:v>4.5410000000000004</c:v>
                </c:pt>
                <c:pt idx="304">
                  <c:v>4.681</c:v>
                </c:pt>
                <c:pt idx="305">
                  <c:v>4.8280000000000003</c:v>
                </c:pt>
                <c:pt idx="306">
                  <c:v>4.9800000000000004</c:v>
                </c:pt>
                <c:pt idx="307">
                  <c:v>5.1420000000000003</c:v>
                </c:pt>
                <c:pt idx="308">
                  <c:v>5.3109999999999999</c:v>
                </c:pt>
                <c:pt idx="309">
                  <c:v>5.49</c:v>
                </c:pt>
                <c:pt idx="310">
                  <c:v>5.6749999999999998</c:v>
                </c:pt>
                <c:pt idx="311">
                  <c:v>5.867</c:v>
                </c:pt>
                <c:pt idx="312">
                  <c:v>6.0620000000000003</c:v>
                </c:pt>
                <c:pt idx="313">
                  <c:v>6.2720000000000002</c:v>
                </c:pt>
                <c:pt idx="314">
                  <c:v>6.4889999999999999</c:v>
                </c:pt>
                <c:pt idx="315">
                  <c:v>6.7160000000000002</c:v>
                </c:pt>
                <c:pt idx="316">
                  <c:v>6.9470000000000001</c:v>
                </c:pt>
                <c:pt idx="317">
                  <c:v>7.194</c:v>
                </c:pt>
                <c:pt idx="318">
                  <c:v>7.4550000000000001</c:v>
                </c:pt>
                <c:pt idx="319">
                  <c:v>7.7290000000000001</c:v>
                </c:pt>
                <c:pt idx="320">
                  <c:v>8.0139999999999993</c:v>
                </c:pt>
                <c:pt idx="321">
                  <c:v>8.3130000000000006</c:v>
                </c:pt>
                <c:pt idx="322">
                  <c:v>8.625</c:v>
                </c:pt>
                <c:pt idx="323">
                  <c:v>8.952</c:v>
                </c:pt>
                <c:pt idx="324">
                  <c:v>9.2989999999999995</c:v>
                </c:pt>
                <c:pt idx="325">
                  <c:v>9.6590000000000007</c:v>
                </c:pt>
                <c:pt idx="326">
                  <c:v>10.037000000000001</c:v>
                </c:pt>
                <c:pt idx="327">
                  <c:v>10.426</c:v>
                </c:pt>
                <c:pt idx="328">
                  <c:v>10.835000000000001</c:v>
                </c:pt>
                <c:pt idx="329">
                  <c:v>11.259</c:v>
                </c:pt>
                <c:pt idx="330">
                  <c:v>11.707000000000001</c:v>
                </c:pt>
                <c:pt idx="331">
                  <c:v>12.172000000000001</c:v>
                </c:pt>
                <c:pt idx="332">
                  <c:v>12.661</c:v>
                </c:pt>
                <c:pt idx="333">
                  <c:v>13.156000000000001</c:v>
                </c:pt>
                <c:pt idx="334">
                  <c:v>13.676</c:v>
                </c:pt>
                <c:pt idx="335">
                  <c:v>14.211</c:v>
                </c:pt>
                <c:pt idx="336">
                  <c:v>14.760999999999999</c:v>
                </c:pt>
                <c:pt idx="337">
                  <c:v>15.324999999999999</c:v>
                </c:pt>
                <c:pt idx="338">
                  <c:v>15.898999999999999</c:v>
                </c:pt>
                <c:pt idx="339">
                  <c:v>16.494</c:v>
                </c:pt>
                <c:pt idx="340">
                  <c:v>17.09</c:v>
                </c:pt>
                <c:pt idx="341">
                  <c:v>17.696000000000002</c:v>
                </c:pt>
                <c:pt idx="342">
                  <c:v>18.314</c:v>
                </c:pt>
                <c:pt idx="343">
                  <c:v>18.934000000000001</c:v>
                </c:pt>
                <c:pt idx="344">
                  <c:v>19.548999999999999</c:v>
                </c:pt>
                <c:pt idx="345">
                  <c:v>20.16</c:v>
                </c:pt>
                <c:pt idx="346">
                  <c:v>20.763999999999999</c:v>
                </c:pt>
                <c:pt idx="347">
                  <c:v>21.359000000000002</c:v>
                </c:pt>
                <c:pt idx="348">
                  <c:v>21.939</c:v>
                </c:pt>
                <c:pt idx="349">
                  <c:v>22.5</c:v>
                </c:pt>
                <c:pt idx="350">
                  <c:v>23.029</c:v>
                </c:pt>
                <c:pt idx="351">
                  <c:v>23.516999999999999</c:v>
                </c:pt>
                <c:pt idx="352">
                  <c:v>23.978999999999999</c:v>
                </c:pt>
                <c:pt idx="353">
                  <c:v>24.398</c:v>
                </c:pt>
                <c:pt idx="354">
                  <c:v>24.79</c:v>
                </c:pt>
                <c:pt idx="355">
                  <c:v>25.172999999999998</c:v>
                </c:pt>
                <c:pt idx="356">
                  <c:v>25.529</c:v>
                </c:pt>
                <c:pt idx="357">
                  <c:v>25.908000000000001</c:v>
                </c:pt>
                <c:pt idx="358">
                  <c:v>26.312999999999999</c:v>
                </c:pt>
                <c:pt idx="359">
                  <c:v>26.78</c:v>
                </c:pt>
                <c:pt idx="360">
                  <c:v>27.35</c:v>
                </c:pt>
                <c:pt idx="361">
                  <c:v>28.055</c:v>
                </c:pt>
                <c:pt idx="362">
                  <c:v>28.936</c:v>
                </c:pt>
                <c:pt idx="363">
                  <c:v>30.024000000000001</c:v>
                </c:pt>
                <c:pt idx="364">
                  <c:v>31.376000000000001</c:v>
                </c:pt>
                <c:pt idx="365">
                  <c:v>32.978000000000002</c:v>
                </c:pt>
                <c:pt idx="366">
                  <c:v>34.838000000000001</c:v>
                </c:pt>
                <c:pt idx="367">
                  <c:v>36.945</c:v>
                </c:pt>
                <c:pt idx="368">
                  <c:v>39.250999999999998</c:v>
                </c:pt>
                <c:pt idx="369">
                  <c:v>41.706000000000003</c:v>
                </c:pt>
                <c:pt idx="370">
                  <c:v>44.279000000000003</c:v>
                </c:pt>
                <c:pt idx="371">
                  <c:v>46.921999999999997</c:v>
                </c:pt>
                <c:pt idx="372">
                  <c:v>49.564</c:v>
                </c:pt>
                <c:pt idx="373">
                  <c:v>52.145000000000003</c:v>
                </c:pt>
                <c:pt idx="374">
                  <c:v>54.582000000000001</c:v>
                </c:pt>
                <c:pt idx="375">
                  <c:v>56.783999999999999</c:v>
                </c:pt>
                <c:pt idx="376">
                  <c:v>58.673000000000002</c:v>
                </c:pt>
                <c:pt idx="377">
                  <c:v>60.189</c:v>
                </c:pt>
                <c:pt idx="378">
                  <c:v>61.287999999999997</c:v>
                </c:pt>
                <c:pt idx="379">
                  <c:v>61.942999999999998</c:v>
                </c:pt>
                <c:pt idx="380">
                  <c:v>62.165999999999997</c:v>
                </c:pt>
                <c:pt idx="381">
                  <c:v>62.002000000000002</c:v>
                </c:pt>
                <c:pt idx="382">
                  <c:v>61.423000000000002</c:v>
                </c:pt>
                <c:pt idx="383">
                  <c:v>60.456000000000003</c:v>
                </c:pt>
                <c:pt idx="384">
                  <c:v>59.176000000000002</c:v>
                </c:pt>
                <c:pt idx="385">
                  <c:v>57.665999999999997</c:v>
                </c:pt>
                <c:pt idx="386">
                  <c:v>55.984000000000002</c:v>
                </c:pt>
                <c:pt idx="387">
                  <c:v>54.195999999999998</c:v>
                </c:pt>
                <c:pt idx="388">
                  <c:v>52.356999999999999</c:v>
                </c:pt>
                <c:pt idx="389">
                  <c:v>50.524000000000001</c:v>
                </c:pt>
                <c:pt idx="390">
                  <c:v>48.704000000000001</c:v>
                </c:pt>
                <c:pt idx="391">
                  <c:v>46.914000000000001</c:v>
                </c:pt>
                <c:pt idx="392">
                  <c:v>45.174999999999997</c:v>
                </c:pt>
                <c:pt idx="393">
                  <c:v>43.503999999999998</c:v>
                </c:pt>
                <c:pt idx="394">
                  <c:v>41.892000000000003</c:v>
                </c:pt>
                <c:pt idx="395">
                  <c:v>40.340000000000003</c:v>
                </c:pt>
                <c:pt idx="396">
                  <c:v>38.845999999999997</c:v>
                </c:pt>
                <c:pt idx="397">
                  <c:v>37.417999999999999</c:v>
                </c:pt>
                <c:pt idx="398">
                  <c:v>36.051000000000002</c:v>
                </c:pt>
                <c:pt idx="399">
                  <c:v>34.744</c:v>
                </c:pt>
                <c:pt idx="400">
                  <c:v>33.496000000000002</c:v>
                </c:pt>
                <c:pt idx="401">
                  <c:v>32.296999999999997</c:v>
                </c:pt>
                <c:pt idx="402">
                  <c:v>31.155999999999999</c:v>
                </c:pt>
                <c:pt idx="403">
                  <c:v>30.062999999999999</c:v>
                </c:pt>
                <c:pt idx="404">
                  <c:v>29.021999999999998</c:v>
                </c:pt>
                <c:pt idx="405">
                  <c:v>28.026</c:v>
                </c:pt>
                <c:pt idx="406">
                  <c:v>27.077000000000002</c:v>
                </c:pt>
                <c:pt idx="407">
                  <c:v>26.167999999999999</c:v>
                </c:pt>
                <c:pt idx="408">
                  <c:v>25.302</c:v>
                </c:pt>
                <c:pt idx="409">
                  <c:v>24.474</c:v>
                </c:pt>
                <c:pt idx="410">
                  <c:v>23.684000000000001</c:v>
                </c:pt>
                <c:pt idx="411">
                  <c:v>22.925999999999998</c:v>
                </c:pt>
                <c:pt idx="412">
                  <c:v>22.202999999999999</c:v>
                </c:pt>
                <c:pt idx="413">
                  <c:v>21.513999999999999</c:v>
                </c:pt>
                <c:pt idx="414">
                  <c:v>20.853000000000002</c:v>
                </c:pt>
                <c:pt idx="415">
                  <c:v>20.219000000000001</c:v>
                </c:pt>
                <c:pt idx="416">
                  <c:v>19.606999999999999</c:v>
                </c:pt>
                <c:pt idx="417">
                  <c:v>19.029</c:v>
                </c:pt>
                <c:pt idx="418">
                  <c:v>18.478000000000002</c:v>
                </c:pt>
                <c:pt idx="419">
                  <c:v>17.949000000000002</c:v>
                </c:pt>
                <c:pt idx="420">
                  <c:v>17.437999999999999</c:v>
                </c:pt>
                <c:pt idx="421">
                  <c:v>16.948</c:v>
                </c:pt>
                <c:pt idx="422">
                  <c:v>16.478999999999999</c:v>
                </c:pt>
                <c:pt idx="423">
                  <c:v>16.03</c:v>
                </c:pt>
                <c:pt idx="424">
                  <c:v>15.6</c:v>
                </c:pt>
                <c:pt idx="425">
                  <c:v>15.189</c:v>
                </c:pt>
                <c:pt idx="426">
                  <c:v>14.795999999999999</c:v>
                </c:pt>
                <c:pt idx="427">
                  <c:v>14.417</c:v>
                </c:pt>
                <c:pt idx="428">
                  <c:v>14.054</c:v>
                </c:pt>
                <c:pt idx="429">
                  <c:v>13.706</c:v>
                </c:pt>
                <c:pt idx="430">
                  <c:v>13.372999999999999</c:v>
                </c:pt>
                <c:pt idx="431">
                  <c:v>13.053000000000001</c:v>
                </c:pt>
                <c:pt idx="432">
                  <c:v>12.744999999999999</c:v>
                </c:pt>
                <c:pt idx="433">
                  <c:v>12.444000000000001</c:v>
                </c:pt>
                <c:pt idx="434">
                  <c:v>12.159000000000001</c:v>
                </c:pt>
                <c:pt idx="435">
                  <c:v>11.885999999999999</c:v>
                </c:pt>
                <c:pt idx="436">
                  <c:v>11.625999999999999</c:v>
                </c:pt>
                <c:pt idx="437">
                  <c:v>11.374000000000001</c:v>
                </c:pt>
                <c:pt idx="438">
                  <c:v>11.129</c:v>
                </c:pt>
                <c:pt idx="439">
                  <c:v>10.893000000000001</c:v>
                </c:pt>
                <c:pt idx="440">
                  <c:v>10.667</c:v>
                </c:pt>
                <c:pt idx="441">
                  <c:v>10.448</c:v>
                </c:pt>
                <c:pt idx="442">
                  <c:v>10.236000000000001</c:v>
                </c:pt>
                <c:pt idx="443">
                  <c:v>10.031000000000001</c:v>
                </c:pt>
                <c:pt idx="444">
                  <c:v>9.8350000000000009</c:v>
                </c:pt>
                <c:pt idx="445">
                  <c:v>9.6440000000000001</c:v>
                </c:pt>
                <c:pt idx="446">
                  <c:v>9.4510000000000005</c:v>
                </c:pt>
                <c:pt idx="447">
                  <c:v>9.2590000000000003</c:v>
                </c:pt>
                <c:pt idx="448">
                  <c:v>9.0739999999999998</c:v>
                </c:pt>
                <c:pt idx="449">
                  <c:v>8.9030000000000005</c:v>
                </c:pt>
                <c:pt idx="450">
                  <c:v>8.7509999999999994</c:v>
                </c:pt>
                <c:pt idx="451">
                  <c:v>8.6129999999999995</c:v>
                </c:pt>
                <c:pt idx="452">
                  <c:v>8.48</c:v>
                </c:pt>
                <c:pt idx="453">
                  <c:v>8.3480000000000008</c:v>
                </c:pt>
                <c:pt idx="454">
                  <c:v>8.2119999999999997</c:v>
                </c:pt>
                <c:pt idx="455">
                  <c:v>8.0790000000000006</c:v>
                </c:pt>
                <c:pt idx="456">
                  <c:v>7.9459999999999997</c:v>
                </c:pt>
                <c:pt idx="457">
                  <c:v>7.8209999999999997</c:v>
                </c:pt>
                <c:pt idx="458">
                  <c:v>7.6989999999999998</c:v>
                </c:pt>
                <c:pt idx="459">
                  <c:v>7.5819999999999999</c:v>
                </c:pt>
                <c:pt idx="460">
                  <c:v>7.4660000000000002</c:v>
                </c:pt>
                <c:pt idx="461">
                  <c:v>7.3579999999999997</c:v>
                </c:pt>
                <c:pt idx="462">
                  <c:v>7.2519999999999998</c:v>
                </c:pt>
                <c:pt idx="463">
                  <c:v>7.1550000000000002</c:v>
                </c:pt>
                <c:pt idx="464">
                  <c:v>7.0629999999999997</c:v>
                </c:pt>
                <c:pt idx="465">
                  <c:v>6.9749999999999996</c:v>
                </c:pt>
                <c:pt idx="466">
                  <c:v>6.883</c:v>
                </c:pt>
                <c:pt idx="467">
                  <c:v>6.7919999999999998</c:v>
                </c:pt>
                <c:pt idx="468">
                  <c:v>6.7060000000000004</c:v>
                </c:pt>
                <c:pt idx="469">
                  <c:v>6.625</c:v>
                </c:pt>
                <c:pt idx="470">
                  <c:v>6.5490000000000004</c:v>
                </c:pt>
                <c:pt idx="471">
                  <c:v>6.476</c:v>
                </c:pt>
                <c:pt idx="472">
                  <c:v>6.407</c:v>
                </c:pt>
                <c:pt idx="473">
                  <c:v>6.3369999999999997</c:v>
                </c:pt>
                <c:pt idx="474">
                  <c:v>6.2720000000000002</c:v>
                </c:pt>
                <c:pt idx="475">
                  <c:v>6.2050000000000001</c:v>
                </c:pt>
                <c:pt idx="476">
                  <c:v>6.1470000000000002</c:v>
                </c:pt>
                <c:pt idx="477">
                  <c:v>6.0890000000000004</c:v>
                </c:pt>
                <c:pt idx="478">
                  <c:v>6.0339999999999998</c:v>
                </c:pt>
                <c:pt idx="479">
                  <c:v>5.9720000000000004</c:v>
                </c:pt>
                <c:pt idx="480">
                  <c:v>5.9139999999999997</c:v>
                </c:pt>
                <c:pt idx="481">
                  <c:v>5.859</c:v>
                </c:pt>
                <c:pt idx="482">
                  <c:v>5.81</c:v>
                </c:pt>
                <c:pt idx="483">
                  <c:v>5.7629999999999999</c:v>
                </c:pt>
                <c:pt idx="484">
                  <c:v>5.718</c:v>
                </c:pt>
                <c:pt idx="485">
                  <c:v>5.6710000000000003</c:v>
                </c:pt>
                <c:pt idx="486">
                  <c:v>5.6239999999999997</c:v>
                </c:pt>
                <c:pt idx="487">
                  <c:v>5.5830000000000002</c:v>
                </c:pt>
                <c:pt idx="488">
                  <c:v>5.548</c:v>
                </c:pt>
                <c:pt idx="489">
                  <c:v>5.51</c:v>
                </c:pt>
                <c:pt idx="490">
                  <c:v>5.4690000000000003</c:v>
                </c:pt>
                <c:pt idx="491">
                  <c:v>5.43</c:v>
                </c:pt>
                <c:pt idx="492">
                  <c:v>5.3920000000000003</c:v>
                </c:pt>
                <c:pt idx="493">
                  <c:v>5.3579999999999997</c:v>
                </c:pt>
                <c:pt idx="494">
                  <c:v>5.3179999999999996</c:v>
                </c:pt>
                <c:pt idx="495">
                  <c:v>5.282</c:v>
                </c:pt>
                <c:pt idx="496">
                  <c:v>5.2450000000000001</c:v>
                </c:pt>
                <c:pt idx="497">
                  <c:v>5.2119999999999997</c:v>
                </c:pt>
                <c:pt idx="498">
                  <c:v>5.18</c:v>
                </c:pt>
                <c:pt idx="499">
                  <c:v>5.1559999999999997</c:v>
                </c:pt>
                <c:pt idx="500">
                  <c:v>5.1280000000000001</c:v>
                </c:pt>
                <c:pt idx="501">
                  <c:v>5.0949999999999998</c:v>
                </c:pt>
                <c:pt idx="502">
                  <c:v>5.0599999999999996</c:v>
                </c:pt>
                <c:pt idx="503">
                  <c:v>5.03</c:v>
                </c:pt>
                <c:pt idx="504">
                  <c:v>5.0039999999999996</c:v>
                </c:pt>
                <c:pt idx="505">
                  <c:v>4.9779999999999998</c:v>
                </c:pt>
                <c:pt idx="506">
                  <c:v>4.9530000000000003</c:v>
                </c:pt>
                <c:pt idx="507">
                  <c:v>4.9240000000000004</c:v>
                </c:pt>
                <c:pt idx="508">
                  <c:v>4.8970000000000002</c:v>
                </c:pt>
                <c:pt idx="509">
                  <c:v>4.8620000000000001</c:v>
                </c:pt>
                <c:pt idx="510">
                  <c:v>4.8319999999999999</c:v>
                </c:pt>
                <c:pt idx="511">
                  <c:v>4.8090000000000002</c:v>
                </c:pt>
                <c:pt idx="512">
                  <c:v>4.7930000000000001</c:v>
                </c:pt>
                <c:pt idx="513">
                  <c:v>4.7690000000000001</c:v>
                </c:pt>
                <c:pt idx="514">
                  <c:v>4.7430000000000003</c:v>
                </c:pt>
                <c:pt idx="515">
                  <c:v>4.7169999999999996</c:v>
                </c:pt>
                <c:pt idx="516">
                  <c:v>4.6929999999999996</c:v>
                </c:pt>
                <c:pt idx="517">
                  <c:v>4.665</c:v>
                </c:pt>
                <c:pt idx="518">
                  <c:v>4.6319999999999997</c:v>
                </c:pt>
                <c:pt idx="519">
                  <c:v>4.6020000000000003</c:v>
                </c:pt>
                <c:pt idx="520">
                  <c:v>4.569</c:v>
                </c:pt>
                <c:pt idx="521">
                  <c:v>4.53</c:v>
                </c:pt>
                <c:pt idx="522">
                  <c:v>4.4809999999999999</c:v>
                </c:pt>
                <c:pt idx="523">
                  <c:v>4.43</c:v>
                </c:pt>
                <c:pt idx="524">
                  <c:v>4.3789999999999996</c:v>
                </c:pt>
                <c:pt idx="525">
                  <c:v>4.33</c:v>
                </c:pt>
                <c:pt idx="526">
                  <c:v>4.2789999999999999</c:v>
                </c:pt>
                <c:pt idx="527">
                  <c:v>4.2210000000000001</c:v>
                </c:pt>
                <c:pt idx="528">
                  <c:v>4.157</c:v>
                </c:pt>
                <c:pt idx="529">
                  <c:v>4.0890000000000004</c:v>
                </c:pt>
                <c:pt idx="530">
                  <c:v>4.0140000000000002</c:v>
                </c:pt>
                <c:pt idx="531">
                  <c:v>3.9350000000000001</c:v>
                </c:pt>
                <c:pt idx="532">
                  <c:v>3.8580000000000001</c:v>
                </c:pt>
                <c:pt idx="533">
                  <c:v>3.78</c:v>
                </c:pt>
                <c:pt idx="534">
                  <c:v>3.7040000000000002</c:v>
                </c:pt>
                <c:pt idx="535">
                  <c:v>3.621</c:v>
                </c:pt>
                <c:pt idx="536">
                  <c:v>3.5350000000000001</c:v>
                </c:pt>
                <c:pt idx="537">
                  <c:v>3.4430000000000001</c:v>
                </c:pt>
                <c:pt idx="538">
                  <c:v>3.3540000000000001</c:v>
                </c:pt>
                <c:pt idx="539">
                  <c:v>3.2629999999999999</c:v>
                </c:pt>
                <c:pt idx="540">
                  <c:v>3.17</c:v>
                </c:pt>
                <c:pt idx="541">
                  <c:v>3.0739999999999998</c:v>
                </c:pt>
                <c:pt idx="542">
                  <c:v>2.9809999999999999</c:v>
                </c:pt>
                <c:pt idx="543">
                  <c:v>2.8839999999999999</c:v>
                </c:pt>
                <c:pt idx="544">
                  <c:v>2.7959999999999998</c:v>
                </c:pt>
                <c:pt idx="545">
                  <c:v>2.698</c:v>
                </c:pt>
                <c:pt idx="546">
                  <c:v>2.5939999999999999</c:v>
                </c:pt>
                <c:pt idx="547">
                  <c:v>2.4929999999999999</c:v>
                </c:pt>
                <c:pt idx="548">
                  <c:v>2.399</c:v>
                </c:pt>
                <c:pt idx="549">
                  <c:v>2.3069999999999999</c:v>
                </c:pt>
                <c:pt idx="550">
                  <c:v>2.2120000000000002</c:v>
                </c:pt>
                <c:pt idx="551">
                  <c:v>2.125</c:v>
                </c:pt>
                <c:pt idx="552">
                  <c:v>2.0379999999999998</c:v>
                </c:pt>
                <c:pt idx="553">
                  <c:v>1.9510000000000001</c:v>
                </c:pt>
                <c:pt idx="554">
                  <c:v>1.869</c:v>
                </c:pt>
                <c:pt idx="555">
                  <c:v>1.7929999999999999</c:v>
                </c:pt>
                <c:pt idx="556">
                  <c:v>1.72</c:v>
                </c:pt>
                <c:pt idx="557">
                  <c:v>1.6479999999999999</c:v>
                </c:pt>
                <c:pt idx="558">
                  <c:v>1.58</c:v>
                </c:pt>
                <c:pt idx="559">
                  <c:v>1.5129999999999999</c:v>
                </c:pt>
                <c:pt idx="560">
                  <c:v>1.454</c:v>
                </c:pt>
                <c:pt idx="561">
                  <c:v>1.4019999999999999</c:v>
                </c:pt>
                <c:pt idx="562">
                  <c:v>1.3520000000000001</c:v>
                </c:pt>
                <c:pt idx="563">
                  <c:v>1.304</c:v>
                </c:pt>
                <c:pt idx="564">
                  <c:v>1.262</c:v>
                </c:pt>
                <c:pt idx="565">
                  <c:v>1.224</c:v>
                </c:pt>
                <c:pt idx="566">
                  <c:v>1.1890000000000001</c:v>
                </c:pt>
                <c:pt idx="567">
                  <c:v>1.1579999999999999</c:v>
                </c:pt>
                <c:pt idx="568">
                  <c:v>1.1299999999999999</c:v>
                </c:pt>
                <c:pt idx="569">
                  <c:v>1.1060000000000001</c:v>
                </c:pt>
                <c:pt idx="570">
                  <c:v>1.081</c:v>
                </c:pt>
                <c:pt idx="571">
                  <c:v>1.056</c:v>
                </c:pt>
                <c:pt idx="572">
                  <c:v>1.032</c:v>
                </c:pt>
                <c:pt idx="573">
                  <c:v>1.0109999999999999</c:v>
                </c:pt>
                <c:pt idx="574">
                  <c:v>0.996</c:v>
                </c:pt>
                <c:pt idx="575">
                  <c:v>0.98599999999999999</c:v>
                </c:pt>
                <c:pt idx="576">
                  <c:v>0.97799999999999998</c:v>
                </c:pt>
                <c:pt idx="577">
                  <c:v>0.97099999999999997</c:v>
                </c:pt>
                <c:pt idx="578">
                  <c:v>0.96699999999999997</c:v>
                </c:pt>
                <c:pt idx="579">
                  <c:v>0.96299999999999997</c:v>
                </c:pt>
                <c:pt idx="580">
                  <c:v>0.95899999999999996</c:v>
                </c:pt>
                <c:pt idx="581">
                  <c:v>0.95399999999999996</c:v>
                </c:pt>
                <c:pt idx="582">
                  <c:v>0.95399999999999996</c:v>
                </c:pt>
                <c:pt idx="583">
                  <c:v>0.95499999999999996</c:v>
                </c:pt>
                <c:pt idx="584">
                  <c:v>0.95599999999999996</c:v>
                </c:pt>
                <c:pt idx="585">
                  <c:v>0.95399999999999996</c:v>
                </c:pt>
                <c:pt idx="586">
                  <c:v>0.95399999999999996</c:v>
                </c:pt>
                <c:pt idx="587">
                  <c:v>0.95699999999999996</c:v>
                </c:pt>
                <c:pt idx="588">
                  <c:v>0.95799999999999996</c:v>
                </c:pt>
                <c:pt idx="589">
                  <c:v>0.95899999999999996</c:v>
                </c:pt>
                <c:pt idx="590">
                  <c:v>0.96299999999999997</c:v>
                </c:pt>
                <c:pt idx="591">
                  <c:v>0.96799999999999997</c:v>
                </c:pt>
                <c:pt idx="592">
                  <c:v>0.97399999999999998</c:v>
                </c:pt>
                <c:pt idx="593">
                  <c:v>0.98</c:v>
                </c:pt>
                <c:pt idx="594">
                  <c:v>0.98299999999999998</c:v>
                </c:pt>
                <c:pt idx="595">
                  <c:v>0.98399999999999999</c:v>
                </c:pt>
                <c:pt idx="596">
                  <c:v>0.98399999999999999</c:v>
                </c:pt>
                <c:pt idx="597">
                  <c:v>0.98099999999999998</c:v>
                </c:pt>
                <c:pt idx="598">
                  <c:v>0.97899999999999998</c:v>
                </c:pt>
                <c:pt idx="599">
                  <c:v>0.97899999999999998</c:v>
                </c:pt>
                <c:pt idx="600">
                  <c:v>0.97899999999999998</c:v>
                </c:pt>
                <c:pt idx="601">
                  <c:v>0.97599999999999998</c:v>
                </c:pt>
                <c:pt idx="602">
                  <c:v>0.97</c:v>
                </c:pt>
                <c:pt idx="603">
                  <c:v>0.96499999999999997</c:v>
                </c:pt>
                <c:pt idx="604">
                  <c:v>0.96399999999999997</c:v>
                </c:pt>
                <c:pt idx="605">
                  <c:v>0.96499999999999997</c:v>
                </c:pt>
                <c:pt idx="606">
                  <c:v>0.96299999999999997</c:v>
                </c:pt>
                <c:pt idx="607">
                  <c:v>0.95899999999999996</c:v>
                </c:pt>
                <c:pt idx="608">
                  <c:v>0.95499999999999996</c:v>
                </c:pt>
                <c:pt idx="609">
                  <c:v>0.94699999999999995</c:v>
                </c:pt>
                <c:pt idx="610">
                  <c:v>0.94299999999999995</c:v>
                </c:pt>
                <c:pt idx="611">
                  <c:v>0.93600000000000005</c:v>
                </c:pt>
                <c:pt idx="612">
                  <c:v>0.92900000000000005</c:v>
                </c:pt>
                <c:pt idx="613">
                  <c:v>0.92</c:v>
                </c:pt>
                <c:pt idx="614">
                  <c:v>0.91100000000000003</c:v>
                </c:pt>
                <c:pt idx="615">
                  <c:v>0.90200000000000002</c:v>
                </c:pt>
                <c:pt idx="616">
                  <c:v>0.89700000000000002</c:v>
                </c:pt>
                <c:pt idx="617">
                  <c:v>0.89200000000000002</c:v>
                </c:pt>
                <c:pt idx="618">
                  <c:v>0.88800000000000001</c:v>
                </c:pt>
                <c:pt idx="619">
                  <c:v>0.88100000000000001</c:v>
                </c:pt>
                <c:pt idx="620">
                  <c:v>0.875</c:v>
                </c:pt>
                <c:pt idx="621">
                  <c:v>0.86899999999999999</c:v>
                </c:pt>
                <c:pt idx="622">
                  <c:v>0.86799999999999999</c:v>
                </c:pt>
                <c:pt idx="623">
                  <c:v>0.86899999999999999</c:v>
                </c:pt>
                <c:pt idx="624">
                  <c:v>0.871</c:v>
                </c:pt>
                <c:pt idx="625">
                  <c:v>0.871</c:v>
                </c:pt>
                <c:pt idx="626">
                  <c:v>0.871</c:v>
                </c:pt>
                <c:pt idx="627">
                  <c:v>0.872</c:v>
                </c:pt>
                <c:pt idx="628">
                  <c:v>0.873</c:v>
                </c:pt>
                <c:pt idx="629">
                  <c:v>0.874</c:v>
                </c:pt>
                <c:pt idx="630">
                  <c:v>0.872</c:v>
                </c:pt>
                <c:pt idx="631">
                  <c:v>0.86799999999999999</c:v>
                </c:pt>
                <c:pt idx="632">
                  <c:v>0.86299999999999999</c:v>
                </c:pt>
                <c:pt idx="633">
                  <c:v>0.872</c:v>
                </c:pt>
                <c:pt idx="634">
                  <c:v>0.88800000000000001</c:v>
                </c:pt>
                <c:pt idx="635">
                  <c:v>0.91300000000000003</c:v>
                </c:pt>
                <c:pt idx="636">
                  <c:v>0.93</c:v>
                </c:pt>
                <c:pt idx="637">
                  <c:v>0.94199999999999995</c:v>
                </c:pt>
                <c:pt idx="638">
                  <c:v>0.94399999999999995</c:v>
                </c:pt>
                <c:pt idx="639">
                  <c:v>0.94799999999999995</c:v>
                </c:pt>
                <c:pt idx="640">
                  <c:v>0.95099999999999996</c:v>
                </c:pt>
                <c:pt idx="641">
                  <c:v>0.95699999999999996</c:v>
                </c:pt>
                <c:pt idx="642">
                  <c:v>0.95899999999999996</c:v>
                </c:pt>
                <c:pt idx="643">
                  <c:v>0.95699999999999996</c:v>
                </c:pt>
                <c:pt idx="644">
                  <c:v>0.95499999999999996</c:v>
                </c:pt>
                <c:pt idx="645">
                  <c:v>0.95699999999999996</c:v>
                </c:pt>
                <c:pt idx="646">
                  <c:v>0.95799999999999996</c:v>
                </c:pt>
                <c:pt idx="647">
                  <c:v>0.95799999999999996</c:v>
                </c:pt>
                <c:pt idx="648">
                  <c:v>0.95899999999999996</c:v>
                </c:pt>
                <c:pt idx="649">
                  <c:v>0.95499999999999996</c:v>
                </c:pt>
                <c:pt idx="650">
                  <c:v>0.95</c:v>
                </c:pt>
                <c:pt idx="651">
                  <c:v>0.94199999999999995</c:v>
                </c:pt>
                <c:pt idx="652">
                  <c:v>0.93700000000000006</c:v>
                </c:pt>
                <c:pt idx="653">
                  <c:v>0.93100000000000005</c:v>
                </c:pt>
                <c:pt idx="654">
                  <c:v>0.93100000000000005</c:v>
                </c:pt>
                <c:pt idx="655">
                  <c:v>0.93100000000000005</c:v>
                </c:pt>
                <c:pt idx="656">
                  <c:v>0.93300000000000005</c:v>
                </c:pt>
                <c:pt idx="657">
                  <c:v>0.93</c:v>
                </c:pt>
                <c:pt idx="658">
                  <c:v>0.92700000000000005</c:v>
                </c:pt>
                <c:pt idx="659">
                  <c:v>0.91800000000000004</c:v>
                </c:pt>
                <c:pt idx="660">
                  <c:v>0.91</c:v>
                </c:pt>
                <c:pt idx="661">
                  <c:v>0.90100000000000002</c:v>
                </c:pt>
                <c:pt idx="662">
                  <c:v>0.89200000000000002</c:v>
                </c:pt>
                <c:pt idx="663">
                  <c:v>0.879</c:v>
                </c:pt>
                <c:pt idx="664">
                  <c:v>0.86599999999999999</c:v>
                </c:pt>
                <c:pt idx="665">
                  <c:v>0.85699999999999998</c:v>
                </c:pt>
                <c:pt idx="666">
                  <c:v>0.84899999999999998</c:v>
                </c:pt>
                <c:pt idx="667">
                  <c:v>0.84899999999999998</c:v>
                </c:pt>
                <c:pt idx="668">
                  <c:v>0.84799999999999998</c:v>
                </c:pt>
                <c:pt idx="669">
                  <c:v>0.85199999999999998</c:v>
                </c:pt>
                <c:pt idx="670">
                  <c:v>0.85599999999999998</c:v>
                </c:pt>
                <c:pt idx="671">
                  <c:v>0.86099999999999999</c:v>
                </c:pt>
                <c:pt idx="672">
                  <c:v>0.86499999999999999</c:v>
                </c:pt>
                <c:pt idx="673">
                  <c:v>0.873</c:v>
                </c:pt>
                <c:pt idx="674">
                  <c:v>0.876</c:v>
                </c:pt>
                <c:pt idx="675">
                  <c:v>0.88300000000000001</c:v>
                </c:pt>
                <c:pt idx="676">
                  <c:v>0.88400000000000001</c:v>
                </c:pt>
                <c:pt idx="677">
                  <c:v>0.88900000000000001</c:v>
                </c:pt>
                <c:pt idx="678">
                  <c:v>0.89600000000000002</c:v>
                </c:pt>
                <c:pt idx="679">
                  <c:v>0.90300000000000002</c:v>
                </c:pt>
                <c:pt idx="680">
                  <c:v>0.91200000000000003</c:v>
                </c:pt>
                <c:pt idx="681">
                  <c:v>0.92400000000000004</c:v>
                </c:pt>
                <c:pt idx="682">
                  <c:v>0.93300000000000005</c:v>
                </c:pt>
                <c:pt idx="683">
                  <c:v>0.93600000000000005</c:v>
                </c:pt>
                <c:pt idx="684">
                  <c:v>0.94099999999999995</c:v>
                </c:pt>
                <c:pt idx="685">
                  <c:v>0.94099999999999995</c:v>
                </c:pt>
                <c:pt idx="686">
                  <c:v>0.94099999999999995</c:v>
                </c:pt>
                <c:pt idx="687">
                  <c:v>0.93899999999999995</c:v>
                </c:pt>
                <c:pt idx="688">
                  <c:v>0.93700000000000006</c:v>
                </c:pt>
                <c:pt idx="689">
                  <c:v>0.93400000000000005</c:v>
                </c:pt>
                <c:pt idx="690">
                  <c:v>0.93799999999999994</c:v>
                </c:pt>
                <c:pt idx="691">
                  <c:v>0.93100000000000005</c:v>
                </c:pt>
                <c:pt idx="692">
                  <c:v>0.92500000000000004</c:v>
                </c:pt>
                <c:pt idx="693">
                  <c:v>0.92100000000000004</c:v>
                </c:pt>
                <c:pt idx="694">
                  <c:v>0.91800000000000004</c:v>
                </c:pt>
                <c:pt idx="695">
                  <c:v>0.91500000000000004</c:v>
                </c:pt>
                <c:pt idx="696">
                  <c:v>0.91200000000000003</c:v>
                </c:pt>
                <c:pt idx="697">
                  <c:v>0.90700000000000003</c:v>
                </c:pt>
                <c:pt idx="698">
                  <c:v>0.89900000000000002</c:v>
                </c:pt>
                <c:pt idx="699">
                  <c:v>0.89900000000000002</c:v>
                </c:pt>
                <c:pt idx="700">
                  <c:v>0.90100000000000002</c:v>
                </c:pt>
                <c:pt idx="701">
                  <c:v>0.90200000000000002</c:v>
                </c:pt>
                <c:pt idx="702">
                  <c:v>0.9</c:v>
                </c:pt>
                <c:pt idx="703">
                  <c:v>0.90300000000000002</c:v>
                </c:pt>
                <c:pt idx="704">
                  <c:v>0.90400000000000003</c:v>
                </c:pt>
                <c:pt idx="705">
                  <c:v>0.90900000000000003</c:v>
                </c:pt>
                <c:pt idx="706">
                  <c:v>0.91700000000000004</c:v>
                </c:pt>
                <c:pt idx="707">
                  <c:v>0.92700000000000005</c:v>
                </c:pt>
                <c:pt idx="708">
                  <c:v>0.93899999999999995</c:v>
                </c:pt>
                <c:pt idx="709">
                  <c:v>0.95099999999999996</c:v>
                </c:pt>
                <c:pt idx="710">
                  <c:v>0.95699999999999996</c:v>
                </c:pt>
                <c:pt idx="711">
                  <c:v>0.96099999999999997</c:v>
                </c:pt>
                <c:pt idx="712">
                  <c:v>0.96899999999999997</c:v>
                </c:pt>
                <c:pt idx="713">
                  <c:v>0.97499999999999998</c:v>
                </c:pt>
                <c:pt idx="714">
                  <c:v>0.98199999999999998</c:v>
                </c:pt>
                <c:pt idx="715">
                  <c:v>0.98499999999999999</c:v>
                </c:pt>
                <c:pt idx="716">
                  <c:v>0.99099999999999999</c:v>
                </c:pt>
                <c:pt idx="717">
                  <c:v>0.995</c:v>
                </c:pt>
                <c:pt idx="718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5F0-4766-9E39-74EC5A0D88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330320"/>
        <c:axId val="683330648"/>
      </c:scatterChart>
      <c:valAx>
        <c:axId val="683330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(m^3)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648"/>
        <c:crosses val="autoZero"/>
        <c:crossBetween val="midCat"/>
      </c:valAx>
      <c:valAx>
        <c:axId val="68333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pressure (bar)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33303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Mass Fraction Burned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xVal>
          <c:yVal>
            <c:numRef>
              <c:f>'2000RPM'!$N$8:$N$110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  <c:pt idx="102">
                  <c:v>0.99999999997854361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79-4F61-884A-72C8CB3DD3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381208"/>
        <c:axId val="741114776"/>
      </c:scatterChart>
      <c:valAx>
        <c:axId val="687381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1114776"/>
        <c:crosses val="autoZero"/>
        <c:crossBetween val="midCat"/>
      </c:valAx>
      <c:valAx>
        <c:axId val="741114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7381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Mass Fraction</a:t>
            </a:r>
            <a:r>
              <a:rPr lang="en-GB" baseline="0"/>
              <a:t> Burned and Burn rate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cat>
          <c:val>
            <c:numRef>
              <c:f>'2000RPM'!$O$8:$O$110</c:f>
              <c:numCache>
                <c:formatCode>General</c:formatCode>
                <c:ptCount val="103"/>
                <c:pt idx="0">
                  <c:v>2.3148416068652367E-5</c:v>
                </c:pt>
                <c:pt idx="1">
                  <c:v>2.3147880231833007E-5</c:v>
                </c:pt>
                <c:pt idx="2">
                  <c:v>1.620201592353876E-4</c:v>
                </c:pt>
                <c:pt idx="3">
                  <c:v>4.3963668871649375E-4</c:v>
                </c:pt>
                <c:pt idx="4">
                  <c:v>8.5557990132989481E-4</c:v>
                </c:pt>
                <c:pt idx="5">
                  <c:v>1.4089516990168915E-3</c:v>
                </c:pt>
                <c:pt idx="6">
                  <c:v>2.0981844787871795E-3</c:v>
                </c:pt>
                <c:pt idx="7">
                  <c:v>2.9208569343844859E-3</c:v>
                </c:pt>
                <c:pt idx="8">
                  <c:v>3.8735175582971237E-3</c:v>
                </c:pt>
                <c:pt idx="9">
                  <c:v>4.9515194233816784E-3</c:v>
                </c:pt>
                <c:pt idx="10">
                  <c:v>6.148870406680329E-3</c:v>
                </c:pt>
                <c:pt idx="11">
                  <c:v>7.4581035014972263E-3</c:v>
                </c:pt>
                <c:pt idx="12">
                  <c:v>8.8701722161182994E-3</c:v>
                </c:pt>
                <c:pt idx="13">
                  <c:v>1.0374376245740113E-2</c:v>
                </c:pt>
                <c:pt idx="14">
                  <c:v>1.195832259535945E-2</c:v>
                </c:pt>
                <c:pt idx="15">
                  <c:v>1.360792709501879E-2</c:v>
                </c:pt>
                <c:pt idx="16">
                  <c:v>1.5307460758924529E-2</c:v>
                </c:pt>
                <c:pt idx="17">
                  <c:v>1.7039644677878107E-2</c:v>
                </c:pt>
                <c:pt idx="18">
                  <c:v>1.8785796091367768E-2</c:v>
                </c:pt>
                <c:pt idx="19">
                  <c:v>2.0526026965239974E-2</c:v>
                </c:pt>
                <c:pt idx="20">
                  <c:v>2.2239494821502448E-2</c:v>
                </c:pt>
                <c:pt idx="21">
                  <c:v>2.390470376340581E-2</c:v>
                </c:pt>
                <c:pt idx="22">
                  <c:v>2.5499851663881801E-2</c:v>
                </c:pt>
                <c:pt idx="23">
                  <c:v>2.7003217408524849E-2</c:v>
                </c:pt>
                <c:pt idx="24">
                  <c:v>2.8393579991788709E-2</c:v>
                </c:pt>
                <c:pt idx="25">
                  <c:v>2.9650659256894585E-2</c:v>
                </c:pt>
                <c:pt idx="26">
                  <c:v>3.0755566256058242E-2</c:v>
                </c:pt>
                <c:pt idx="27">
                  <c:v>3.1691249702670454E-2</c:v>
                </c:pt>
                <c:pt idx="28">
                  <c:v>3.2442923903922338E-2</c:v>
                </c:pt>
                <c:pt idx="29">
                  <c:v>3.29984630048894E-2</c:v>
                </c:pt>
                <c:pt idx="30">
                  <c:v>3.334874643026553E-2</c:v>
                </c:pt>
                <c:pt idx="31">
                  <c:v>3.3487941139978217E-2</c:v>
                </c:pt>
                <c:pt idx="32">
                  <c:v>3.3413707750257982E-2</c:v>
                </c:pt>
                <c:pt idx="33">
                  <c:v>3.3127319705018921E-2</c:v>
                </c:pt>
                <c:pt idx="34">
                  <c:v>3.2633687464710959E-2</c:v>
                </c:pt>
                <c:pt idx="35">
                  <c:v>3.1941283019244815E-2</c:v>
                </c:pt>
                <c:pt idx="36">
                  <c:v>3.1061963794840275E-2</c:v>
                </c:pt>
                <c:pt idx="37">
                  <c:v>3.0010699042043565E-2</c:v>
                </c:pt>
                <c:pt idx="38">
                  <c:v>2.8805205865340855E-2</c:v>
                </c:pt>
                <c:pt idx="39">
                  <c:v>2.7465505968164217E-2</c:v>
                </c:pt>
                <c:pt idx="40">
                  <c:v>2.6013417720559096E-2</c:v>
                </c:pt>
                <c:pt idx="41">
                  <c:v>2.4472001100993901E-2</c:v>
                </c:pt>
                <c:pt idx="42">
                  <c:v>2.2864975234725193E-2</c:v>
                </c:pt>
                <c:pt idx="43">
                  <c:v>2.1216129504706971E-2</c:v>
                </c:pt>
                <c:pt idx="44">
                  <c:v>1.9548749454775249E-2</c:v>
                </c:pt>
                <c:pt idx="45">
                  <c:v>1.7885077907003222E-2</c:v>
                </c:pt>
                <c:pt idx="46">
                  <c:v>1.6245829908787091E-2</c:v>
                </c:pt>
                <c:pt idx="47">
                  <c:v>1.4649777408292097E-2</c:v>
                </c:pt>
                <c:pt idx="48">
                  <c:v>1.3113416086247942E-2</c:v>
                </c:pt>
                <c:pt idx="49">
                  <c:v>1.1650722753607234E-2</c:v>
                </c:pt>
                <c:pt idx="50">
                  <c:v>1.0273007398599265E-2</c:v>
                </c:pt>
                <c:pt idx="51">
                  <c:v>8.988859590704612E-3</c:v>
                </c:pt>
                <c:pt idx="52">
                  <c:v>7.8041847790178975E-3</c:v>
                </c:pt>
                <c:pt idx="53">
                  <c:v>6.7223222940008265E-3</c:v>
                </c:pt>
                <c:pt idx="54">
                  <c:v>5.7442337734516791E-3</c:v>
                </c:pt>
                <c:pt idx="55">
                  <c:v>4.8687484336689124E-3</c:v>
                </c:pt>
                <c:pt idx="56">
                  <c:v>4.0928501837218523E-3</c:v>
                </c:pt>
                <c:pt idx="57">
                  <c:v>3.4119910592662617E-3</c:v>
                </c:pt>
                <c:pt idx="58">
                  <c:v>2.8204157952508302E-3</c:v>
                </c:pt>
                <c:pt idx="59">
                  <c:v>2.3114834712756327E-3</c:v>
                </c:pt>
                <c:pt idx="60">
                  <c:v>1.8779739116492333E-3</c:v>
                </c:pt>
                <c:pt idx="61">
                  <c:v>1.5123687355854676E-3</c:v>
                </c:pt>
                <c:pt idx="62">
                  <c:v>1.2070994471290453E-3</c:v>
                </c:pt>
                <c:pt idx="63">
                  <c:v>9.5475754464635632E-4</c:v>
                </c:pt>
                <c:pt idx="64">
                  <c:v>7.4826414536810493E-4</c:v>
                </c:pt>
                <c:pt idx="65">
                  <c:v>5.8099891625551514E-4</c:v>
                </c:pt>
                <c:pt idx="66">
                  <c:v>4.4689006681131183E-4</c:v>
                </c:pt>
                <c:pt idx="67">
                  <c:v>3.4046871888882002E-4</c:v>
                </c:pt>
                <c:pt idx="68">
                  <c:v>2.568920883766479E-4</c:v>
                </c:pt>
                <c:pt idx="69">
                  <c:v>1.9194059510529993E-4</c:v>
                </c:pt>
                <c:pt idx="70">
                  <c:v>1.4199429234107441E-4</c:v>
                </c:pt>
                <c:pt idx="71">
                  <c:v>1.039939308907778E-4</c:v>
                </c:pt>
                <c:pt idx="72">
                  <c:v>7.5391615444453386E-5</c:v>
                </c:pt>
                <c:pt idx="73">
                  <c:v>5.4095449549262931E-5</c:v>
                </c:pt>
                <c:pt idx="74">
                  <c:v>3.8411877454236354E-5</c:v>
                </c:pt>
                <c:pt idx="75">
                  <c:v>2.698868649964048E-5</c:v>
                </c:pt>
                <c:pt idx="76">
                  <c:v>1.8760892609992474E-5</c:v>
                </c:pt>
                <c:pt idx="77">
                  <c:v>1.2901040407853337E-5</c:v>
                </c:pt>
                <c:pt idx="78">
                  <c:v>8.7748410481092165E-6</c:v>
                </c:pt>
                <c:pt idx="79">
                  <c:v>5.9025640819498904E-6</c:v>
                </c:pt>
                <c:pt idx="80">
                  <c:v>3.9262016008345668E-6</c:v>
                </c:pt>
                <c:pt idx="81">
                  <c:v>2.5821310524198893E-6</c:v>
                </c:pt>
                <c:pt idx="82">
                  <c:v>1.6788078966989417E-6</c:v>
                </c:pt>
                <c:pt idx="83">
                  <c:v>1.078906676443836E-6</c:v>
                </c:pt>
                <c:pt idx="84">
                  <c:v>6.852829270709293E-7</c:v>
                </c:pt>
                <c:pt idx="85">
                  <c:v>4.3013223138821388E-7</c:v>
                </c:pt>
                <c:pt idx="86">
                  <c:v>2.6676133935144009E-7</c:v>
                </c:pt>
                <c:pt idx="87">
                  <c:v>1.6344637832066411E-7</c:v>
                </c:pt>
                <c:pt idx="88">
                  <c:v>9.8924032743141765E-8</c:v>
                </c:pt>
                <c:pt idx="89">
                  <c:v>5.9135043084523886E-8</c:v>
                </c:pt>
                <c:pt idx="90">
                  <c:v>3.4909772961277952E-8</c:v>
                </c:pt>
                <c:pt idx="91">
                  <c:v>2.0349346319115114E-8</c:v>
                </c:pt>
                <c:pt idx="92">
                  <c:v>1.1711094205502093E-8</c:v>
                </c:pt>
                <c:pt idx="93">
                  <c:v>6.6531946618653137E-9</c:v>
                </c:pt>
                <c:pt idx="94">
                  <c:v>3.7307043010414986E-9</c:v>
                </c:pt>
                <c:pt idx="95">
                  <c:v>2.0645305465194497E-9</c:v>
                </c:pt>
                <c:pt idx="96">
                  <c:v>1.1273625366570172E-9</c:v>
                </c:pt>
                <c:pt idx="97">
                  <c:v>6.0737881391048631E-10</c:v>
                </c:pt>
                <c:pt idx="98">
                  <c:v>3.228132205990164E-10</c:v>
                </c:pt>
                <c:pt idx="99">
                  <c:v>1.6923107359900769E-10</c:v>
                </c:pt>
                <c:pt idx="100">
                  <c:v>8.7496010436893812E-11</c:v>
                </c:pt>
                <c:pt idx="101">
                  <c:v>4.4608428062531402E-11</c:v>
                </c:pt>
                <c:pt idx="102">
                  <c:v>2.2423729539866599E-11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FF-4AD3-8C6C-F14C301F7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381208"/>
        <c:axId val="741114776"/>
      </c:lineChar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'2000RPM'!$M$8:$M$110</c:f>
              <c:numCache>
                <c:formatCode>General</c:formatCode>
                <c:ptCount val="103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  <c:pt idx="102">
                  <c:v>90</c:v>
                </c:pt>
              </c:numCache>
            </c:numRef>
          </c:cat>
          <c:val>
            <c:numRef>
              <c:f>'2000RPM'!$N$8:$N$110</c:f>
              <c:numCache>
                <c:formatCode>General</c:formatCode>
                <c:ptCount val="103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  <c:pt idx="102">
                  <c:v>0.99999999997854361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FF-4AD3-8C6C-F14C301F7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4556464"/>
        <c:axId val="564556792"/>
      </c:lineChart>
      <c:catAx>
        <c:axId val="687381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1114776"/>
        <c:crosses val="autoZero"/>
        <c:auto val="1"/>
        <c:lblAlgn val="ctr"/>
        <c:lblOffset val="100"/>
        <c:noMultiLvlLbl val="0"/>
      </c:catAx>
      <c:valAx>
        <c:axId val="741114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</a:t>
                </a:r>
                <a:r>
                  <a:rPr lang="en-GB" baseline="0"/>
                  <a:t> rate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7381208"/>
        <c:crosses val="autoZero"/>
        <c:crossBetween val="between"/>
      </c:valAx>
      <c:valAx>
        <c:axId val="5645567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4556464"/>
        <c:crosses val="max"/>
        <c:crossBetween val="between"/>
      </c:valAx>
      <c:catAx>
        <c:axId val="5645564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645567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index, n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'2000RPM'!$A$317:$A$417</c:f>
              <c:numCache>
                <c:formatCode>General</c:formatCode>
                <c:ptCount val="101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  <c:pt idx="86">
                  <c:v>36</c:v>
                </c:pt>
                <c:pt idx="87">
                  <c:v>37</c:v>
                </c:pt>
                <c:pt idx="88">
                  <c:v>38</c:v>
                </c:pt>
                <c:pt idx="89">
                  <c:v>39</c:v>
                </c:pt>
                <c:pt idx="90">
                  <c:v>40</c:v>
                </c:pt>
                <c:pt idx="91">
                  <c:v>41</c:v>
                </c:pt>
                <c:pt idx="92">
                  <c:v>42</c:v>
                </c:pt>
                <c:pt idx="93">
                  <c:v>43</c:v>
                </c:pt>
                <c:pt idx="94">
                  <c:v>44</c:v>
                </c:pt>
                <c:pt idx="95">
                  <c:v>45</c:v>
                </c:pt>
                <c:pt idx="96">
                  <c:v>46</c:v>
                </c:pt>
                <c:pt idx="97">
                  <c:v>47</c:v>
                </c:pt>
                <c:pt idx="98">
                  <c:v>48</c:v>
                </c:pt>
                <c:pt idx="99">
                  <c:v>49</c:v>
                </c:pt>
                <c:pt idx="100">
                  <c:v>50</c:v>
                </c:pt>
              </c:numCache>
            </c:numRef>
          </c:xVal>
          <c:yVal>
            <c:numRef>
              <c:f>'2000RPM'!$G$317:$G$417</c:f>
              <c:numCache>
                <c:formatCode>General</c:formatCode>
                <c:ptCount val="101"/>
                <c:pt idx="0">
                  <c:v>1.3284835796587771</c:v>
                </c:pt>
                <c:pt idx="1">
                  <c:v>1.2850846113293304</c:v>
                </c:pt>
                <c:pt idx="2">
                  <c:v>1.3258324309502749</c:v>
                </c:pt>
                <c:pt idx="3">
                  <c:v>1.3029854481826022</c:v>
                </c:pt>
                <c:pt idx="4">
                  <c:v>1.3044146850835638</c:v>
                </c:pt>
                <c:pt idx="5">
                  <c:v>1.2661330377743738</c:v>
                </c:pt>
                <c:pt idx="6">
                  <c:v>1.295238782394041</c:v>
                </c:pt>
                <c:pt idx="7">
                  <c:v>1.3036611245804672</c:v>
                </c:pt>
                <c:pt idx="8">
                  <c:v>1.3072917987231374</c:v>
                </c:pt>
                <c:pt idx="9">
                  <c:v>1.2938252973307225</c:v>
                </c:pt>
                <c:pt idx="10">
                  <c:v>1.3005666345202254</c:v>
                </c:pt>
                <c:pt idx="11">
                  <c:v>1.2953785665550879</c:v>
                </c:pt>
                <c:pt idx="12">
                  <c:v>1.2956104188006679</c:v>
                </c:pt>
                <c:pt idx="13">
                  <c:v>1.3165271478656173</c:v>
                </c:pt>
                <c:pt idx="14">
                  <c:v>1.3026429406251023</c:v>
                </c:pt>
                <c:pt idx="15">
                  <c:v>1.3097845385799534</c:v>
                </c:pt>
                <c:pt idx="16">
                  <c:v>1.2913111102686399</c:v>
                </c:pt>
                <c:pt idx="17">
                  <c:v>1.2956628995515371</c:v>
                </c:pt>
                <c:pt idx="18">
                  <c:v>1.2875177061904073</c:v>
                </c:pt>
                <c:pt idx="19">
                  <c:v>1.3103840020816246</c:v>
                </c:pt>
                <c:pt idx="20">
                  <c:v>1.3049512748958219</c:v>
                </c:pt>
                <c:pt idx="21">
                  <c:v>1.317342382164598</c:v>
                </c:pt>
                <c:pt idx="22">
                  <c:v>1.2814845080132247</c:v>
                </c:pt>
                <c:pt idx="23">
                  <c:v>1.3018611820925459</c:v>
                </c:pt>
                <c:pt idx="24">
                  <c:v>1.2971431868772283</c:v>
                </c:pt>
                <c:pt idx="25">
                  <c:v>1.2868358759565386</c:v>
                </c:pt>
                <c:pt idx="26">
                  <c:v>1.2827480063217203</c:v>
                </c:pt>
                <c:pt idx="27">
                  <c:v>1.272178772686291</c:v>
                </c:pt>
                <c:pt idx="28">
                  <c:v>1.2881956442571791</c:v>
                </c:pt>
                <c:pt idx="29">
                  <c:v>1.2641497909279114</c:v>
                </c:pt>
                <c:pt idx="30">
                  <c:v>1.2635820080750708</c:v>
                </c:pt>
                <c:pt idx="31">
                  <c:v>1.2709949699192244</c:v>
                </c:pt>
                <c:pt idx="32">
                  <c:v>1.2720354397434996</c:v>
                </c:pt>
                <c:pt idx="33">
                  <c:v>1.2557495287332041</c:v>
                </c:pt>
                <c:pt idx="34">
                  <c:v>1.2479160787241468</c:v>
                </c:pt>
                <c:pt idx="35">
                  <c:v>1.240707353769946</c:v>
                </c:pt>
                <c:pt idx="36">
                  <c:v>1.2607140945390116</c:v>
                </c:pt>
                <c:pt idx="37">
                  <c:v>1.2411636411026654</c:v>
                </c:pt>
                <c:pt idx="38">
                  <c:v>1.261436640753016</c:v>
                </c:pt>
                <c:pt idx="39">
                  <c:v>1.2358806677860081</c:v>
                </c:pt>
                <c:pt idx="40">
                  <c:v>1.1973148621960203</c:v>
                </c:pt>
                <c:pt idx="41">
                  <c:v>1.2415498839870081</c:v>
                </c:pt>
                <c:pt idx="42">
                  <c:v>1.2182947872913057</c:v>
                </c:pt>
                <c:pt idx="43">
                  <c:v>1.2796499298294972</c:v>
                </c:pt>
                <c:pt idx="44">
                  <c:v>1.4431221287492557</c:v>
                </c:pt>
                <c:pt idx="45">
                  <c:v>1.563451206938054</c:v>
                </c:pt>
                <c:pt idx="46">
                  <c:v>2.1703860450862447</c:v>
                </c:pt>
                <c:pt idx="47">
                  <c:v>3.065804339490771</c:v>
                </c:pt>
                <c:pt idx="48">
                  <c:v>5.7717118836687327</c:v>
                </c:pt>
                <c:pt idx="49">
                  <c:v>20.687350720411342</c:v>
                </c:pt>
                <c:pt idx="50">
                  <c:v>-24.998594634810988</c:v>
                </c:pt>
                <c:pt idx="51">
                  <c:v>-10.144205928419431</c:v>
                </c:pt>
                <c:pt idx="52">
                  <c:v>-7.2953580414185355</c:v>
                </c:pt>
                <c:pt idx="53">
                  <c:v>-6.4870026555118532</c:v>
                </c:pt>
                <c:pt idx="54">
                  <c:v>-5.5440735963871495</c:v>
                </c:pt>
                <c:pt idx="55">
                  <c:v>-5.1645682552973291</c:v>
                </c:pt>
                <c:pt idx="56">
                  <c:v>-4.7143604123144378</c:v>
                </c:pt>
                <c:pt idx="57">
                  <c:v>-4.2582015192503508</c:v>
                </c:pt>
                <c:pt idx="58">
                  <c:v>-3.8716474495068689</c:v>
                </c:pt>
                <c:pt idx="59">
                  <c:v>-3.4182338596215849</c:v>
                </c:pt>
                <c:pt idx="60">
                  <c:v>-3.0832491462343814</c:v>
                </c:pt>
                <c:pt idx="61">
                  <c:v>-2.7366601898727247</c:v>
                </c:pt>
                <c:pt idx="62">
                  <c:v>-2.3516071785343442</c:v>
                </c:pt>
                <c:pt idx="63">
                  <c:v>-2.0381998867541324</c:v>
                </c:pt>
                <c:pt idx="64">
                  <c:v>-1.6622649844580666</c:v>
                </c:pt>
                <c:pt idx="65">
                  <c:v>-1.3269338947270524</c:v>
                </c:pt>
                <c:pt idx="66">
                  <c:v>-1.0021657843820984</c:v>
                </c:pt>
                <c:pt idx="67">
                  <c:v>-0.69133071127442225</c:v>
                </c:pt>
                <c:pt idx="68">
                  <c:v>-0.39360558494154957</c:v>
                </c:pt>
                <c:pt idx="69">
                  <c:v>-0.13031470233537665</c:v>
                </c:pt>
                <c:pt idx="70">
                  <c:v>9.407484575265615E-2</c:v>
                </c:pt>
                <c:pt idx="71">
                  <c:v>0.32896204742775575</c:v>
                </c:pt>
                <c:pt idx="72">
                  <c:v>0.54901292123390122</c:v>
                </c:pt>
                <c:pt idx="73">
                  <c:v>0.73207401843681674</c:v>
                </c:pt>
                <c:pt idx="74">
                  <c:v>0.87596935395317888</c:v>
                </c:pt>
                <c:pt idx="75">
                  <c:v>1.0006239825403165</c:v>
                </c:pt>
                <c:pt idx="76">
                  <c:v>1.0900913016572586</c:v>
                </c:pt>
                <c:pt idx="77">
                  <c:v>1.1535060691794385</c:v>
                </c:pt>
                <c:pt idx="78">
                  <c:v>1.1918897873802503</c:v>
                </c:pt>
                <c:pt idx="79">
                  <c:v>1.2291034344091294</c:v>
                </c:pt>
                <c:pt idx="80">
                  <c:v>1.2575201389466664</c:v>
                </c:pt>
                <c:pt idx="81">
                  <c:v>1.2669277146947007</c:v>
                </c:pt>
                <c:pt idx="82">
                  <c:v>1.2691293670322434</c:v>
                </c:pt>
                <c:pt idx="83">
                  <c:v>1.2822637622382156</c:v>
                </c:pt>
                <c:pt idx="84">
                  <c:v>1.2880573632979202</c:v>
                </c:pt>
                <c:pt idx="85">
                  <c:v>1.2942462922112068</c:v>
                </c:pt>
                <c:pt idx="86">
                  <c:v>1.2965643067959607</c:v>
                </c:pt>
                <c:pt idx="87">
                  <c:v>1.2957936040411895</c:v>
                </c:pt>
                <c:pt idx="88">
                  <c:v>1.2983071991257893</c:v>
                </c:pt>
                <c:pt idx="89">
                  <c:v>1.2988028956009674</c:v>
                </c:pt>
                <c:pt idx="90">
                  <c:v>1.3024420265681718</c:v>
                </c:pt>
                <c:pt idx="91">
                  <c:v>1.3026907282140305</c:v>
                </c:pt>
                <c:pt idx="92">
                  <c:v>1.3063703310769161</c:v>
                </c:pt>
                <c:pt idx="93">
                  <c:v>1.3064935478752844</c:v>
                </c:pt>
                <c:pt idx="94">
                  <c:v>1.3074801119003792</c:v>
                </c:pt>
                <c:pt idx="95">
                  <c:v>1.306830779742709</c:v>
                </c:pt>
                <c:pt idx="96">
                  <c:v>1.3081270408085044</c:v>
                </c:pt>
                <c:pt idx="97">
                  <c:v>1.3101952693325538</c:v>
                </c:pt>
                <c:pt idx="98">
                  <c:v>1.3077142846138516</c:v>
                </c:pt>
                <c:pt idx="99">
                  <c:v>1.3100672137398868</c:v>
                </c:pt>
                <c:pt idx="100">
                  <c:v>1.3148880550791322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D2-4E11-A894-464F59B44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6154048"/>
        <c:axId val="566827240"/>
      </c:scatterChart>
      <c:valAx>
        <c:axId val="68615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827240"/>
        <c:crosses val="autoZero"/>
        <c:crossBetween val="midCat"/>
      </c:valAx>
      <c:valAx>
        <c:axId val="56682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 index, 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154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5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30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3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32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3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13" Type="http://schemas.openxmlformats.org/officeDocument/2006/relationships/chart" Target="../charts/chart17.xml"/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12" Type="http://schemas.openxmlformats.org/officeDocument/2006/relationships/chart" Target="../charts/chart16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11" Type="http://schemas.openxmlformats.org/officeDocument/2006/relationships/chart" Target="../charts/chart15.xml"/><Relationship Id="rId5" Type="http://schemas.openxmlformats.org/officeDocument/2006/relationships/chart" Target="../charts/chart9.xml"/><Relationship Id="rId10" Type="http://schemas.openxmlformats.org/officeDocument/2006/relationships/chart" Target="../charts/chart14.xml"/><Relationship Id="rId4" Type="http://schemas.openxmlformats.org/officeDocument/2006/relationships/chart" Target="../charts/chart8.xml"/><Relationship Id="rId9" Type="http://schemas.openxmlformats.org/officeDocument/2006/relationships/chart" Target="../charts/chart13.xml"/><Relationship Id="rId14" Type="http://schemas.openxmlformats.org/officeDocument/2006/relationships/chart" Target="../charts/chart1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96609</xdr:colOff>
      <xdr:row>1</xdr:row>
      <xdr:rowOff>184375</xdr:rowOff>
    </xdr:from>
    <xdr:to>
      <xdr:col>27</xdr:col>
      <xdr:colOff>68036</xdr:colOff>
      <xdr:row>21</xdr:row>
      <xdr:rowOff>81643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DFA9F9-E2A1-4FAE-B42E-1A58A09371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206828</xdr:colOff>
      <xdr:row>2</xdr:row>
      <xdr:rowOff>25172</xdr:rowOff>
    </xdr:from>
    <xdr:to>
      <xdr:col>37</xdr:col>
      <xdr:colOff>40822</xdr:colOff>
      <xdr:row>21</xdr:row>
      <xdr:rowOff>122463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901CD5D-1202-4C40-A54E-3016690089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102052</xdr:colOff>
      <xdr:row>21</xdr:row>
      <xdr:rowOff>136071</xdr:rowOff>
    </xdr:from>
    <xdr:to>
      <xdr:col>27</xdr:col>
      <xdr:colOff>68036</xdr:colOff>
      <xdr:row>40</xdr:row>
      <xdr:rowOff>68036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CD2B092-F5D1-44A7-A478-E6D2405D8C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204107</xdr:colOff>
      <xdr:row>21</xdr:row>
      <xdr:rowOff>138793</xdr:rowOff>
    </xdr:from>
    <xdr:to>
      <xdr:col>36</xdr:col>
      <xdr:colOff>585108</xdr:colOff>
      <xdr:row>40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3462C98-8FB3-4B70-8FA4-EDA2CB9044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373058</xdr:colOff>
      <xdr:row>18</xdr:row>
      <xdr:rowOff>102425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AC908E-C156-402E-87D0-268759EF35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298666</xdr:colOff>
      <xdr:row>0</xdr:row>
      <xdr:rowOff>0</xdr:rowOff>
    </xdr:from>
    <xdr:to>
      <xdr:col>29</xdr:col>
      <xdr:colOff>285750</xdr:colOff>
      <xdr:row>20</xdr:row>
      <xdr:rowOff>40820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9DD2FD6-1122-40C5-985D-A05A52A7B3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459992</xdr:colOff>
      <xdr:row>0</xdr:row>
      <xdr:rowOff>91168</xdr:rowOff>
    </xdr:from>
    <xdr:to>
      <xdr:col>19</xdr:col>
      <xdr:colOff>191193</xdr:colOff>
      <xdr:row>19</xdr:row>
      <xdr:rowOff>4151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EA63795-A53D-4DCC-82F0-F6417E7DC4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21</xdr:row>
      <xdr:rowOff>16144</xdr:rowOff>
    </xdr:from>
    <xdr:to>
      <xdr:col>9</xdr:col>
      <xdr:colOff>290593</xdr:colOff>
      <xdr:row>41</xdr:row>
      <xdr:rowOff>80721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E64C12A-DB5B-48F0-A657-94EF3F548F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209872</xdr:colOff>
      <xdr:row>21</xdr:row>
      <xdr:rowOff>0</xdr:rowOff>
    </xdr:from>
    <xdr:to>
      <xdr:col>40</xdr:col>
      <xdr:colOff>387457</xdr:colOff>
      <xdr:row>40</xdr:row>
      <xdr:rowOff>193727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DB812D4-846C-4A9A-BC83-5DBEDD09F2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306737</xdr:colOff>
      <xdr:row>21</xdr:row>
      <xdr:rowOff>1</xdr:rowOff>
    </xdr:from>
    <xdr:to>
      <xdr:col>19</xdr:col>
      <xdr:colOff>452033</xdr:colOff>
      <xdr:row>41</xdr:row>
      <xdr:rowOff>64577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99AE26-6B44-41E8-91D0-0EB964CA87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468178</xdr:colOff>
      <xdr:row>21</xdr:row>
      <xdr:rowOff>16144</xdr:rowOff>
    </xdr:from>
    <xdr:to>
      <xdr:col>29</xdr:col>
      <xdr:colOff>48432</xdr:colOff>
      <xdr:row>41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2226E29-76EE-4174-9FD3-940A922E80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43</xdr:row>
      <xdr:rowOff>0</xdr:rowOff>
    </xdr:from>
    <xdr:to>
      <xdr:col>9</xdr:col>
      <xdr:colOff>78786</xdr:colOff>
      <xdr:row>61</xdr:row>
      <xdr:rowOff>185523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28291ED-9665-4D30-B615-88AE84E508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9</xdr:col>
      <xdr:colOff>193729</xdr:colOff>
      <xdr:row>43</xdr:row>
      <xdr:rowOff>0</xdr:rowOff>
    </xdr:from>
    <xdr:to>
      <xdr:col>19</xdr:col>
      <xdr:colOff>161441</xdr:colOff>
      <xdr:row>62</xdr:row>
      <xdr:rowOff>64577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D9B546C-FDD9-49DE-A17E-DA68807CA1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64</xdr:row>
      <xdr:rowOff>0</xdr:rowOff>
    </xdr:from>
    <xdr:to>
      <xdr:col>8</xdr:col>
      <xdr:colOff>595922</xdr:colOff>
      <xdr:row>80</xdr:row>
      <xdr:rowOff>8087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68006A1B-6E80-4DF9-BB29-0C1B712B5D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0</xdr:colOff>
      <xdr:row>64</xdr:row>
      <xdr:rowOff>0</xdr:rowOff>
    </xdr:from>
    <xdr:to>
      <xdr:col>19</xdr:col>
      <xdr:colOff>356398</xdr:colOff>
      <xdr:row>82</xdr:row>
      <xdr:rowOff>44307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B878E859-36B3-4A46-95EF-2F9AD8DB36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581186</xdr:colOff>
      <xdr:row>0</xdr:row>
      <xdr:rowOff>161441</xdr:rowOff>
    </xdr:from>
    <xdr:to>
      <xdr:col>40</xdr:col>
      <xdr:colOff>356638</xdr:colOff>
      <xdr:row>19</xdr:row>
      <xdr:rowOff>145335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DD794F2-F2B0-4AA5-8BC4-19202F9738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19</xdr:col>
      <xdr:colOff>322882</xdr:colOff>
      <xdr:row>42</xdr:row>
      <xdr:rowOff>177585</xdr:rowOff>
    </xdr:from>
    <xdr:to>
      <xdr:col>29</xdr:col>
      <xdr:colOff>16144</xdr:colOff>
      <xdr:row>62</xdr:row>
      <xdr:rowOff>48432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4ECFF68B-55C0-4159-BE96-8C03CB4B12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29</xdr:col>
      <xdr:colOff>96863</xdr:colOff>
      <xdr:row>42</xdr:row>
      <xdr:rowOff>161440</xdr:rowOff>
    </xdr:from>
    <xdr:to>
      <xdr:col>38</xdr:col>
      <xdr:colOff>355169</xdr:colOff>
      <xdr:row>61</xdr:row>
      <xdr:rowOff>129151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3E4A894C-F821-4218-8A57-AE37B0AD9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17</xdr:row>
      <xdr:rowOff>76200</xdr:rowOff>
    </xdr:from>
    <xdr:to>
      <xdr:col>23</xdr:col>
      <xdr:colOff>295275</xdr:colOff>
      <xdr:row>32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92468F-AC97-4E05-8593-AC9C2218B3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104775</xdr:colOff>
      <xdr:row>1</xdr:row>
      <xdr:rowOff>161925</xdr:rowOff>
    </xdr:from>
    <xdr:to>
      <xdr:col>7</xdr:col>
      <xdr:colOff>409575</xdr:colOff>
      <xdr:row>16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8FDFFDD-E623-4A02-9D35-7D62DE5255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514350</xdr:colOff>
      <xdr:row>1</xdr:row>
      <xdr:rowOff>161925</xdr:rowOff>
    </xdr:from>
    <xdr:to>
      <xdr:col>15</xdr:col>
      <xdr:colOff>209550</xdr:colOff>
      <xdr:row>16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CC04A4C-4726-4C74-8AC5-FF46B5FE34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2</xdr:row>
      <xdr:rowOff>0</xdr:rowOff>
    </xdr:from>
    <xdr:to>
      <xdr:col>23</xdr:col>
      <xdr:colOff>304800</xdr:colOff>
      <xdr:row>16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42ADF2E-2CD8-42C7-BF90-9001AA76A4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17</xdr:row>
      <xdr:rowOff>57149</xdr:rowOff>
    </xdr:from>
    <xdr:to>
      <xdr:col>7</xdr:col>
      <xdr:colOff>400050</xdr:colOff>
      <xdr:row>32</xdr:row>
      <xdr:rowOff>28574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A0A18FB-F2EE-43D4-BC7C-5F62C805EE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542924</xdr:colOff>
      <xdr:row>17</xdr:row>
      <xdr:rowOff>57149</xdr:rowOff>
    </xdr:from>
    <xdr:to>
      <xdr:col>15</xdr:col>
      <xdr:colOff>247649</xdr:colOff>
      <xdr:row>32</xdr:row>
      <xdr:rowOff>47624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D02B03-D7D5-4C9E-8520-9C128B8B6E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33</xdr:row>
      <xdr:rowOff>0</xdr:rowOff>
    </xdr:from>
    <xdr:to>
      <xdr:col>8</xdr:col>
      <xdr:colOff>304800</xdr:colOff>
      <xdr:row>47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F2AE39-E5C3-4044-B299-3196386502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514350</xdr:colOff>
      <xdr:row>33</xdr:row>
      <xdr:rowOff>28575</xdr:rowOff>
    </xdr:from>
    <xdr:to>
      <xdr:col>16</xdr:col>
      <xdr:colOff>209550</xdr:colOff>
      <xdr:row>47</xdr:row>
      <xdr:rowOff>104775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CD155AD-CE72-4354-B1F0-3F1B43B548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266700</xdr:colOff>
      <xdr:row>33</xdr:row>
      <xdr:rowOff>19050</xdr:rowOff>
    </xdr:from>
    <xdr:to>
      <xdr:col>23</xdr:col>
      <xdr:colOff>571500</xdr:colOff>
      <xdr:row>47</xdr:row>
      <xdr:rowOff>95250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1B45A9E-B9CC-4988-82CC-8BE2B8E0C7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16</xdr:row>
      <xdr:rowOff>76200</xdr:rowOff>
    </xdr:from>
    <xdr:to>
      <xdr:col>23</xdr:col>
      <xdr:colOff>342900</xdr:colOff>
      <xdr:row>30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979CAFF-AE8A-4AAB-B6BD-1E5CABF40F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7</xdr:col>
      <xdr:colOff>304800</xdr:colOff>
      <xdr:row>14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2881860-A148-4069-94E6-7E34250B0E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466725</xdr:colOff>
      <xdr:row>0</xdr:row>
      <xdr:rowOff>123825</xdr:rowOff>
    </xdr:from>
    <xdr:to>
      <xdr:col>15</xdr:col>
      <xdr:colOff>161925</xdr:colOff>
      <xdr:row>15</xdr:row>
      <xdr:rowOff>9525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A02FD21-6AE5-400D-8747-A3CE59E28D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0</xdr:colOff>
      <xdr:row>1</xdr:row>
      <xdr:rowOff>0</xdr:rowOff>
    </xdr:from>
    <xdr:to>
      <xdr:col>23</xdr:col>
      <xdr:colOff>304800</xdr:colOff>
      <xdr:row>15</xdr:row>
      <xdr:rowOff>76200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346392E-E863-4F2F-8CA4-EC97E087CB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304800</xdr:colOff>
      <xdr:row>30</xdr:row>
      <xdr:rowOff>76200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21CC930-3CB1-4B16-A61B-456F4A945C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16</xdr:row>
      <xdr:rowOff>0</xdr:rowOff>
    </xdr:from>
    <xdr:to>
      <xdr:col>15</xdr:col>
      <xdr:colOff>304800</xdr:colOff>
      <xdr:row>30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16208CA-5D33-4F51-BAD1-5E9C3EFE7A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32</xdr:row>
      <xdr:rowOff>0</xdr:rowOff>
    </xdr:from>
    <xdr:to>
      <xdr:col>7</xdr:col>
      <xdr:colOff>304800</xdr:colOff>
      <xdr:row>46</xdr:row>
      <xdr:rowOff>76200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73AA991-2BA6-416A-85DC-8054CA2669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285750</xdr:colOff>
      <xdr:row>31</xdr:row>
      <xdr:rowOff>180975</xdr:rowOff>
    </xdr:from>
    <xdr:to>
      <xdr:col>15</xdr:col>
      <xdr:colOff>590550</xdr:colOff>
      <xdr:row>46</xdr:row>
      <xdr:rowOff>66675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FCFFAB26-45F3-4274-B985-729FD4C166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276225</xdr:colOff>
      <xdr:row>31</xdr:row>
      <xdr:rowOff>142875</xdr:rowOff>
    </xdr:from>
    <xdr:to>
      <xdr:col>23</xdr:col>
      <xdr:colOff>581025</xdr:colOff>
      <xdr:row>46</xdr:row>
      <xdr:rowOff>28575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B8A0B639-E8D4-4791-A254-A8CC7A674A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0C763-4F59-4D24-982D-0F87C5B1B644}">
  <dimension ref="B1:Q363"/>
  <sheetViews>
    <sheetView zoomScale="90" zoomScaleNormal="90" workbookViewId="0">
      <selection activeCell="H3" sqref="H3"/>
    </sheetView>
  </sheetViews>
  <sheetFormatPr defaultRowHeight="15" x14ac:dyDescent="0.25"/>
  <cols>
    <col min="2" max="2" width="28" style="6" customWidth="1"/>
    <col min="3" max="3" width="14.85546875" customWidth="1"/>
    <col min="5" max="5" width="15.7109375" customWidth="1"/>
    <col min="6" max="6" width="16.28515625" customWidth="1"/>
    <col min="7" max="7" width="26.140625" customWidth="1"/>
    <col min="8" max="8" width="20.5703125" customWidth="1"/>
    <col min="9" max="9" width="17.28515625" customWidth="1"/>
    <col min="10" max="10" width="31.140625" customWidth="1"/>
    <col min="11" max="11" width="16.7109375" customWidth="1"/>
    <col min="12" max="12" width="12" bestFit="1" customWidth="1"/>
    <col min="13" max="13" width="16.85546875" customWidth="1"/>
    <col min="14" max="14" width="17.28515625" customWidth="1"/>
    <col min="15" max="15" width="17.140625" customWidth="1"/>
    <col min="16" max="16" width="20" customWidth="1"/>
    <col min="17" max="17" width="28.5703125" customWidth="1"/>
  </cols>
  <sheetData>
    <row r="1" spans="2:17" s="6" customFormat="1" x14ac:dyDescent="0.25">
      <c r="F1" s="6" t="s">
        <v>53</v>
      </c>
      <c r="G1" s="6" t="s">
        <v>73</v>
      </c>
      <c r="H1" s="6" t="s">
        <v>74</v>
      </c>
      <c r="I1" s="6" t="s">
        <v>75</v>
      </c>
      <c r="J1" s="6" t="s">
        <v>76</v>
      </c>
      <c r="K1" s="6" t="s">
        <v>38</v>
      </c>
      <c r="L1" s="6" t="s">
        <v>17</v>
      </c>
      <c r="M1" s="6" t="s">
        <v>30</v>
      </c>
      <c r="N1" s="6" t="s">
        <v>78</v>
      </c>
      <c r="O1" s="6" t="s">
        <v>77</v>
      </c>
      <c r="P1" s="6" t="s">
        <v>33</v>
      </c>
      <c r="Q1" s="6" t="s">
        <v>34</v>
      </c>
    </row>
    <row r="3" spans="2:17" x14ac:dyDescent="0.25">
      <c r="B3" s="2" t="s">
        <v>51</v>
      </c>
      <c r="C3" s="2">
        <v>11.8</v>
      </c>
      <c r="F3">
        <v>-180</v>
      </c>
      <c r="G3">
        <f>$C$6+((PI()*($C$4/10)^2)/4)*((($C$9/10)+($C$8/10))-(($C$9/10)*COS(RADIANS(F3)))-($C$8/10)*COS((ASIN(RADIANS(($C$9/$C$8)*SIN(RADIANS(F3)))))))</f>
        <v>435.94037737839136</v>
      </c>
      <c r="H3">
        <f>$C$6+((PI()*($C$4/10)^2)/4)*(($C$9/10)*(1+($C$8/$C$9)-COS(RADIANS(F3))-SQRT(($C$8/$C$9)^2-SIN(RADIANS(F3))^2)))</f>
        <v>435.94037737839142</v>
      </c>
      <c r="I3">
        <v>1.095</v>
      </c>
      <c r="J3">
        <v>1.095</v>
      </c>
      <c r="K3">
        <f>(I3*10^5)*((G4-G3)/10^6)</f>
        <v>-3.3268024047563923E-3</v>
      </c>
      <c r="P3">
        <f>((J3*100000)*(G3/1000000))/(($C$23+$C$21)*$C$36)</f>
        <v>304.58312631121908</v>
      </c>
      <c r="Q3">
        <f>C26</f>
        <v>298</v>
      </c>
    </row>
    <row r="4" spans="2:17" x14ac:dyDescent="0.25">
      <c r="B4" s="2" t="s">
        <v>69</v>
      </c>
      <c r="C4" s="2">
        <v>79</v>
      </c>
      <c r="F4">
        <v>-179</v>
      </c>
      <c r="G4" s="5">
        <f t="shared" ref="G4:G67" si="0">$C$6+((PI()*($C$4/10)^2)/4)*((($C$9/10)+($C$8/10))-(($C$9/10)*COS(RADIANS(F4)))-($C$8/10)*COS((ASIN(RADIANS(($C$9/$C$8)*SIN(RADIANS(F4)))))))</f>
        <v>435.9099956212703</v>
      </c>
      <c r="H4" s="5">
        <f t="shared" ref="H4:H67" si="1">$C$6+((PI()*($C$4/10)^2)/4)*(($C$9/10)*(1+($C$8/$C$9)-COS(RADIANS(F4))-SQRT(($C$8/$C$9)^2-SIN(RADIANS(F4))^2)))</f>
        <v>435.91901888315437</v>
      </c>
      <c r="I4">
        <f>I3*((G3/G4)^$C$11)</f>
        <v>1.0950998715443137</v>
      </c>
      <c r="J4" s="5">
        <f>((J3*100000)*(G3/G4)^$C$11)/100000</f>
        <v>1.0950998715443139</v>
      </c>
      <c r="K4" s="5">
        <f t="shared" ref="K4:K67" si="2">(I4*10^5)*((G5-G4)/10^6)</f>
        <v>-9.9803043026803935E-3</v>
      </c>
      <c r="P4" s="5">
        <f t="shared" ref="P4:P67" si="3">((J4*100000)*(G4/1000000))/(($C$23+$C$21)*$C$36)</f>
        <v>304.58967730757547</v>
      </c>
      <c r="Q4">
        <f>((G3/G4)^($C$11-1))*Q3</f>
        <v>298.00640940598987</v>
      </c>
    </row>
    <row r="5" spans="2:17" x14ac:dyDescent="0.25">
      <c r="B5" s="2" t="s">
        <v>70</v>
      </c>
      <c r="C5" s="2">
        <v>81.400000000000006</v>
      </c>
      <c r="F5" s="5">
        <v>-178</v>
      </c>
      <c r="G5" s="5">
        <f t="shared" si="0"/>
        <v>435.81885960197184</v>
      </c>
      <c r="H5" s="5">
        <f t="shared" si="1"/>
        <v>435.85494238348684</v>
      </c>
      <c r="I5" s="5">
        <f t="shared" ref="I5:I68" si="4">I4*((G4/G5)^$C$11)</f>
        <v>1.0953995521870481</v>
      </c>
      <c r="J5" s="5">
        <f t="shared" ref="J5:J68" si="5">((J4*100000)*(G4/G5)^$C$11)/100000</f>
        <v>1.0953995521870483</v>
      </c>
      <c r="K5" s="5">
        <f t="shared" si="2"/>
        <v>-1.6635014526878333E-2</v>
      </c>
      <c r="P5" s="5">
        <f t="shared" si="3"/>
        <v>304.60933188653803</v>
      </c>
      <c r="Q5" s="5">
        <f t="shared" ref="Q5:Q68" si="6">((G4/G5)^($C$11-1))*Q4</f>
        <v>298.0256391794897</v>
      </c>
    </row>
    <row r="6" spans="2:17" x14ac:dyDescent="0.25">
      <c r="B6" s="2" t="s">
        <v>64</v>
      </c>
      <c r="C6" s="2">
        <f>(C10/C7)/(C3-1)</f>
        <v>36.944444444444443</v>
      </c>
      <c r="F6" s="5">
        <v>-177</v>
      </c>
      <c r="G6" s="5">
        <f t="shared" si="0"/>
        <v>435.66699707387727</v>
      </c>
      <c r="H6" s="5">
        <f t="shared" si="1"/>
        <v>435.74814484396074</v>
      </c>
      <c r="I6" s="5">
        <f t="shared" si="4"/>
        <v>1.0958992400423839</v>
      </c>
      <c r="J6" s="5">
        <f t="shared" si="5"/>
        <v>1.0958992400423841</v>
      </c>
      <c r="K6" s="5">
        <f t="shared" si="2"/>
        <v>-2.3292548273841251E-2</v>
      </c>
      <c r="P6" s="5">
        <f t="shared" si="3"/>
        <v>304.64209481870341</v>
      </c>
      <c r="Q6" s="5">
        <f t="shared" si="6"/>
        <v>298.05769398798651</v>
      </c>
    </row>
    <row r="7" spans="2:17" x14ac:dyDescent="0.25">
      <c r="B7" s="2" t="s">
        <v>52</v>
      </c>
      <c r="C7" s="2">
        <v>4</v>
      </c>
      <c r="F7" s="5">
        <v>-176</v>
      </c>
      <c r="G7" s="5">
        <f t="shared" si="0"/>
        <v>435.45445428323768</v>
      </c>
      <c r="H7" s="5">
        <f t="shared" si="1"/>
        <v>435.59862122700167</v>
      </c>
      <c r="I7" s="5">
        <f t="shared" si="4"/>
        <v>1.0965992655834873</v>
      </c>
      <c r="J7" s="5">
        <f t="shared" si="5"/>
        <v>1.0965992655834875</v>
      </c>
      <c r="K7" s="5">
        <f t="shared" si="2"/>
        <v>-2.9954522202000941E-2</v>
      </c>
      <c r="P7" s="5">
        <f t="shared" si="3"/>
        <v>304.68797405812199</v>
      </c>
      <c r="Q7" s="5">
        <f t="shared" si="6"/>
        <v>298.10258161361537</v>
      </c>
    </row>
    <row r="8" spans="2:17" x14ac:dyDescent="0.25">
      <c r="B8" s="2" t="s">
        <v>71</v>
      </c>
      <c r="C8" s="2">
        <v>137</v>
      </c>
      <c r="F8" s="5">
        <v>-175</v>
      </c>
      <c r="G8" s="5">
        <f t="shared" si="0"/>
        <v>435.18129595510345</v>
      </c>
      <c r="H8" s="5">
        <f t="shared" si="1"/>
        <v>435.40636452510745</v>
      </c>
      <c r="I8" s="5">
        <f t="shared" si="4"/>
        <v>1.0975000920674012</v>
      </c>
      <c r="J8" s="5">
        <f t="shared" si="5"/>
        <v>1.0975000920674014</v>
      </c>
      <c r="K8" s="5">
        <f t="shared" si="2"/>
        <v>-3.6622555363990061E-2</v>
      </c>
      <c r="P8" s="5">
        <f t="shared" si="3"/>
        <v>304.74698074688507</v>
      </c>
      <c r="Q8" s="5">
        <f t="shared" si="6"/>
        <v>298.16031295764736</v>
      </c>
    </row>
    <row r="9" spans="2:17" x14ac:dyDescent="0.25">
      <c r="B9" s="2" t="s">
        <v>72</v>
      </c>
      <c r="C9" s="2">
        <f>C5/2</f>
        <v>40.700000000000003</v>
      </c>
      <c r="F9" s="5">
        <v>-174</v>
      </c>
      <c r="G9" s="5">
        <f t="shared" si="0"/>
        <v>434.84760527362931</v>
      </c>
      <c r="H9" s="5">
        <f t="shared" si="1"/>
        <v>435.17136580596997</v>
      </c>
      <c r="I9" s="5">
        <f t="shared" si="4"/>
        <v>1.0986023161311038</v>
      </c>
      <c r="J9" s="5">
        <f t="shared" si="5"/>
        <v>1.098602316131104</v>
      </c>
      <c r="K9" s="5">
        <f t="shared" si="2"/>
        <v>-4.329827014064528E-2</v>
      </c>
      <c r="P9" s="5">
        <f t="shared" si="3"/>
        <v>304.81912922155226</v>
      </c>
      <c r="Q9" s="5">
        <f t="shared" si="6"/>
        <v>298.23090204677777</v>
      </c>
    </row>
    <row r="10" spans="2:17" x14ac:dyDescent="0.25">
      <c r="B10" s="2" t="s">
        <v>54</v>
      </c>
      <c r="C10" s="2">
        <v>1596</v>
      </c>
      <c r="F10" s="5">
        <v>-173</v>
      </c>
      <c r="G10" s="5">
        <f t="shared" si="0"/>
        <v>434.45348385676277</v>
      </c>
      <c r="H10" s="5">
        <f t="shared" si="1"/>
        <v>434.89361427051784</v>
      </c>
      <c r="I10" s="5">
        <f t="shared" si="4"/>
        <v>1.0999066685599403</v>
      </c>
      <c r="J10" s="5">
        <f t="shared" si="5"/>
        <v>1.0999066685599406</v>
      </c>
      <c r="K10" s="5">
        <f t="shared" si="2"/>
        <v>-4.9983293177651336E-2</v>
      </c>
      <c r="P10" s="5">
        <f t="shared" si="3"/>
        <v>304.90443702142494</v>
      </c>
      <c r="Q10" s="5">
        <f t="shared" si="6"/>
        <v>298.31436604122143</v>
      </c>
    </row>
    <row r="11" spans="2:17" x14ac:dyDescent="0.25">
      <c r="B11" s="2" t="s">
        <v>55</v>
      </c>
      <c r="C11" s="2">
        <v>1.3086</v>
      </c>
      <c r="F11" s="5">
        <v>-172</v>
      </c>
      <c r="G11" s="5">
        <f t="shared" si="0"/>
        <v>433.99905172532482</v>
      </c>
      <c r="H11" s="5">
        <f t="shared" si="1"/>
        <v>434.57309732390365</v>
      </c>
      <c r="I11" s="5">
        <f t="shared" si="4"/>
        <v>1.1014140152299836</v>
      </c>
      <c r="J11" s="5">
        <f t="shared" si="5"/>
        <v>1.1014140152299838</v>
      </c>
      <c r="K11" s="5">
        <f t="shared" si="2"/>
        <v>-5.6679256326231699E-2</v>
      </c>
      <c r="P11" s="5">
        <f t="shared" si="3"/>
        <v>305.00292489867422</v>
      </c>
      <c r="Q11" s="5">
        <f t="shared" si="6"/>
        <v>298.41072524462101</v>
      </c>
    </row>
    <row r="12" spans="2:17" x14ac:dyDescent="0.25">
      <c r="B12" s="2" t="s">
        <v>56</v>
      </c>
      <c r="C12" s="2">
        <v>1.2748999999999999</v>
      </c>
      <c r="F12" s="5">
        <v>-171</v>
      </c>
      <c r="G12" s="5">
        <f t="shared" si="0"/>
        <v>433.48444726648836</v>
      </c>
      <c r="H12" s="5">
        <f t="shared" si="1"/>
        <v>434.20980065945525</v>
      </c>
      <c r="I12" s="5">
        <f t="shared" si="4"/>
        <v>1.1031253582262541</v>
      </c>
      <c r="J12" s="5">
        <f t="shared" si="5"/>
        <v>1.1031253582262546</v>
      </c>
      <c r="K12" s="5">
        <f t="shared" si="2"/>
        <v>-6.3387797587732123E-2</v>
      </c>
      <c r="P12" s="5">
        <f t="shared" si="3"/>
        <v>305.11461683033133</v>
      </c>
      <c r="Q12" s="5">
        <f t="shared" si="6"/>
        <v>298.52000311577854</v>
      </c>
    </row>
    <row r="13" spans="2:17" x14ac:dyDescent="0.25">
      <c r="B13" s="2" t="s">
        <v>21</v>
      </c>
      <c r="C13" s="2">
        <v>5</v>
      </c>
      <c r="F13" s="5">
        <v>-170</v>
      </c>
      <c r="G13" s="5">
        <f t="shared" si="0"/>
        <v>432.90982719167062</v>
      </c>
      <c r="H13" s="5">
        <f t="shared" si="1"/>
        <v>433.80370835562758</v>
      </c>
      <c r="I13" s="5">
        <f t="shared" si="4"/>
        <v>1.1050418371390613</v>
      </c>
      <c r="J13" s="5">
        <f t="shared" si="5"/>
        <v>1.1050418371390618</v>
      </c>
      <c r="K13" s="5">
        <f t="shared" si="2"/>
        <v>-7.0110562063905368E-2</v>
      </c>
      <c r="P13" s="5">
        <f t="shared" si="3"/>
        <v>305.2395400321513</v>
      </c>
      <c r="Q13" s="5">
        <f t="shared" si="6"/>
        <v>298.64222628221989</v>
      </c>
    </row>
    <row r="14" spans="2:17" x14ac:dyDescent="0.25">
      <c r="B14" s="2" t="s">
        <v>22</v>
      </c>
      <c r="C14" s="2">
        <v>2</v>
      </c>
      <c r="F14" s="5">
        <v>-169</v>
      </c>
      <c r="G14" s="5">
        <f t="shared" si="0"/>
        <v>432.27536648884853</v>
      </c>
      <c r="H14" s="5">
        <f t="shared" si="1"/>
        <v>433.35480298597872</v>
      </c>
      <c r="I14" s="5">
        <f t="shared" si="4"/>
        <v>1.1071647305411214</v>
      </c>
      <c r="J14" s="5">
        <f t="shared" si="5"/>
        <v>1.1071647305411221</v>
      </c>
      <c r="K14" s="5">
        <f t="shared" si="2"/>
        <v>-7.6849202913285425E-2</v>
      </c>
      <c r="P14" s="5">
        <f t="shared" si="3"/>
        <v>305.37772497436367</v>
      </c>
      <c r="Q14" s="5">
        <f t="shared" si="6"/>
        <v>298.77742455560423</v>
      </c>
    </row>
    <row r="15" spans="2:17" x14ac:dyDescent="0.25">
      <c r="B15" s="2" t="s">
        <v>57</v>
      </c>
      <c r="C15" s="2">
        <v>-24</v>
      </c>
      <c r="F15" s="5">
        <v>-168</v>
      </c>
      <c r="G15" s="5">
        <f t="shared" si="0"/>
        <v>431.5812583693122</v>
      </c>
      <c r="H15" s="5">
        <f t="shared" si="1"/>
        <v>432.86306574221351</v>
      </c>
      <c r="I15" s="5">
        <f t="shared" si="4"/>
        <v>1.1094954576484757</v>
      </c>
      <c r="J15" s="5">
        <f t="shared" si="5"/>
        <v>1.1094954576484763</v>
      </c>
      <c r="K15" s="5">
        <f t="shared" si="2"/>
        <v>-8.3605382314327098E-2</v>
      </c>
      <c r="P15" s="5">
        <f t="shared" si="3"/>
        <v>305.52920539932222</v>
      </c>
      <c r="Q15" s="5">
        <f t="shared" si="6"/>
        <v>298.92563094899293</v>
      </c>
    </row>
    <row r="16" spans="2:17" x14ac:dyDescent="0.25">
      <c r="B16" s="2" t="s">
        <v>58</v>
      </c>
      <c r="C16" s="2">
        <v>-8</v>
      </c>
      <c r="F16" s="5">
        <v>-167</v>
      </c>
      <c r="G16" s="5">
        <f t="shared" si="0"/>
        <v>430.8277142088744</v>
      </c>
      <c r="H16" s="5">
        <f t="shared" si="1"/>
        <v>432.32847657032141</v>
      </c>
      <c r="I16" s="5">
        <f t="shared" si="4"/>
        <v>1.112035580168605</v>
      </c>
      <c r="J16" s="5">
        <f t="shared" si="5"/>
        <v>1.1120355801686055</v>
      </c>
      <c r="K16" s="5">
        <f t="shared" si="2"/>
        <v>-9.0380772436718992E-2</v>
      </c>
      <c r="P16" s="5">
        <f t="shared" si="3"/>
        <v>305.69401834107168</v>
      </c>
      <c r="Q16" s="5">
        <f t="shared" si="6"/>
        <v>299.08688169599321</v>
      </c>
    </row>
    <row r="17" spans="2:17" x14ac:dyDescent="0.25">
      <c r="B17" s="3" t="s">
        <v>23</v>
      </c>
      <c r="C17" s="2">
        <v>-16</v>
      </c>
      <c r="F17" s="5">
        <v>-166</v>
      </c>
      <c r="G17" s="5">
        <f t="shared" si="0"/>
        <v>430.01496348355124</v>
      </c>
      <c r="H17" s="5">
        <f t="shared" si="1"/>
        <v>431.75101431985524</v>
      </c>
      <c r="I17" s="5">
        <f t="shared" si="4"/>
        <v>1.1147868043395499</v>
      </c>
      <c r="J17" s="5">
        <f t="shared" si="5"/>
        <v>1.1147868043395504</v>
      </c>
      <c r="K17" s="5">
        <f t="shared" si="2"/>
        <v>-9.7177056421050859E-2</v>
      </c>
      <c r="P17" s="5">
        <f t="shared" si="3"/>
        <v>305.87220414684782</v>
      </c>
      <c r="Q17" s="5">
        <f t="shared" si="6"/>
        <v>299.26121627179322</v>
      </c>
    </row>
    <row r="18" spans="2:17" x14ac:dyDescent="0.25">
      <c r="B18" s="2" t="s">
        <v>59</v>
      </c>
      <c r="C18" s="2">
        <v>60</v>
      </c>
      <c r="F18" s="5">
        <v>-165</v>
      </c>
      <c r="G18" s="5">
        <f t="shared" si="0"/>
        <v>429.14325369973636</v>
      </c>
      <c r="H18" s="5">
        <f t="shared" si="1"/>
        <v>431.13065690638263</v>
      </c>
      <c r="I18" s="5">
        <f t="shared" si="4"/>
        <v>1.1177509831642314</v>
      </c>
      <c r="J18" s="5">
        <f t="shared" si="5"/>
        <v>1.1177509831642318</v>
      </c>
      <c r="K18" s="5">
        <f t="shared" si="2"/>
        <v>-0.10399592936830887</v>
      </c>
      <c r="P18" s="5">
        <f t="shared" si="3"/>
        <v>306.06380650052995</v>
      </c>
      <c r="Q18" s="5">
        <f t="shared" si="6"/>
        <v>299.44867741610801</v>
      </c>
    </row>
    <row r="19" spans="2:17" x14ac:dyDescent="0.25">
      <c r="B19" s="2" t="s">
        <v>68</v>
      </c>
      <c r="C19" s="2">
        <f>(C10/1000)/C7</f>
        <v>0.39900000000000002</v>
      </c>
      <c r="F19" s="5">
        <v>-164</v>
      </c>
      <c r="G19" s="5">
        <f t="shared" si="0"/>
        <v>428.21285031888755</v>
      </c>
      <c r="H19" s="5">
        <f t="shared" si="1"/>
        <v>430.46738148715184</v>
      </c>
      <c r="I19" s="5">
        <f t="shared" si="4"/>
        <v>1.1209301188445973</v>
      </c>
      <c r="J19" s="5">
        <f t="shared" si="5"/>
        <v>1.1209301188445977</v>
      </c>
      <c r="K19" s="5">
        <f t="shared" si="2"/>
        <v>-0.11083909933974631</v>
      </c>
      <c r="P19" s="5">
        <f t="shared" si="3"/>
        <v>306.2688724480675</v>
      </c>
      <c r="Q19" s="5">
        <f t="shared" si="6"/>
        <v>299.64931115805655</v>
      </c>
    </row>
    <row r="20" spans="2:17" x14ac:dyDescent="0.25">
      <c r="B20" s="2" t="s">
        <v>43</v>
      </c>
      <c r="C20" s="2">
        <v>1.167</v>
      </c>
      <c r="F20" s="5">
        <v>-163</v>
      </c>
      <c r="G20" s="5">
        <f t="shared" si="0"/>
        <v>427.22403667674905</v>
      </c>
      <c r="H20" s="5">
        <f t="shared" si="1"/>
        <v>429.76116465000274</v>
      </c>
      <c r="I20" s="5">
        <f t="shared" si="4"/>
        <v>1.124326365420647</v>
      </c>
      <c r="J20" s="5">
        <f t="shared" si="5"/>
        <v>1.1243263654206477</v>
      </c>
      <c r="K20" s="5">
        <f t="shared" si="2"/>
        <v>-0.11770828836786833</v>
      </c>
      <c r="P20" s="5">
        <f t="shared" si="3"/>
        <v>306.48745242490344</v>
      </c>
      <c r="Q20" s="5">
        <f t="shared" si="6"/>
        <v>299.86316684299214</v>
      </c>
    </row>
    <row r="21" spans="2:17" x14ac:dyDescent="0.25">
      <c r="B21" s="2" t="s">
        <v>65</v>
      </c>
      <c r="C21" s="11">
        <v>5.1147276000000001E-4</v>
      </c>
      <c r="F21" s="5">
        <v>-162</v>
      </c>
      <c r="G21" s="5">
        <f t="shared" si="0"/>
        <v>426.17711389713577</v>
      </c>
      <c r="H21" s="5">
        <f t="shared" si="1"/>
        <v>429.01198261556362</v>
      </c>
      <c r="I21" s="5">
        <f t="shared" si="4"/>
        <v>1.1279420316198214</v>
      </c>
      <c r="J21" s="5">
        <f t="shared" si="5"/>
        <v>1.1279420316198221</v>
      </c>
      <c r="K21" s="5">
        <f t="shared" si="2"/>
        <v>-0.12460523347983843</v>
      </c>
      <c r="P21" s="5">
        <f t="shared" si="3"/>
        <v>306.71960028541832</v>
      </c>
      <c r="Q21" s="5">
        <f t="shared" si="6"/>
        <v>300.09029716131033</v>
      </c>
    </row>
    <row r="22" spans="2:17" x14ac:dyDescent="0.25">
      <c r="B22" s="2" t="s">
        <v>24</v>
      </c>
      <c r="C22" s="2">
        <v>14.7</v>
      </c>
      <c r="F22" s="5">
        <v>-161</v>
      </c>
      <c r="G22" s="5">
        <f t="shared" si="0"/>
        <v>425.07240080030317</v>
      </c>
      <c r="H22" s="5">
        <f t="shared" si="1"/>
        <v>428.21981145275805</v>
      </c>
      <c r="I22" s="5">
        <f t="shared" si="4"/>
        <v>1.1317795839227205</v>
      </c>
      <c r="J22" s="5">
        <f t="shared" si="5"/>
        <v>1.1317795839227212</v>
      </c>
      <c r="K22" s="5">
        <f t="shared" si="2"/>
        <v>-0.13153168773374532</v>
      </c>
      <c r="P22" s="5">
        <f t="shared" si="3"/>
        <v>306.96537333442132</v>
      </c>
      <c r="Q22" s="5">
        <f t="shared" si="6"/>
        <v>300.33075817925942</v>
      </c>
    </row>
    <row r="23" spans="2:17" x14ac:dyDescent="0.25">
      <c r="B23" s="2" t="s">
        <v>80</v>
      </c>
      <c r="C23" s="11">
        <f>C21/C22</f>
        <v>3.4794065306122454E-5</v>
      </c>
      <c r="F23" s="5">
        <v>-160</v>
      </c>
      <c r="G23" s="5">
        <f t="shared" si="0"/>
        <v>423.91023380593259</v>
      </c>
      <c r="H23" s="5">
        <f t="shared" si="1"/>
        <v>427.38462730765059</v>
      </c>
      <c r="I23" s="5">
        <f t="shared" si="4"/>
        <v>1.1358416498515804</v>
      </c>
      <c r="J23" s="5">
        <f t="shared" si="5"/>
        <v>1.1358416498515811</v>
      </c>
      <c r="K23" s="5">
        <f t="shared" si="2"/>
        <v>-0.13848942126907721</v>
      </c>
      <c r="P23" s="5">
        <f t="shared" si="3"/>
        <v>307.22483236071793</v>
      </c>
      <c r="Q23" s="5">
        <f t="shared" si="6"/>
        <v>300.58460937178211</v>
      </c>
    </row>
    <row r="24" spans="2:17" x14ac:dyDescent="0.25">
      <c r="B24" s="2" t="s">
        <v>40</v>
      </c>
      <c r="C24" s="11">
        <v>44000000</v>
      </c>
      <c r="F24" s="5">
        <v>-159</v>
      </c>
      <c r="G24" s="5">
        <f t="shared" si="0"/>
        <v>422.69096683075895</v>
      </c>
      <c r="H24" s="5">
        <f t="shared" si="1"/>
        <v>426.50640664564992</v>
      </c>
      <c r="I24" s="5">
        <f t="shared" si="4"/>
        <v>1.1401310214884408</v>
      </c>
      <c r="J24" s="5">
        <f t="shared" si="5"/>
        <v>1.1401310214884415</v>
      </c>
      <c r="K24" s="5">
        <f t="shared" si="2"/>
        <v>-0.14548022237155075</v>
      </c>
      <c r="P24" s="5">
        <f t="shared" si="3"/>
        <v>307.4980416727812</v>
      </c>
      <c r="Q24" s="5">
        <f t="shared" si="6"/>
        <v>300.85191365741633</v>
      </c>
    </row>
    <row r="25" spans="2:17" x14ac:dyDescent="0.25">
      <c r="B25" s="2" t="s">
        <v>67</v>
      </c>
      <c r="C25" s="2">
        <v>1.095</v>
      </c>
      <c r="F25" s="5">
        <v>-158</v>
      </c>
      <c r="G25" s="5">
        <f t="shared" si="0"/>
        <v>421.41497118087631</v>
      </c>
      <c r="H25" s="5">
        <f t="shared" si="1"/>
        <v>425.58512650708064</v>
      </c>
      <c r="I25" s="5">
        <f t="shared" si="4"/>
        <v>1.1446506592304431</v>
      </c>
      <c r="J25" s="5">
        <f t="shared" si="5"/>
        <v>1.1446506592304437</v>
      </c>
      <c r="K25" s="5">
        <f t="shared" si="2"/>
        <v>-0.1525058985543368</v>
      </c>
      <c r="P25" s="5">
        <f t="shared" si="3"/>
        <v>307.78506913656082</v>
      </c>
      <c r="Q25" s="5">
        <f t="shared" si="6"/>
        <v>301.1327374352868</v>
      </c>
    </row>
    <row r="26" spans="2:17" x14ac:dyDescent="0.25">
      <c r="B26" s="2" t="s">
        <v>66</v>
      </c>
      <c r="C26" s="2">
        <v>298</v>
      </c>
      <c r="F26" s="5">
        <v>-157</v>
      </c>
      <c r="G26" s="5">
        <f t="shared" si="0"/>
        <v>420.08263543874807</v>
      </c>
      <c r="H26" s="5">
        <f t="shared" si="1"/>
        <v>424.62076477613238</v>
      </c>
      <c r="I26" s="5">
        <f t="shared" si="4"/>
        <v>1.1494036957902567</v>
      </c>
      <c r="J26" s="5">
        <f t="shared" si="5"/>
        <v>1.1494036957902574</v>
      </c>
      <c r="K26" s="5">
        <f t="shared" si="2"/>
        <v>-0.15956827765536188</v>
      </c>
      <c r="P26" s="5">
        <f t="shared" si="3"/>
        <v>308.08598621546219</v>
      </c>
      <c r="Q26" s="5">
        <f t="shared" si="6"/>
        <v>301.4271506242203</v>
      </c>
    </row>
    <row r="27" spans="2:17" x14ac:dyDescent="0.25">
      <c r="B27" s="2" t="s">
        <v>60</v>
      </c>
      <c r="C27" s="2">
        <v>0.9</v>
      </c>
      <c r="F27" s="5">
        <v>-156</v>
      </c>
      <c r="G27" s="5">
        <f t="shared" si="0"/>
        <v>418.69436534496128</v>
      </c>
      <c r="H27" s="5">
        <f t="shared" si="1"/>
        <v>423.61330046317318</v>
      </c>
      <c r="I27" s="5">
        <f t="shared" si="4"/>
        <v>1.1543934404501734</v>
      </c>
      <c r="J27" s="5">
        <f t="shared" si="5"/>
        <v>1.1543934404501739</v>
      </c>
      <c r="K27" s="5">
        <f t="shared" si="2"/>
        <v>-0.16666920895249432</v>
      </c>
      <c r="P27" s="5">
        <f t="shared" si="3"/>
        <v>308.40086801253153</v>
      </c>
      <c r="Q27" s="5">
        <f t="shared" si="6"/>
        <v>301.73522670401866</v>
      </c>
    </row>
    <row r="28" spans="2:17" x14ac:dyDescent="0.25">
      <c r="B28" s="2" t="s">
        <v>61</v>
      </c>
      <c r="C28" s="2">
        <v>0.9</v>
      </c>
      <c r="F28" s="5">
        <v>-155</v>
      </c>
      <c r="G28" s="5">
        <f t="shared" si="0"/>
        <v>417.25058367475793</v>
      </c>
      <c r="H28" s="5">
        <f t="shared" si="1"/>
        <v>422.56271400041732</v>
      </c>
      <c r="I28" s="5">
        <f t="shared" si="4"/>
        <v>1.1596233835790088</v>
      </c>
      <c r="J28" s="5">
        <f t="shared" si="5"/>
        <v>1.1596233835790093</v>
      </c>
      <c r="K28" s="5">
        <f t="shared" si="2"/>
        <v>-0.17381056429708552</v>
      </c>
      <c r="P28" s="5">
        <f t="shared" si="3"/>
        <v>308.72979331488369</v>
      </c>
      <c r="Q28" s="5">
        <f t="shared" si="6"/>
        <v>302.05704275892646</v>
      </c>
    </row>
    <row r="29" spans="2:17" x14ac:dyDescent="0.25">
      <c r="B29" s="2" t="s">
        <v>62</v>
      </c>
      <c r="C29" s="2">
        <f>(SUM(K3:K363))</f>
        <v>4.6671595307713298</v>
      </c>
      <c r="F29" s="5">
        <v>-154</v>
      </c>
      <c r="G29" s="5">
        <f t="shared" si="0"/>
        <v>415.75173010938187</v>
      </c>
      <c r="H29" s="5">
        <f t="shared" si="1"/>
        <v>421.46898755090973</v>
      </c>
      <c r="I29" s="5">
        <f t="shared" si="4"/>
        <v>1.1650972014215624</v>
      </c>
      <c r="J29" s="5">
        <f t="shared" si="5"/>
        <v>1.1650972014215626</v>
      </c>
      <c r="K29" s="5">
        <f t="shared" si="2"/>
        <v>-0.18099423926699659</v>
      </c>
      <c r="P29" s="5">
        <f t="shared" si="3"/>
        <v>309.07284464041163</v>
      </c>
      <c r="Q29" s="5">
        <f t="shared" si="6"/>
        <v>302.39267952333097</v>
      </c>
    </row>
    <row r="30" spans="2:17" x14ac:dyDescent="0.25">
      <c r="B30" s="2" t="s">
        <v>37</v>
      </c>
      <c r="C30" s="2">
        <f>(C29/(C32/60))/1000</f>
        <v>4.6671595307713295E-5</v>
      </c>
      <c r="F30" s="5">
        <v>-153</v>
      </c>
      <c r="G30" s="5">
        <f t="shared" si="0"/>
        <v>414.19826110227962</v>
      </c>
      <c r="H30" s="5">
        <f t="shared" si="1"/>
        <v>420.33210533079119</v>
      </c>
      <c r="I30" s="5">
        <f t="shared" si="4"/>
        <v>1.1708187611710332</v>
      </c>
      <c r="J30" s="5">
        <f t="shared" si="5"/>
        <v>1.1708187611710335</v>
      </c>
      <c r="K30" s="5">
        <f t="shared" si="2"/>
        <v>-0.18822215433973541</v>
      </c>
      <c r="P30" s="5">
        <f t="shared" si="3"/>
        <v>309.43010828681929</v>
      </c>
      <c r="Q30" s="5">
        <f t="shared" si="6"/>
        <v>302.74222142973559</v>
      </c>
    </row>
    <row r="31" spans="2:17" x14ac:dyDescent="0.25">
      <c r="B31" s="2" t="s">
        <v>27</v>
      </c>
      <c r="C31" s="2"/>
      <c r="F31" s="5">
        <v>-152</v>
      </c>
      <c r="G31" s="5">
        <f t="shared" si="0"/>
        <v>412.59064974019759</v>
      </c>
      <c r="H31" s="5">
        <f t="shared" si="1"/>
        <v>419.15205394477425</v>
      </c>
      <c r="I31" s="5">
        <f t="shared" si="4"/>
        <v>1.176792126335459</v>
      </c>
      <c r="J31" s="5">
        <f t="shared" si="5"/>
        <v>1.1767921263354593</v>
      </c>
      <c r="K31" s="5">
        <f t="shared" si="2"/>
        <v>-0.19549625608735813</v>
      </c>
      <c r="P31" s="5">
        <f t="shared" si="3"/>
        <v>309.80167438302044</v>
      </c>
      <c r="Q31" s="5">
        <f t="shared" si="6"/>
        <v>303.10575665904696</v>
      </c>
    </row>
    <row r="32" spans="2:17" x14ac:dyDescent="0.25">
      <c r="B32" s="2" t="s">
        <v>63</v>
      </c>
      <c r="C32" s="2">
        <v>6000</v>
      </c>
      <c r="F32" s="5">
        <v>-151</v>
      </c>
      <c r="G32" s="5">
        <f t="shared" si="0"/>
        <v>410.92938559921345</v>
      </c>
      <c r="H32" s="5">
        <f t="shared" si="1"/>
        <v>417.92882273475885</v>
      </c>
      <c r="I32" s="5">
        <f t="shared" si="4"/>
        <v>1.1830215624099689</v>
      </c>
      <c r="J32" s="5">
        <f t="shared" si="5"/>
        <v>1.1830215624099691</v>
      </c>
      <c r="K32" s="5">
        <f t="shared" si="2"/>
        <v>-0.2028185183927286</v>
      </c>
      <c r="P32" s="5">
        <f t="shared" si="3"/>
        <v>310.18763694294768</v>
      </c>
      <c r="Q32" s="5">
        <f t="shared" si="6"/>
        <v>303.48337719322188</v>
      </c>
    </row>
    <row r="33" spans="2:17" x14ac:dyDescent="0.25">
      <c r="B33" s="3" t="s">
        <v>36</v>
      </c>
      <c r="C33" s="2"/>
      <c r="F33" s="5">
        <v>-150</v>
      </c>
      <c r="G33" s="5">
        <f t="shared" si="0"/>
        <v>409.21497459575244</v>
      </c>
      <c r="H33" s="5">
        <f t="shared" si="1"/>
        <v>416.66240414148507</v>
      </c>
      <c r="I33" s="5">
        <f t="shared" si="4"/>
        <v>1.1895115428673559</v>
      </c>
      <c r="J33" s="5">
        <f t="shared" si="5"/>
        <v>1.1895115428673562</v>
      </c>
      <c r="K33" s="5">
        <f t="shared" si="2"/>
        <v>-0.21019094368991431</v>
      </c>
      <c r="P33" s="5">
        <f t="shared" si="3"/>
        <v>310.58809392181911</v>
      </c>
      <c r="Q33" s="5">
        <f t="shared" si="6"/>
        <v>303.87517887031726</v>
      </c>
    </row>
    <row r="34" spans="2:17" x14ac:dyDescent="0.25">
      <c r="B34" s="2" t="s">
        <v>29</v>
      </c>
      <c r="C34" s="2"/>
      <c r="F34" s="5">
        <v>-149</v>
      </c>
      <c r="G34" s="5">
        <f t="shared" si="0"/>
        <v>407.44793883262531</v>
      </c>
      <c r="H34" s="5">
        <f t="shared" si="1"/>
        <v>415.35279407910633</v>
      </c>
      <c r="I34" s="5">
        <f t="shared" si="4"/>
        <v>1.1962667554803039</v>
      </c>
      <c r="J34" s="5">
        <f t="shared" si="5"/>
        <v>1.1962667554803044</v>
      </c>
      <c r="K34" s="5">
        <f t="shared" si="2"/>
        <v>-0.21761556422766573</v>
      </c>
      <c r="P34" s="5">
        <f t="shared" si="3"/>
        <v>311.00314727491116</v>
      </c>
      <c r="Q34" s="5">
        <f t="shared" si="6"/>
        <v>304.28126144199274</v>
      </c>
    </row>
    <row r="35" spans="2:17" x14ac:dyDescent="0.25">
      <c r="B35" s="2" t="s">
        <v>35</v>
      </c>
      <c r="C35" s="11">
        <f>SUM(N167:N249)</f>
        <v>1377.8410394094349</v>
      </c>
      <c r="F35" s="5">
        <v>-148</v>
      </c>
      <c r="G35" s="5">
        <f t="shared" si="0"/>
        <v>405.62881644014277</v>
      </c>
      <c r="H35" s="5">
        <f t="shared" si="1"/>
        <v>413.99999232253862</v>
      </c>
      <c r="I35" s="5">
        <f t="shared" si="4"/>
        <v>1.2032921089893753</v>
      </c>
      <c r="J35" s="5">
        <f t="shared" si="5"/>
        <v>1.2032921089893758</v>
      </c>
      <c r="K35" s="5">
        <f t="shared" si="2"/>
        <v>-0.22509444335869674</v>
      </c>
      <c r="P35" s="5">
        <f t="shared" si="3"/>
        <v>311.43290301888743</v>
      </c>
      <c r="Q35" s="5">
        <f t="shared" si="6"/>
        <v>304.70172863351422</v>
      </c>
    </row>
    <row r="36" spans="2:17" x14ac:dyDescent="0.25">
      <c r="B36" s="2" t="s">
        <v>79</v>
      </c>
      <c r="C36" s="2">
        <v>286.89999999999998</v>
      </c>
      <c r="F36" s="5">
        <v>-147</v>
      </c>
      <c r="G36" s="5">
        <f t="shared" si="0"/>
        <v>403.75816141234782</v>
      </c>
      <c r="H36" s="5">
        <f t="shared" si="1"/>
        <v>412.60400290742245</v>
      </c>
      <c r="I36" s="5">
        <f t="shared" si="4"/>
        <v>1.2105927401317773</v>
      </c>
      <c r="J36" s="5">
        <f t="shared" si="5"/>
        <v>1.2105927401317778</v>
      </c>
      <c r="K36" s="5">
        <f t="shared" si="2"/>
        <v>-0.23262967685426567</v>
      </c>
      <c r="P36" s="5">
        <f t="shared" si="3"/>
        <v>311.87747129573722</v>
      </c>
      <c r="Q36" s="5">
        <f t="shared" si="6"/>
        <v>305.1366882063104</v>
      </c>
    </row>
    <row r="37" spans="2:17" x14ac:dyDescent="0.25">
      <c r="F37" s="5">
        <v>-146</v>
      </c>
      <c r="G37" s="5">
        <f t="shared" si="0"/>
        <v>401.8365434384209</v>
      </c>
      <c r="H37" s="5">
        <f t="shared" si="1"/>
        <v>411.16483454250124</v>
      </c>
      <c r="I37" s="5">
        <f t="shared" si="4"/>
        <v>1.2181740210468099</v>
      </c>
      <c r="J37" s="5">
        <f t="shared" si="5"/>
        <v>1.2181740210468104</v>
      </c>
      <c r="K37" s="5">
        <f t="shared" si="2"/>
        <v>-0.24022339424599426</v>
      </c>
      <c r="P37" s="5">
        <f t="shared" si="3"/>
        <v>312.33696643937748</v>
      </c>
      <c r="Q37" s="5">
        <f t="shared" si="6"/>
        <v>305.58625202313482</v>
      </c>
    </row>
    <row r="38" spans="2:17" x14ac:dyDescent="0.25">
      <c r="F38" s="5">
        <v>-145</v>
      </c>
      <c r="G38" s="5">
        <f t="shared" si="0"/>
        <v>399.86454772930568</v>
      </c>
      <c r="H38" s="5">
        <f t="shared" si="1"/>
        <v>409.68250103419604</v>
      </c>
      <c r="I38" s="5">
        <f t="shared" si="4"/>
        <v>1.2260415670748741</v>
      </c>
      <c r="J38" s="5">
        <f t="shared" si="5"/>
        <v>1.2260415670748745</v>
      </c>
      <c r="K38" s="5">
        <f t="shared" si="2"/>
        <v>-0.24787776019523397</v>
      </c>
      <c r="P38" s="5">
        <f t="shared" si="3"/>
        <v>312.81150704497412</v>
      </c>
      <c r="Q38" s="5">
        <f t="shared" si="6"/>
        <v>306.05053611588949</v>
      </c>
    </row>
    <row r="39" spans="2:17" x14ac:dyDescent="0.25">
      <c r="F39" s="5">
        <v>-144</v>
      </c>
      <c r="G39" s="5">
        <f t="shared" si="0"/>
        <v>397.84277483960972</v>
      </c>
      <c r="H39" s="5">
        <f t="shared" si="1"/>
        <v>408.15702172312444</v>
      </c>
      <c r="I39" s="5">
        <f t="shared" si="4"/>
        <v>1.234201244967934</v>
      </c>
      <c r="J39" s="5">
        <f t="shared" si="5"/>
        <v>1.2342012449679345</v>
      </c>
      <c r="K39" s="5">
        <f t="shared" si="2"/>
        <v>-0.2555949758912176</v>
      </c>
      <c r="P39" s="5">
        <f t="shared" si="3"/>
        <v>313.30121604104187</v>
      </c>
      <c r="Q39" s="5">
        <f t="shared" si="6"/>
        <v>306.52966075616615</v>
      </c>
    </row>
    <row r="40" spans="2:17" x14ac:dyDescent="0.25">
      <c r="F40" s="5">
        <v>-143</v>
      </c>
      <c r="G40" s="5">
        <f t="shared" si="0"/>
        <v>395.77184048483309</v>
      </c>
      <c r="H40" s="5">
        <f t="shared" si="1"/>
        <v>406.58842193228378</v>
      </c>
      <c r="I40" s="5">
        <f t="shared" si="4"/>
        <v>1.2426591815303958</v>
      </c>
      <c r="J40" s="5">
        <f t="shared" si="5"/>
        <v>1.2426591815303962</v>
      </c>
      <c r="K40" s="5">
        <f t="shared" si="2"/>
        <v>-0.26337728047857079</v>
      </c>
      <c r="P40" s="5">
        <f t="shared" si="3"/>
        <v>313.80622076438283</v>
      </c>
      <c r="Q40" s="5">
        <f t="shared" si="6"/>
        <v>307.02375052856485</v>
      </c>
    </row>
    <row r="41" spans="2:17" x14ac:dyDescent="0.25">
      <c r="F41" s="5">
        <v>-142</v>
      </c>
      <c r="G41" s="5">
        <f t="shared" si="0"/>
        <v>393.65237535398194</v>
      </c>
      <c r="H41" s="5">
        <f t="shared" si="1"/>
        <v>404.97673342657663</v>
      </c>
      <c r="I41" s="5">
        <f t="shared" si="4"/>
        <v>1.2514217727104948</v>
      </c>
      <c r="J41" s="5">
        <f t="shared" si="5"/>
        <v>1.251421772710495</v>
      </c>
      <c r="K41" s="5">
        <f t="shared" si="2"/>
        <v>-0.27122695251549711</v>
      </c>
      <c r="P41" s="5">
        <f t="shared" si="3"/>
        <v>314.32665303792419</v>
      </c>
      <c r="Q41" s="5">
        <f t="shared" si="6"/>
        <v>307.53293440684996</v>
      </c>
    </row>
    <row r="42" spans="2:17" x14ac:dyDescent="0.25">
      <c r="F42" s="5">
        <v>-141</v>
      </c>
      <c r="G42" s="5">
        <f t="shared" si="0"/>
        <v>391.48502491762156</v>
      </c>
      <c r="H42" s="5">
        <f t="shared" si="1"/>
        <v>403.3219948833343</v>
      </c>
      <c r="I42" s="5">
        <f t="shared" si="4"/>
        <v>1.2604956931634912</v>
      </c>
      <c r="J42" s="5">
        <f t="shared" si="5"/>
        <v>1.2604956931634914</v>
      </c>
      <c r="K42" s="5">
        <f t="shared" si="2"/>
        <v>-0.27914631146300367</v>
      </c>
      <c r="P42" s="5">
        <f t="shared" si="3"/>
        <v>314.86264925152165</v>
      </c>
      <c r="Q42" s="5">
        <f t="shared" si="6"/>
        <v>308.05734583300637</v>
      </c>
    </row>
    <row r="43" spans="2:17" x14ac:dyDescent="0.25">
      <c r="F43" s="5">
        <v>-140</v>
      </c>
      <c r="G43" s="5">
        <f t="shared" si="0"/>
        <v>389.27044923142921</v>
      </c>
      <c r="H43" s="5">
        <f t="shared" si="1"/>
        <v>401.62425237344308</v>
      </c>
      <c r="I43" s="5">
        <f t="shared" si="4"/>
        <v>1.2698879063092199</v>
      </c>
      <c r="J43" s="5">
        <f t="shared" si="5"/>
        <v>1.2698879063092201</v>
      </c>
      <c r="K43" s="5">
        <f t="shared" si="2"/>
        <v>-0.28713771920615572</v>
      </c>
      <c r="P43" s="5">
        <f t="shared" si="3"/>
        <v>315.41435044579111</v>
      </c>
      <c r="Q43" s="5">
        <f t="shared" si="6"/>
        <v>308.59712279925998</v>
      </c>
    </row>
    <row r="44" spans="2:17" x14ac:dyDescent="0.25">
      <c r="F44" s="5">
        <v>-139</v>
      </c>
      <c r="G44" s="5">
        <f t="shared" si="0"/>
        <v>387.00932273530651</v>
      </c>
      <c r="H44" s="5">
        <f t="shared" si="1"/>
        <v>399.88355985265395</v>
      </c>
      <c r="I44" s="5">
        <f t="shared" si="4"/>
        <v>1.2796056749078843</v>
      </c>
      <c r="J44" s="5">
        <f t="shared" si="5"/>
        <v>1.2796056749078846</v>
      </c>
      <c r="K44" s="5">
        <f t="shared" si="2"/>
        <v>-0.29520358160853788</v>
      </c>
      <c r="P44" s="5">
        <f t="shared" si="3"/>
        <v>315.98190239903852</v>
      </c>
      <c r="Q44" s="5">
        <f t="shared" si="6"/>
        <v>309.15240793312825</v>
      </c>
    </row>
    <row r="45" spans="2:17" x14ac:dyDescent="0.25">
      <c r="F45" s="5">
        <v>-138</v>
      </c>
      <c r="G45" s="5">
        <f t="shared" si="0"/>
        <v>384.70233404810966</v>
      </c>
      <c r="H45" s="5">
        <f t="shared" si="1"/>
        <v>398.09997966260454</v>
      </c>
      <c r="I45" s="5">
        <f t="shared" si="4"/>
        <v>1.2896565721794049</v>
      </c>
      <c r="J45" s="5">
        <f t="shared" si="5"/>
        <v>1.2896565721794051</v>
      </c>
      <c r="K45" s="5">
        <f t="shared" si="2"/>
        <v>-0.30334635009990912</v>
      </c>
      <c r="P45" s="5">
        <f t="shared" si="3"/>
        <v>316.56545571735586</v>
      </c>
      <c r="Q45" s="5">
        <f t="shared" si="6"/>
        <v>309.723348585569</v>
      </c>
    </row>
    <row r="46" spans="2:17" x14ac:dyDescent="0.25">
      <c r="F46" s="5">
        <v>-137</v>
      </c>
      <c r="G46" s="5">
        <f t="shared" si="0"/>
        <v>382.35018575806311</v>
      </c>
      <c r="H46" s="5">
        <f t="shared" si="1"/>
        <v>396.27358304105218</v>
      </c>
      <c r="I46" s="5">
        <f t="shared" si="4"/>
        <v>1.300048493493106</v>
      </c>
      <c r="J46" s="5">
        <f t="shared" si="5"/>
        <v>1.3000484934931062</v>
      </c>
      <c r="K46" s="5">
        <f t="shared" si="2"/>
        <v>-0.31156852329838236</v>
      </c>
      <c r="P46" s="5">
        <f t="shared" si="3"/>
        <v>317.16516592795358</v>
      </c>
      <c r="Q46" s="5">
        <f t="shared" si="6"/>
        <v>310.31009692229577</v>
      </c>
    </row>
    <row r="47" spans="2:17" x14ac:dyDescent="0.25">
      <c r="F47" s="5">
        <v>-136</v>
      </c>
      <c r="G47" s="5">
        <f t="shared" si="0"/>
        <v>379.95359420891845</v>
      </c>
      <c r="H47" s="5">
        <f t="shared" si="1"/>
        <v>394.40445064076465</v>
      </c>
      <c r="I47" s="5">
        <f t="shared" si="4"/>
        <v>1.310789668656126</v>
      </c>
      <c r="J47" s="5">
        <f t="shared" si="5"/>
        <v>1.310789668656126</v>
      </c>
      <c r="K47" s="5">
        <f t="shared" si="2"/>
        <v>-0.31987264866748649</v>
      </c>
      <c r="P47" s="5">
        <f t="shared" si="3"/>
        <v>317.781193575803</v>
      </c>
      <c r="Q47" s="5">
        <f t="shared" si="6"/>
        <v>310.91281001833102</v>
      </c>
    </row>
    <row r="48" spans="2:17" x14ac:dyDescent="0.25">
      <c r="F48" s="5">
        <v>-135</v>
      </c>
      <c r="G48" s="5">
        <f t="shared" si="0"/>
        <v>377.51328928192407</v>
      </c>
      <c r="H48" s="5">
        <f t="shared" si="1"/>
        <v>392.4926730564801</v>
      </c>
      <c r="I48" s="5">
        <f t="shared" si="4"/>
        <v>1.3218886748305894</v>
      </c>
      <c r="J48" s="5">
        <f t="shared" si="5"/>
        <v>1.3218886748305891</v>
      </c>
      <c r="K48" s="5">
        <f t="shared" si="2"/>
        <v>-0.32826132420886434</v>
      </c>
      <c r="P48" s="5">
        <f t="shared" si="3"/>
        <v>318.41370432366011</v>
      </c>
      <c r="Q48" s="5">
        <f t="shared" si="6"/>
        <v>311.53164995586866</v>
      </c>
    </row>
    <row r="49" spans="6:17" x14ac:dyDescent="0.25">
      <c r="F49" s="5">
        <v>-134</v>
      </c>
      <c r="G49" s="5">
        <f t="shared" si="0"/>
        <v>375.03001417367085</v>
      </c>
      <c r="H49" s="5">
        <f t="shared" si="1"/>
        <v>390.53835135929944</v>
      </c>
      <c r="I49" s="5">
        <f t="shared" si="4"/>
        <v>1.3333544501113752</v>
      </c>
      <c r="J49" s="5">
        <f t="shared" si="5"/>
        <v>1.333354450111375</v>
      </c>
      <c r="K49" s="5">
        <f t="shared" si="2"/>
        <v>-0.33673720019076703</v>
      </c>
      <c r="P49" s="5">
        <f t="shared" si="3"/>
        <v>319.06286905554873</v>
      </c>
      <c r="Q49" s="5">
        <f t="shared" si="6"/>
        <v>312.16678392551978</v>
      </c>
    </row>
    <row r="50" spans="6:17" x14ac:dyDescent="0.25">
      <c r="F50" s="5">
        <v>-133</v>
      </c>
      <c r="G50" s="5">
        <f t="shared" si="0"/>
        <v>372.50452516988315</v>
      </c>
      <c r="H50" s="5">
        <f t="shared" si="1"/>
        <v>388.54159763783071</v>
      </c>
      <c r="I50" s="5">
        <f t="shared" si="4"/>
        <v>1.3451963077981586</v>
      </c>
      <c r="J50" s="5">
        <f t="shared" si="5"/>
        <v>1.3451963077981584</v>
      </c>
      <c r="K50" s="5">
        <f t="shared" si="2"/>
        <v>-0.34530298091323952</v>
      </c>
      <c r="P50" s="5">
        <f t="shared" si="3"/>
        <v>319.72886398377511</v>
      </c>
      <c r="Q50" s="5">
        <f t="shared" si="6"/>
        <v>312.81838433101518</v>
      </c>
    </row>
    <row r="51" spans="6:17" x14ac:dyDescent="0.25">
      <c r="F51" s="5">
        <v>-132</v>
      </c>
      <c r="G51" s="5">
        <f t="shared" si="0"/>
        <v>369.93759141522219</v>
      </c>
      <c r="H51" s="5">
        <f t="shared" si="1"/>
        <v>386.502535545358</v>
      </c>
      <c r="I51" s="5">
        <f t="shared" si="4"/>
        <v>1.3574239513974191</v>
      </c>
      <c r="J51" s="5">
        <f t="shared" si="5"/>
        <v>1.3574239513974189</v>
      </c>
      <c r="K51" s="5">
        <f t="shared" si="2"/>
        <v>-0.35396142651005036</v>
      </c>
      <c r="P51" s="5">
        <f t="shared" si="3"/>
        <v>320.41187075955503</v>
      </c>
      <c r="Q51" s="5">
        <f t="shared" si="6"/>
        <v>313.48662889744094</v>
      </c>
    </row>
    <row r="52" spans="6:17" x14ac:dyDescent="0.25">
      <c r="F52" s="5">
        <v>-131</v>
      </c>
      <c r="G52" s="5">
        <f t="shared" si="0"/>
        <v>367.32999467917182</v>
      </c>
      <c r="H52" s="5">
        <f t="shared" si="1"/>
        <v>384.42130085226358</v>
      </c>
      <c r="I52" s="5">
        <f t="shared" si="4"/>
        <v>1.3700474903921975</v>
      </c>
      <c r="J52" s="5">
        <f t="shared" si="5"/>
        <v>1.3700474903921973</v>
      </c>
      <c r="K52" s="5">
        <f t="shared" si="2"/>
        <v>-0.36271535478746708</v>
      </c>
      <c r="P52" s="5">
        <f t="shared" si="3"/>
        <v>321.11207658732866</v>
      </c>
      <c r="Q52" s="5">
        <f t="shared" si="6"/>
        <v>314.17170078308214</v>
      </c>
    </row>
    <row r="53" spans="6:17" x14ac:dyDescent="0.25">
      <c r="F53" s="5">
        <v>-130</v>
      </c>
      <c r="G53" s="5">
        <f t="shared" si="0"/>
        <v>364.68252911807923</v>
      </c>
      <c r="H53" s="5">
        <f t="shared" si="1"/>
        <v>382.2980420028855</v>
      </c>
      <c r="I53" s="5">
        <f t="shared" si="4"/>
        <v>1.3830774568196087</v>
      </c>
      <c r="J53" s="5">
        <f t="shared" si="5"/>
        <v>1.3830774568196083</v>
      </c>
      <c r="K53" s="5">
        <f t="shared" si="2"/>
        <v>-0.3715676431004018</v>
      </c>
      <c r="P53" s="5">
        <f t="shared" si="3"/>
        <v>321.82967434284171</v>
      </c>
      <c r="Q53" s="5">
        <f t="shared" si="6"/>
        <v>314.87378869495274</v>
      </c>
    </row>
    <row r="54" spans="6:17" x14ac:dyDescent="0.25">
      <c r="F54" s="5">
        <v>-129</v>
      </c>
      <c r="G54" s="5">
        <f t="shared" si="0"/>
        <v>361.99600103342067</v>
      </c>
      <c r="H54" s="5">
        <f t="shared" si="1"/>
        <v>380.13292067594273</v>
      </c>
      <c r="I54" s="5">
        <f t="shared" si="4"/>
        <v>1.396524822698495</v>
      </c>
      <c r="J54" s="5">
        <f t="shared" si="5"/>
        <v>1.3965248226984945</v>
      </c>
      <c r="K54" s="5">
        <f t="shared" si="2"/>
        <v>-0.38052123026521262</v>
      </c>
      <c r="P54" s="5">
        <f t="shared" si="3"/>
        <v>322.5648626950728</v>
      </c>
      <c r="Q54" s="5">
        <f t="shared" si="6"/>
        <v>315.5930870080872</v>
      </c>
    </row>
    <row r="55" spans="6:17" x14ac:dyDescent="0.25">
      <c r="F55" s="5">
        <v>-128</v>
      </c>
      <c r="G55" s="5">
        <f t="shared" si="0"/>
        <v>359.27122862636861</v>
      </c>
      <c r="H55" s="5">
        <f t="shared" si="1"/>
        <v>377.92611234762114</v>
      </c>
      <c r="I55" s="5">
        <f t="shared" si="4"/>
        <v>1.4104010183520856</v>
      </c>
      <c r="J55" s="5">
        <f t="shared" si="5"/>
        <v>1.4104010183520854</v>
      </c>
      <c r="K55" s="5">
        <f t="shared" si="2"/>
        <v>-0.38957911851000265</v>
      </c>
      <c r="P55" s="5">
        <f t="shared" si="3"/>
        <v>323.3178462320854</v>
      </c>
      <c r="Q55" s="5">
        <f t="shared" si="6"/>
        <v>316.32979588867192</v>
      </c>
    </row>
    <row r="56" spans="6:17" x14ac:dyDescent="0.25">
      <c r="F56" s="5">
        <v>-127</v>
      </c>
      <c r="G56" s="5">
        <f t="shared" si="0"/>
        <v>356.50904174873017</v>
      </c>
      <c r="H56" s="5">
        <f t="shared" si="1"/>
        <v>375.67780685636058</v>
      </c>
      <c r="I56" s="5">
        <f t="shared" si="4"/>
        <v>1.4247179516732127</v>
      </c>
      <c r="J56" s="5">
        <f t="shared" si="5"/>
        <v>1.4247179516732122</v>
      </c>
      <c r="K56" s="5">
        <f t="shared" si="2"/>
        <v>-0.39874437546051955</v>
      </c>
      <c r="P56" s="5">
        <f t="shared" si="3"/>
        <v>324.08883559088167</v>
      </c>
      <c r="Q56" s="5">
        <f t="shared" si="6"/>
        <v>317.08412142109336</v>
      </c>
    </row>
    <row r="57" spans="6:17" x14ac:dyDescent="0.25">
      <c r="F57" s="5">
        <v>-126</v>
      </c>
      <c r="G57" s="5">
        <f t="shared" si="0"/>
        <v>353.71028165033857</v>
      </c>
      <c r="H57" s="5">
        <f t="shared" si="1"/>
        <v>373.38820896834096</v>
      </c>
      <c r="I57" s="5">
        <f t="shared" si="4"/>
        <v>1.4394880283823961</v>
      </c>
      <c r="J57" s="5">
        <f t="shared" si="5"/>
        <v>1.4394880283823956</v>
      </c>
      <c r="K57" s="5">
        <f t="shared" si="2"/>
        <v>-0.40802013616261329</v>
      </c>
      <c r="P57" s="5">
        <f t="shared" si="3"/>
        <v>324.87804759133837</v>
      </c>
      <c r="Q57" s="5">
        <f t="shared" si="6"/>
        <v>317.85627573897824</v>
      </c>
    </row>
    <row r="58" spans="6:17" x14ac:dyDescent="0.25">
      <c r="F58" s="5">
        <v>-125</v>
      </c>
      <c r="G58" s="5">
        <f t="shared" si="0"/>
        <v>350.87580072296942</v>
      </c>
      <c r="H58" s="5">
        <f t="shared" si="1"/>
        <v>371.05753894262614</v>
      </c>
      <c r="I58" s="5">
        <f t="shared" si="4"/>
        <v>1.4547241733321439</v>
      </c>
      <c r="J58" s="5">
        <f t="shared" si="5"/>
        <v>1.4547241733321434</v>
      </c>
      <c r="K58" s="5">
        <f t="shared" si="2"/>
        <v>-0.41740960513956493</v>
      </c>
      <c r="P58" s="5">
        <f t="shared" si="3"/>
        <v>325.68570537429906</v>
      </c>
      <c r="Q58" s="5">
        <f t="shared" si="6"/>
        <v>318.64647716030169</v>
      </c>
    </row>
    <row r="59" spans="6:17" x14ac:dyDescent="0.25">
      <c r="F59" s="5">
        <v>-124</v>
      </c>
      <c r="G59" s="5">
        <f t="shared" si="0"/>
        <v>348.00646224086074</v>
      </c>
      <c r="H59" s="5">
        <f t="shared" si="1"/>
        <v>368.68603309487173</v>
      </c>
      <c r="I59" s="5">
        <f t="shared" si="4"/>
        <v>1.4704398529139411</v>
      </c>
      <c r="J59" s="5">
        <f t="shared" si="5"/>
        <v>1.4704398529139406</v>
      </c>
      <c r="K59" s="5">
        <f t="shared" si="2"/>
        <v>-0.42691605848299069</v>
      </c>
      <c r="P59" s="5">
        <f t="shared" si="3"/>
        <v>326.51203854390059</v>
      </c>
      <c r="Q59" s="5">
        <f t="shared" si="6"/>
        <v>319.4549503266374</v>
      </c>
    </row>
    <row r="60" spans="6:17" x14ac:dyDescent="0.25">
      <c r="F60" s="5">
        <v>-123</v>
      </c>
      <c r="G60" s="5">
        <f t="shared" si="0"/>
        <v>345.10314009791841</v>
      </c>
      <c r="H60" s="5">
        <f t="shared" si="1"/>
        <v>366.27394435847168</v>
      </c>
      <c r="I60" s="5">
        <f t="shared" si="4"/>
        <v>1.4866490986277356</v>
      </c>
      <c r="J60" s="5">
        <f t="shared" si="5"/>
        <v>1.486649098627735</v>
      </c>
      <c r="K60" s="5">
        <f t="shared" si="2"/>
        <v>-0.43654284597690257</v>
      </c>
      <c r="P60" s="5">
        <f t="shared" si="3"/>
        <v>327.3572833142054</v>
      </c>
      <c r="Q60" s="5">
        <f t="shared" si="6"/>
        <v>320.28192634662042</v>
      </c>
    </row>
    <row r="61" spans="6:17" x14ac:dyDescent="0.25">
      <c r="F61" s="5">
        <v>-122</v>
      </c>
      <c r="G61" s="5">
        <f t="shared" si="0"/>
        <v>342.1667185416826</v>
      </c>
      <c r="H61" s="5">
        <f t="shared" si="1"/>
        <v>363.82154284197105</v>
      </c>
      <c r="I61" s="5">
        <f t="shared" si="4"/>
        <v>1.5033665318773211</v>
      </c>
      <c r="J61" s="5">
        <f t="shared" si="5"/>
        <v>1.5033665318773204</v>
      </c>
      <c r="K61" s="5">
        <f t="shared" si="2"/>
        <v>-0.44629339325230577</v>
      </c>
      <c r="P61" s="5">
        <f t="shared" si="3"/>
        <v>328.22168266021129</v>
      </c>
      <c r="Q61" s="5">
        <f t="shared" si="6"/>
        <v>321.12764294369333</v>
      </c>
    </row>
    <row r="62" spans="6:17" x14ac:dyDescent="0.25">
      <c r="F62" s="5">
        <v>-121</v>
      </c>
      <c r="G62" s="5">
        <f t="shared" si="0"/>
        <v>339.19809190413866</v>
      </c>
      <c r="H62" s="5">
        <f t="shared" si="1"/>
        <v>361.32911638154229</v>
      </c>
      <c r="I62" s="5">
        <f t="shared" si="4"/>
        <v>1.5206073900587347</v>
      </c>
      <c r="J62" s="5">
        <f t="shared" si="5"/>
        <v>1.5206073900587338</v>
      </c>
      <c r="K62" s="5">
        <f t="shared" si="2"/>
        <v>-0.45617120397055017</v>
      </c>
      <c r="P62" s="5">
        <f t="shared" si="3"/>
        <v>329.10548647330586</v>
      </c>
      <c r="Q62" s="5">
        <f t="shared" si="6"/>
        <v>321.99234460820077</v>
      </c>
    </row>
    <row r="63" spans="6:17" x14ac:dyDescent="0.25">
      <c r="F63" s="5">
        <v>-120</v>
      </c>
      <c r="G63" s="5">
        <f t="shared" si="0"/>
        <v>336.19816432945464</v>
      </c>
      <c r="H63" s="5">
        <f t="shared" si="1"/>
        <v>358.7969710872793</v>
      </c>
      <c r="I63" s="5">
        <f t="shared" si="4"/>
        <v>1.5383875540127827</v>
      </c>
      <c r="J63" s="5">
        <f t="shared" si="5"/>
        <v>1.5383875540127818</v>
      </c>
      <c r="K63" s="5">
        <f t="shared" si="2"/>
        <v>-0.46617986203336231</v>
      </c>
      <c r="P63" s="5">
        <f t="shared" si="3"/>
        <v>330.00895172122972</v>
      </c>
      <c r="Q63" s="5">
        <f t="shared" si="6"/>
        <v>322.87628275389511</v>
      </c>
    </row>
    <row r="64" spans="6:17" x14ac:dyDescent="0.25">
      <c r="F64" s="5">
        <v>-119</v>
      </c>
      <c r="G64" s="5">
        <f t="shared" si="0"/>
        <v>333.16784949872579</v>
      </c>
      <c r="H64" s="5">
        <f t="shared" si="1"/>
        <v>356.22543188203815</v>
      </c>
      <c r="I64" s="5">
        <f t="shared" si="4"/>
        <v>1.5567235769170458</v>
      </c>
      <c r="J64" s="5">
        <f t="shared" si="5"/>
        <v>1.5567235769170447</v>
      </c>
      <c r="K64" s="5">
        <f t="shared" si="2"/>
        <v>-0.47632303381596569</v>
      </c>
      <c r="P64" s="5">
        <f t="shared" si="3"/>
        <v>330.9323426126067</v>
      </c>
      <c r="Q64" s="5">
        <f t="shared" si="6"/>
        <v>323.77971587891051</v>
      </c>
    </row>
    <row r="65" spans="6:17" x14ac:dyDescent="0.25">
      <c r="F65" s="5">
        <v>-118</v>
      </c>
      <c r="G65" s="5">
        <f t="shared" si="0"/>
        <v>330.1080703518121</v>
      </c>
      <c r="H65" s="5">
        <f t="shared" si="1"/>
        <v>353.61484303152133</v>
      </c>
      <c r="I65" s="5">
        <f t="shared" si="4"/>
        <v>1.57563271469716</v>
      </c>
      <c r="J65" s="5">
        <f t="shared" si="5"/>
        <v>1.5756327146971589</v>
      </c>
      <c r="K65" s="5">
        <f t="shared" si="2"/>
        <v>-0.48660447042030752</v>
      </c>
      <c r="P65" s="5">
        <f t="shared" si="3"/>
        <v>331.8759307660938</v>
      </c>
      <c r="Q65" s="5">
        <f t="shared" si="6"/>
        <v>324.70290973125759</v>
      </c>
    </row>
    <row r="66" spans="6:17" x14ac:dyDescent="0.25">
      <c r="F66" s="5">
        <v>-117</v>
      </c>
      <c r="G66" s="5">
        <f t="shared" si="0"/>
        <v>327.01975880635251</v>
      </c>
      <c r="H66" s="5">
        <f t="shared" si="1"/>
        <v>350.96556866427397</v>
      </c>
      <c r="I66" s="5">
        <f t="shared" si="4"/>
        <v>1.5951329580419258</v>
      </c>
      <c r="J66" s="5">
        <f t="shared" si="5"/>
        <v>1.5951329580419247</v>
      </c>
      <c r="K66" s="5">
        <f t="shared" si="2"/>
        <v>-0.49702800994433999</v>
      </c>
      <c r="P66" s="5">
        <f t="shared" si="3"/>
        <v>332.83999538419948</v>
      </c>
      <c r="Q66" s="5">
        <f t="shared" si="6"/>
        <v>325.64613747888382</v>
      </c>
    </row>
    <row r="67" spans="6:17" x14ac:dyDescent="0.25">
      <c r="F67" s="5">
        <v>-116</v>
      </c>
      <c r="G67" s="5">
        <f t="shared" si="0"/>
        <v>323.9038554740406</v>
      </c>
      <c r="H67" s="5">
        <f t="shared" si="1"/>
        <v>348.27799328024275</v>
      </c>
      <c r="I67" s="5">
        <f t="shared" si="4"/>
        <v>1.615243066111798</v>
      </c>
      <c r="J67" s="5">
        <f t="shared" si="5"/>
        <v>1.6152430661117967</v>
      </c>
      <c r="K67" s="5">
        <f t="shared" si="2"/>
        <v>-0.5075975797625909</v>
      </c>
      <c r="P67" s="5">
        <f t="shared" si="3"/>
        <v>333.82482343180499</v>
      </c>
      <c r="Q67" s="5">
        <f t="shared" si="6"/>
        <v>326.60967988433731</v>
      </c>
    </row>
    <row r="68" spans="6:17" x14ac:dyDescent="0.25">
      <c r="F68" s="5">
        <v>-115</v>
      </c>
      <c r="G68" s="5">
        <f t="shared" ref="G68:G131" si="7">$C$6+((PI()*($C$4/10)^2)/4)*((($C$9/10)+($C$8/10))-(($C$9/10)*COS(RADIANS(F68)))-($C$8/10)*COS((ASIN(RADIANS(($C$9/$C$8)*SIN(RADIANS(F68)))))))</f>
        <v>320.76130937424847</v>
      </c>
      <c r="H68" s="5">
        <f t="shared" ref="H68:H131" si="8">$C$6+((PI()*($C$4/10)^2)/4)*(($C$9/10)*(1+($C$8/$C$9)-COS(RADIANS(F68))-SQRT(($C$8/$C$9)^2-SIN(RADIANS(F68))^2)))</f>
        <v>345.55252224652401</v>
      </c>
      <c r="I68" s="5">
        <f t="shared" si="4"/>
        <v>1.6359826020356329</v>
      </c>
      <c r="J68" s="5">
        <f t="shared" si="5"/>
        <v>1.6359826020356314</v>
      </c>
      <c r="K68" s="5">
        <f t="shared" ref="K68:K131" si="9">(I68*10^5)*((G69-G68)/10^6)</f>
        <v>-0.5183171988125026</v>
      </c>
      <c r="P68" s="5">
        <f t="shared" ref="P68:P131" si="10">((J68*100000)*(G68/1000000))/(($C$23+$C$21)*$C$36)</f>
        <v>334.83070981942222</v>
      </c>
      <c r="Q68" s="5">
        <f t="shared" si="6"/>
        <v>327.59382548406313</v>
      </c>
    </row>
    <row r="69" spans="6:17" x14ac:dyDescent="0.25">
      <c r="F69" s="5">
        <v>-114</v>
      </c>
      <c r="G69" s="5">
        <f t="shared" si="7"/>
        <v>317.59307764508725</v>
      </c>
      <c r="H69" s="5">
        <f t="shared" si="8"/>
        <v>342.7895822789186</v>
      </c>
      <c r="I69" s="5">
        <f t="shared" ref="I69:I132" si="11">I68*((G68/G69)^$C$11)</f>
        <v>1.6573719702961562</v>
      </c>
      <c r="J69" s="5">
        <f t="shared" ref="J69:J132" si="12">((J68*100000)*(G68/G69)^$C$11)/100000</f>
        <v>1.6573719702961547</v>
      </c>
      <c r="K69" s="5">
        <f t="shared" si="9"/>
        <v>-0.52919097988112906</v>
      </c>
      <c r="P69" s="5">
        <f t="shared" si="10"/>
        <v>335.85795759120271</v>
      </c>
      <c r="Q69" s="5">
        <f t="shared" ref="Q69:Q132" si="13">((G68/G69)^($C$11-1))*Q68</f>
        <v>328.59887077234936</v>
      </c>
    </row>
    <row r="70" spans="6:17" x14ac:dyDescent="0.25">
      <c r="F70" s="5">
        <v>-113</v>
      </c>
      <c r="G70" s="5">
        <f t="shared" si="7"/>
        <v>314.40012525198887</v>
      </c>
      <c r="H70" s="5">
        <f t="shared" si="8"/>
        <v>339.9896219078945</v>
      </c>
      <c r="I70" s="5">
        <f t="shared" si="11"/>
        <v>1.6794324561106009</v>
      </c>
      <c r="J70" s="5">
        <f t="shared" si="12"/>
        <v>1.6794324561105991</v>
      </c>
      <c r="K70" s="5">
        <f t="shared" si="9"/>
        <v>-0.5402231318841606</v>
      </c>
      <c r="P70" s="5">
        <f t="shared" si="10"/>
        <v>336.906878117708</v>
      </c>
      <c r="Q70" s="5">
        <f t="shared" si="13"/>
        <v>329.6251203899306</v>
      </c>
    </row>
    <row r="71" spans="6:17" x14ac:dyDescent="0.25">
      <c r="F71" s="5">
        <v>-112</v>
      </c>
      <c r="G71" s="5">
        <f t="shared" si="7"/>
        <v>311.18342469390115</v>
      </c>
      <c r="H71" s="5">
        <f t="shared" si="8"/>
        <v>337.153111927559</v>
      </c>
      <c r="I71" s="5">
        <f t="shared" si="11"/>
        <v>1.7021862669191949</v>
      </c>
      <c r="J71" s="5">
        <f t="shared" si="12"/>
        <v>1.7021862669191934</v>
      </c>
      <c r="K71" s="5">
        <f t="shared" si="9"/>
        <v>-0.55141796213012606</v>
      </c>
      <c r="P71" s="5">
        <f t="shared" si="10"/>
        <v>337.97779129343155</v>
      </c>
      <c r="Q71" s="5">
        <f t="shared" si="13"/>
        <v>330.67288731724074</v>
      </c>
    </row>
    <row r="72" spans="6:17" x14ac:dyDescent="0.25">
      <c r="F72" s="5">
        <v>-111</v>
      </c>
      <c r="G72" s="5">
        <f t="shared" si="7"/>
        <v>307.94395570718359</v>
      </c>
      <c r="H72" s="5">
        <f t="shared" si="8"/>
        <v>334.28054582623474</v>
      </c>
      <c r="I72" s="5">
        <f t="shared" si="11"/>
        <v>1.7256565761008533</v>
      </c>
      <c r="J72" s="5">
        <f t="shared" si="12"/>
        <v>1.7256565761008518</v>
      </c>
      <c r="K72" s="5">
        <f t="shared" si="9"/>
        <v>-0.56277987856044409</v>
      </c>
      <c r="P72" s="5">
        <f t="shared" si="10"/>
        <v>339.07102573904967</v>
      </c>
      <c r="Q72" s="5">
        <f t="shared" si="13"/>
        <v>331.74249307229258</v>
      </c>
    </row>
    <row r="73" spans="6:17" x14ac:dyDescent="0.25">
      <c r="F73" s="5">
        <v>-110</v>
      </c>
      <c r="G73" s="5">
        <f t="shared" si="7"/>
        <v>304.68270496729389</v>
      </c>
      <c r="H73" s="5">
        <f t="shared" si="8"/>
        <v>331.37244019724335</v>
      </c>
      <c r="I73" s="5">
        <f t="shared" si="11"/>
        <v>1.7498675690424208</v>
      </c>
      <c r="J73" s="5">
        <f t="shared" si="12"/>
        <v>1.7498675690424192</v>
      </c>
      <c r="K73" s="5">
        <f t="shared" si="9"/>
        <v>-0.57431339195485664</v>
      </c>
      <c r="P73" s="5">
        <f t="shared" si="10"/>
        <v>340.18691900835927</v>
      </c>
      <c r="Q73" s="5">
        <f t="shared" si="13"/>
        <v>332.83426791314344</v>
      </c>
    </row>
    <row r="74" spans="6:17" x14ac:dyDescent="0.25">
      <c r="F74" s="5">
        <v>-109</v>
      </c>
      <c r="G74" s="5">
        <f t="shared" si="7"/>
        <v>301.40066578835683</v>
      </c>
      <c r="H74" s="5">
        <f t="shared" si="8"/>
        <v>328.42933512850624</v>
      </c>
      <c r="I74" s="5">
        <f t="shared" si="11"/>
        <v>1.7748444916952117</v>
      </c>
      <c r="J74" s="5">
        <f t="shared" si="12"/>
        <v>1.7748444916952102</v>
      </c>
      <c r="K74" s="5">
        <f t="shared" si="9"/>
        <v>-0.58602311809102337</v>
      </c>
      <c r="P74" s="5">
        <f t="shared" si="10"/>
        <v>341.32581779984281</v>
      </c>
      <c r="Q74" s="5">
        <f t="shared" si="13"/>
        <v>333.94855104488624</v>
      </c>
    </row>
    <row r="75" spans="6:17" x14ac:dyDescent="0.25">
      <c r="F75" s="5">
        <v>-108</v>
      </c>
      <c r="G75" s="5">
        <f t="shared" si="7"/>
        <v>298.09883782070602</v>
      </c>
      <c r="H75" s="5">
        <f t="shared" si="8"/>
        <v>325.45179456958647</v>
      </c>
      <c r="I75" s="5">
        <f t="shared" si="11"/>
        <v>1.800613701760396</v>
      </c>
      <c r="J75" s="5">
        <f t="shared" si="12"/>
        <v>1.8006137017603943</v>
      </c>
      <c r="K75" s="5">
        <f t="shared" si="9"/>
        <v>-0.597913779844788</v>
      </c>
      <c r="P75" s="5">
        <f t="shared" si="10"/>
        <v>342.488078172771</v>
      </c>
      <c r="Q75" s="5">
        <f t="shared" si="13"/>
        <v>335.08569083108273</v>
      </c>
    </row>
    <row r="76" spans="6:17" x14ac:dyDescent="0.25">
      <c r="F76" s="5">
        <v>-107</v>
      </c>
      <c r="G76" s="5">
        <f t="shared" si="7"/>
        <v>294.77822674649155</v>
      </c>
      <c r="H76" s="5">
        <f t="shared" si="8"/>
        <v>322.44040667481937</v>
      </c>
      <c r="I76" s="5">
        <f t="shared" si="11"/>
        <v>1.8272027226529906</v>
      </c>
      <c r="J76" s="5">
        <f t="shared" si="12"/>
        <v>1.827202722652989</v>
      </c>
      <c r="K76" s="5">
        <f t="shared" si="9"/>
        <v>-0.60999020921692959</v>
      </c>
      <c r="P76" s="5">
        <f t="shared" si="10"/>
        <v>343.67406576773539</v>
      </c>
      <c r="Q76" s="5">
        <f t="shared" si="13"/>
        <v>336.24604500952881</v>
      </c>
    </row>
    <row r="77" spans="6:17" x14ac:dyDescent="0.25">
      <c r="F77" s="5">
        <v>-106</v>
      </c>
      <c r="G77" s="5">
        <f t="shared" si="7"/>
        <v>291.43984397344457</v>
      </c>
      <c r="H77" s="5">
        <f t="shared" si="8"/>
        <v>319.39578412119857</v>
      </c>
      <c r="I77" s="5">
        <f t="shared" si="11"/>
        <v>1.8546403004028922</v>
      </c>
      <c r="J77" s="5">
        <f t="shared" si="12"/>
        <v>1.8546403004028906</v>
      </c>
      <c r="K77" s="5">
        <f t="shared" si="9"/>
        <v>-0.62225734926919518</v>
      </c>
      <c r="P77" s="5">
        <f t="shared" si="10"/>
        <v>344.88415603146808</v>
      </c>
      <c r="Q77" s="5">
        <f t="shared" si="13"/>
        <v>337.42998091221529</v>
      </c>
    </row>
    <row r="78" spans="6:17" x14ac:dyDescent="0.25">
      <c r="F78" s="5">
        <v>-105</v>
      </c>
      <c r="G78" s="5">
        <f t="shared" si="7"/>
        <v>288.08470632689381</v>
      </c>
      <c r="H78" s="5">
        <f t="shared" si="8"/>
        <v>316.31856439972</v>
      </c>
      <c r="I78" s="5">
        <f t="shared" si="11"/>
        <v>1.882956463660443</v>
      </c>
      <c r="J78" s="5">
        <f t="shared" si="12"/>
        <v>1.8829564636604414</v>
      </c>
      <c r="K78" s="5">
        <f t="shared" si="9"/>
        <v>-0.63472025595182768</v>
      </c>
      <c r="P78" s="5">
        <f t="shared" si="10"/>
        <v>346.1187344457731</v>
      </c>
      <c r="Q78" s="5">
        <f t="shared" si="13"/>
        <v>338.63787568931127</v>
      </c>
    </row>
    <row r="79" spans="6:17" x14ac:dyDescent="0.25">
      <c r="F79" s="5">
        <v>-104</v>
      </c>
      <c r="G79" s="5">
        <f t="shared" si="7"/>
        <v>284.71383574012549</v>
      </c>
      <c r="H79" s="5">
        <f t="shared" si="8"/>
        <v>313.209410078921</v>
      </c>
      <c r="I79" s="5">
        <f t="shared" si="11"/>
        <v>1.9121825869836313</v>
      </c>
      <c r="J79" s="5">
        <f t="shared" si="12"/>
        <v>1.9121825869836298</v>
      </c>
      <c r="K79" s="5">
        <f t="shared" si="9"/>
        <v>-0.64738409980082356</v>
      </c>
      <c r="P79" s="5">
        <f t="shared" si="10"/>
        <v>347.37819676035883</v>
      </c>
      <c r="Q79" s="5">
        <f t="shared" si="13"/>
        <v>339.87011653696436</v>
      </c>
    </row>
    <row r="80" spans="6:17" x14ac:dyDescent="0.25">
      <c r="F80" s="5">
        <v>-103</v>
      </c>
      <c r="G80" s="5">
        <f t="shared" si="7"/>
        <v>281.32825894318353</v>
      </c>
      <c r="H80" s="5">
        <f t="shared" si="8"/>
        <v>310.0690090393939</v>
      </c>
      <c r="I80" s="5">
        <f t="shared" si="11"/>
        <v>1.9423514575939853</v>
      </c>
      <c r="J80" s="5">
        <f t="shared" si="12"/>
        <v>1.9423514575939838</v>
      </c>
      <c r="K80" s="5">
        <f t="shared" si="9"/>
        <v>-0.66025416748250154</v>
      </c>
      <c r="P80" s="5">
        <f t="shared" si="10"/>
        <v>348.66294922931655</v>
      </c>
      <c r="Q80" s="5">
        <f t="shared" si="13"/>
        <v>341.12710092866763</v>
      </c>
    </row>
    <row r="81" spans="6:17" x14ac:dyDescent="0.25">
      <c r="F81" s="5">
        <v>-102</v>
      </c>
      <c r="G81" s="5">
        <f t="shared" si="7"/>
        <v>277.92900715020284</v>
      </c>
      <c r="H81" s="5">
        <f t="shared" si="8"/>
        <v>306.89807467809976</v>
      </c>
      <c r="I81" s="5">
        <f t="shared" si="11"/>
        <v>1.973497345798761</v>
      </c>
      <c r="J81" s="5">
        <f t="shared" si="12"/>
        <v>1.9734973457987595</v>
      </c>
      <c r="K81" s="5">
        <f t="shared" si="9"/>
        <v>-0.67333586315909699</v>
      </c>
      <c r="P81" s="5">
        <f t="shared" si="10"/>
        <v>349.97340885094252</v>
      </c>
      <c r="Q81" s="5">
        <f t="shared" si="13"/>
        <v>342.40923684989889</v>
      </c>
    </row>
    <row r="82" spans="6:17" x14ac:dyDescent="0.25">
      <c r="F82" s="5">
        <v>-101</v>
      </c>
      <c r="G82" s="5">
        <f t="shared" si="7"/>
        <v>274.51711574537012</v>
      </c>
      <c r="H82" s="5">
        <f t="shared" si="8"/>
        <v>303.69734608136179</v>
      </c>
      <c r="I82" s="5">
        <f t="shared" si="11"/>
        <v>2.0056560792879865</v>
      </c>
      <c r="J82" s="5">
        <f t="shared" si="12"/>
        <v>2.0056560792879852</v>
      </c>
      <c r="K82" s="5">
        <f t="shared" si="9"/>
        <v>-0.68663470964543416</v>
      </c>
      <c r="P82" s="5">
        <f t="shared" si="10"/>
        <v>351.31000361055203</v>
      </c>
      <c r="Q82" s="5">
        <f t="shared" si="13"/>
        <v>343.71694303568637</v>
      </c>
    </row>
    <row r="83" spans="6:17" x14ac:dyDescent="0.25">
      <c r="F83" s="5">
        <v>-100</v>
      </c>
      <c r="G83" s="5">
        <f t="shared" si="7"/>
        <v>271.09362396761134</v>
      </c>
      <c r="H83" s="5">
        <f t="shared" si="8"/>
        <v>300.46758816547674</v>
      </c>
      <c r="I83" s="5">
        <f t="shared" si="11"/>
        <v>2.0388651215263121</v>
      </c>
      <c r="J83" s="5">
        <f t="shared" si="12"/>
        <v>2.0388651215263107</v>
      </c>
      <c r="K83" s="5">
        <f t="shared" si="9"/>
        <v>-0.7001563493258659</v>
      </c>
      <c r="P83" s="5">
        <f t="shared" si="10"/>
        <v>352.67317272586934</v>
      </c>
      <c r="Q83" s="5">
        <f t="shared" si="13"/>
        <v>345.05064921069447</v>
      </c>
    </row>
    <row r="84" spans="6:17" x14ac:dyDescent="0.25">
      <c r="F84" s="5">
        <v>-99</v>
      </c>
      <c r="G84" s="5">
        <f t="shared" si="7"/>
        <v>267.65957459409651</v>
      </c>
      <c r="H84" s="5">
        <f t="shared" si="8"/>
        <v>297.20959178394338</v>
      </c>
      <c r="I84" s="5">
        <f t="shared" si="11"/>
        <v>2.0731636544716148</v>
      </c>
      <c r="J84" s="5">
        <f t="shared" si="12"/>
        <v>2.0731636544716139</v>
      </c>
      <c r="K84" s="5">
        <f t="shared" si="9"/>
        <v>-0.71390654479310112</v>
      </c>
      <c r="P84" s="5">
        <f t="shared" si="10"/>
        <v>354.06336689451553</v>
      </c>
      <c r="Q84" s="5">
        <f t="shared" si="13"/>
        <v>346.41079633136343</v>
      </c>
    </row>
    <row r="85" spans="6:17" x14ac:dyDescent="0.25">
      <c r="F85" s="5">
        <v>-98</v>
      </c>
      <c r="G85" s="5">
        <f t="shared" si="7"/>
        <v>264.21601362266392</v>
      </c>
      <c r="H85" s="5">
        <f t="shared" si="8"/>
        <v>293.92417380037739</v>
      </c>
      <c r="I85" s="5">
        <f t="shared" si="11"/>
        <v>2.1085926658645566</v>
      </c>
      <c r="J85" s="5">
        <f t="shared" si="12"/>
        <v>2.1085926658645562</v>
      </c>
      <c r="K85" s="5">
        <f t="shared" si="9"/>
        <v>-0.72789117917063462</v>
      </c>
      <c r="P85" s="5">
        <f t="shared" si="10"/>
        <v>355.48104854304091</v>
      </c>
      <c r="Q85" s="5">
        <f t="shared" si="13"/>
        <v>347.79783682955855</v>
      </c>
    </row>
    <row r="86" spans="6:17" x14ac:dyDescent="0.25">
      <c r="F86" s="5">
        <v>-97</v>
      </c>
      <c r="G86" s="5">
        <f t="shared" si="7"/>
        <v>260.76398995325508</v>
      </c>
      <c r="H86" s="5">
        <f t="shared" si="8"/>
        <v>290.6121771262541</v>
      </c>
      <c r="I86" s="5">
        <f t="shared" si="11"/>
        <v>2.1451950413461893</v>
      </c>
      <c r="J86" s="5">
        <f t="shared" si="12"/>
        <v>2.1451950413461884</v>
      </c>
      <c r="K86" s="5">
        <f t="shared" si="9"/>
        <v>-0.74211625607183007</v>
      </c>
      <c r="P86" s="5">
        <f t="shared" si="10"/>
        <v>356.92669207686686</v>
      </c>
      <c r="Q86" s="5">
        <f t="shared" si="13"/>
        <v>349.21223485711022</v>
      </c>
    </row>
    <row r="87" spans="6:17" x14ac:dyDescent="0.25">
      <c r="F87" s="5">
        <v>-96</v>
      </c>
      <c r="G87" s="5">
        <f t="shared" si="7"/>
        <v>257.30455506846192</v>
      </c>
      <c r="H87" s="5">
        <f t="shared" si="8"/>
        <v>287.27447072269695</v>
      </c>
      <c r="I87" s="5">
        <f t="shared" si="11"/>
        <v>2.1830156616737888</v>
      </c>
      <c r="J87" s="5">
        <f t="shared" si="12"/>
        <v>2.1830156616737879</v>
      </c>
      <c r="K87" s="5">
        <f t="shared" si="9"/>
        <v>-0.7565878991472903</v>
      </c>
      <c r="P87" s="5">
        <f t="shared" si="10"/>
        <v>358.40078413040936</v>
      </c>
      <c r="Q87" s="5">
        <f t="shared" si="13"/>
        <v>350.65446653053135</v>
      </c>
    </row>
    <row r="88" spans="6:17" x14ac:dyDescent="0.25">
      <c r="F88" s="5">
        <v>-95</v>
      </c>
      <c r="G88" s="5">
        <f t="shared" si="7"/>
        <v>253.83876271327932</v>
      </c>
      <c r="H88" s="5">
        <f t="shared" si="8"/>
        <v>283.91194956560969</v>
      </c>
      <c r="I88" s="5">
        <f t="shared" si="11"/>
        <v>2.2221015053187472</v>
      </c>
      <c r="J88" s="5">
        <f t="shared" si="12"/>
        <v>2.2221015053187463</v>
      </c>
      <c r="K88" s="5">
        <f t="shared" si="9"/>
        <v>-0.7713123511630261</v>
      </c>
      <c r="P88" s="5">
        <f t="shared" si="10"/>
        <v>359.90382381655604</v>
      </c>
      <c r="Q88" s="5">
        <f t="shared" si="13"/>
        <v>352.12502017510224</v>
      </c>
    </row>
    <row r="89" spans="6:17" x14ac:dyDescent="0.25">
      <c r="F89" s="5">
        <v>-94</v>
      </c>
      <c r="G89" s="5">
        <f t="shared" si="7"/>
        <v>250.36766857416444</v>
      </c>
      <c r="H89" s="5">
        <f t="shared" si="8"/>
        <v>280.5255345735402</v>
      </c>
      <c r="I89" s="5">
        <f t="shared" si="11"/>
        <v>2.2625017567440922</v>
      </c>
      <c r="J89" s="5">
        <f t="shared" si="12"/>
        <v>2.2625017567440913</v>
      </c>
      <c r="K89" s="5">
        <f t="shared" si="9"/>
        <v>-0.7862959725489258</v>
      </c>
      <c r="P89" s="5">
        <f t="shared" si="10"/>
        <v>361.43632297455332</v>
      </c>
      <c r="Q89" s="5">
        <f t="shared" si="13"/>
        <v>353.62439656739963</v>
      </c>
    </row>
    <row r="90" spans="6:17" x14ac:dyDescent="0.25">
      <c r="F90" s="5">
        <v>-93</v>
      </c>
      <c r="G90" s="5">
        <f t="shared" si="7"/>
        <v>246.89232995749762</v>
      </c>
      <c r="H90" s="5">
        <f t="shared" si="8"/>
        <v>277.11617249774275</v>
      </c>
      <c r="I90" s="5">
        <f t="shared" si="11"/>
        <v>2.3042679206733654</v>
      </c>
      <c r="J90" s="5">
        <f t="shared" si="12"/>
        <v>2.3042679206733645</v>
      </c>
      <c r="K90" s="5">
        <f t="shared" si="9"/>
        <v>-0.80154523934768906</v>
      </c>
      <c r="P90" s="5">
        <f t="shared" si="10"/>
        <v>362.99880641523259</v>
      </c>
      <c r="Q90" s="5">
        <f t="shared" si="13"/>
        <v>355.15310917522373</v>
      </c>
    </row>
    <row r="91" spans="6:17" x14ac:dyDescent="0.25">
      <c r="F91" s="5">
        <v>-92</v>
      </c>
      <c r="G91" s="5">
        <f t="shared" si="7"/>
        <v>243.41380546754397</v>
      </c>
      <c r="H91" s="5">
        <f t="shared" si="8"/>
        <v>273.68483577400957</v>
      </c>
      <c r="I91" s="5">
        <f t="shared" si="11"/>
        <v>2.3474539426767493</v>
      </c>
      <c r="J91" s="5">
        <f t="shared" si="12"/>
        <v>2.3474539426767485</v>
      </c>
      <c r="K91" s="5">
        <f t="shared" si="9"/>
        <v>-0.81706674048788053</v>
      </c>
      <c r="P91" s="5">
        <f t="shared" si="10"/>
        <v>364.59181216236908</v>
      </c>
      <c r="Q91" s="5">
        <f t="shared" si="13"/>
        <v>356.71168439373923</v>
      </c>
    </row>
    <row r="92" spans="6:17" x14ac:dyDescent="0.25">
      <c r="F92" s="5">
        <v>-91</v>
      </c>
      <c r="G92" s="5">
        <f t="shared" si="7"/>
        <v>239.9331546840138</v>
      </c>
      <c r="H92" s="5">
        <f t="shared" si="8"/>
        <v>270.23252233592103</v>
      </c>
      <c r="I92" s="5">
        <f t="shared" si="11"/>
        <v>2.3921163364145697</v>
      </c>
      <c r="J92" s="5">
        <f t="shared" si="12"/>
        <v>2.3921163364145688</v>
      </c>
      <c r="K92" s="5">
        <f t="shared" si="9"/>
        <v>-0.83286717429635437</v>
      </c>
      <c r="P92" s="5">
        <f t="shared" si="10"/>
        <v>366.21589168880109</v>
      </c>
      <c r="Q92" s="5">
        <f t="shared" si="13"/>
        <v>358.3006617764924</v>
      </c>
    </row>
    <row r="93" spans="6:17" x14ac:dyDescent="0.25">
      <c r="F93" s="5">
        <v>-90</v>
      </c>
      <c r="G93" s="5">
        <f t="shared" si="7"/>
        <v>236.45143783931928</v>
      </c>
      <c r="H93" s="5">
        <f t="shared" si="8"/>
        <v>266.76025538927382</v>
      </c>
      <c r="I93" s="5">
        <f t="shared" si="11"/>
        <v>2.4383143178924214</v>
      </c>
      <c r="J93" s="5">
        <f t="shared" si="12"/>
        <v>2.43831431789242</v>
      </c>
      <c r="K93" s="5">
        <f t="shared" si="9"/>
        <v>-0.84895334415500556</v>
      </c>
      <c r="P93" s="5">
        <f t="shared" si="10"/>
        <v>367.87161014577509</v>
      </c>
      <c r="Q93" s="5">
        <f t="shared" si="13"/>
        <v>359.92059425979772</v>
      </c>
    </row>
    <row r="94" spans="6:17" x14ac:dyDescent="0.25">
      <c r="F94" s="5">
        <v>-89</v>
      </c>
      <c r="G94" s="5">
        <f t="shared" si="7"/>
        <v>232.96971549562733</v>
      </c>
      <c r="H94" s="5">
        <f t="shared" si="8"/>
        <v>263.26908314753479</v>
      </c>
      <c r="I94" s="5">
        <f t="shared" si="11"/>
        <v>2.4861099470959291</v>
      </c>
      <c r="J94" s="5">
        <f t="shared" si="12"/>
        <v>2.4861099470959278</v>
      </c>
      <c r="K94" s="5">
        <f t="shared" si="9"/>
        <v>-0.86533215319825652</v>
      </c>
      <c r="P94" s="5">
        <f t="shared" si="10"/>
        <v>369.55954658377522</v>
      </c>
      <c r="Q94" s="5">
        <f t="shared" si="13"/>
        <v>361.57204837879607</v>
      </c>
    </row>
    <row r="95" spans="6:17" x14ac:dyDescent="0.25">
      <c r="F95" s="5">
        <v>-88</v>
      </c>
      <c r="G95" s="5">
        <f t="shared" si="7"/>
        <v>229.48904822180435</v>
      </c>
      <c r="H95" s="5">
        <f t="shared" si="8"/>
        <v>259.76007852827007</v>
      </c>
      <c r="I95" s="5">
        <f t="shared" si="11"/>
        <v>2.5355682773865267</v>
      </c>
      <c r="J95" s="5">
        <f t="shared" si="12"/>
        <v>2.5355682773865249</v>
      </c>
      <c r="K95" s="5">
        <f t="shared" si="9"/>
        <v>-0.88201059793385206</v>
      </c>
      <c r="P95" s="5">
        <f t="shared" si="10"/>
        <v>371.28029416289655</v>
      </c>
      <c r="Q95" s="5">
        <f t="shared" si="13"/>
        <v>363.25560447327985</v>
      </c>
    </row>
    <row r="96" spans="6:17" x14ac:dyDescent="0.25">
      <c r="F96" s="5">
        <v>-87</v>
      </c>
      <c r="G96" s="5">
        <f t="shared" si="7"/>
        <v>226.010496270354</v>
      </c>
      <c r="H96" s="5">
        <f t="shared" si="8"/>
        <v>256.23433881059918</v>
      </c>
      <c r="I96" s="5">
        <f t="shared" si="11"/>
        <v>2.5867575130520737</v>
      </c>
      <c r="J96" s="5">
        <f t="shared" si="12"/>
        <v>2.5867575130520719</v>
      </c>
      <c r="K96" s="5">
        <f t="shared" si="9"/>
        <v>-0.89899576065917741</v>
      </c>
      <c r="P96" s="5">
        <f t="shared" si="10"/>
        <v>373.03446035056942</v>
      </c>
      <c r="Q96" s="5">
        <f t="shared" si="13"/>
        <v>364.97185688114422</v>
      </c>
    </row>
    <row r="97" spans="6:17" x14ac:dyDescent="0.25">
      <c r="F97" s="5">
        <v>-86</v>
      </c>
      <c r="G97" s="5">
        <f t="shared" si="7"/>
        <v>222.53511925444474</v>
      </c>
      <c r="H97" s="5">
        <f t="shared" si="8"/>
        <v>252.69298525382038</v>
      </c>
      <c r="I97" s="5">
        <f t="shared" si="11"/>
        <v>2.6397491754176592</v>
      </c>
      <c r="J97" s="5">
        <f t="shared" si="12"/>
        <v>2.6397491754176579</v>
      </c>
      <c r="K97" s="5">
        <f t="shared" si="9"/>
        <v>-0.91629480052996037</v>
      </c>
      <c r="P97" s="5">
        <f t="shared" si="10"/>
        <v>374.82266710418708</v>
      </c>
      <c r="Q97" s="5">
        <f t="shared" si="13"/>
        <v>366.72141411706787</v>
      </c>
    </row>
    <row r="98" spans="6:17" x14ac:dyDescent="0.25">
      <c r="F98" s="5">
        <v>-85</v>
      </c>
      <c r="G98" s="5">
        <f t="shared" si="7"/>
        <v>219.06397582512636</v>
      </c>
      <c r="H98" s="5">
        <f t="shared" si="8"/>
        <v>249.13716267745679</v>
      </c>
      <c r="I98" s="5">
        <f t="shared" si="11"/>
        <v>2.6946182779319132</v>
      </c>
      <c r="J98" s="5">
        <f t="shared" si="12"/>
        <v>2.6946182779319119</v>
      </c>
      <c r="K98" s="5">
        <f t="shared" si="9"/>
        <v>-0.93391494312363321</v>
      </c>
      <c r="P98" s="5">
        <f t="shared" si="10"/>
        <v>376.64555103589277</v>
      </c>
      <c r="Q98" s="5">
        <f t="shared" si="13"/>
        <v>368.50489903373807</v>
      </c>
    </row>
    <row r="99" spans="6:17" x14ac:dyDescent="0.25">
      <c r="F99" s="5">
        <v>-84</v>
      </c>
      <c r="G99" s="5">
        <f t="shared" si="7"/>
        <v>215.59812334883276</v>
      </c>
      <c r="H99" s="5">
        <f t="shared" si="8"/>
        <v>245.56803900306761</v>
      </c>
      <c r="I99" s="5">
        <f t="shared" si="11"/>
        <v>2.7514435106523014</v>
      </c>
      <c r="J99" s="5">
        <f t="shared" si="12"/>
        <v>2.7514435106523005</v>
      </c>
      <c r="K99" s="5">
        <f t="shared" si="9"/>
        <v>-0.9518634683217192</v>
      </c>
      <c r="P99" s="5">
        <f t="shared" si="10"/>
        <v>378.50376355645841</v>
      </c>
      <c r="Q99" s="5">
        <f t="shared" si="13"/>
        <v>370.32294896261936</v>
      </c>
    </row>
    <row r="100" spans="6:17" x14ac:dyDescent="0.25">
      <c r="F100" s="5">
        <v>-83</v>
      </c>
      <c r="G100" s="5">
        <f t="shared" si="7"/>
        <v>212.13861758527065</v>
      </c>
      <c r="H100" s="5">
        <f t="shared" si="8"/>
        <v>241.98680475826978</v>
      </c>
      <c r="I100" s="5">
        <f t="shared" si="11"/>
        <v>2.810307434558569</v>
      </c>
      <c r="J100" s="5">
        <f t="shared" si="12"/>
        <v>2.8103074345585681</v>
      </c>
      <c r="K100" s="5">
        <f t="shared" si="9"/>
        <v>-0.9701476963178981</v>
      </c>
      <c r="P100" s="5">
        <f t="shared" si="10"/>
        <v>380.39797099482576</v>
      </c>
      <c r="Q100" s="5">
        <f t="shared" si="13"/>
        <v>372.17621583091164</v>
      </c>
    </row>
    <row r="101" spans="6:17" x14ac:dyDescent="0.25">
      <c r="F101" s="5">
        <v>-82</v>
      </c>
      <c r="G101" s="5">
        <f t="shared" si="7"/>
        <v>208.68651236579211</v>
      </c>
      <c r="H101" s="5">
        <f t="shared" si="8"/>
        <v>238.39467254350564</v>
      </c>
      <c r="I101" s="5">
        <f t="shared" si="11"/>
        <v>2.8712966861262297</v>
      </c>
      <c r="J101" s="5">
        <f t="shared" si="12"/>
        <v>2.8712966861262288</v>
      </c>
      <c r="K101" s="5">
        <f t="shared" si="9"/>
        <v>-0.98877497153785809</v>
      </c>
      <c r="P101" s="5">
        <f t="shared" si="10"/>
        <v>382.32885468948535</v>
      </c>
      <c r="Q101" s="5">
        <f t="shared" si="13"/>
        <v>374.06536625095379</v>
      </c>
    </row>
    <row r="102" spans="6:17" x14ac:dyDescent="0.25">
      <c r="F102" s="5">
        <v>-81</v>
      </c>
      <c r="G102" s="5">
        <f t="shared" si="7"/>
        <v>205.24285927234655</v>
      </c>
      <c r="H102" s="5">
        <f t="shared" si="8"/>
        <v>234.79287646219342</v>
      </c>
      <c r="I102" s="5">
        <f t="shared" si="11"/>
        <v>2.9345021925909927</v>
      </c>
      <c r="J102" s="5">
        <f t="shared" si="12"/>
        <v>2.9345021925909918</v>
      </c>
      <c r="K102" s="5">
        <f t="shared" si="9"/>
        <v>-1.0077526442319065</v>
      </c>
      <c r="P102" s="5">
        <f t="shared" si="10"/>
        <v>384.29711104742665</v>
      </c>
      <c r="Q102" s="5">
        <f t="shared" si="13"/>
        <v>375.99108157789937</v>
      </c>
    </row>
    <row r="103" spans="6:17" x14ac:dyDescent="0.25">
      <c r="F103" s="5">
        <v>-80</v>
      </c>
      <c r="G103" s="5">
        <f t="shared" si="7"/>
        <v>201.80870731711451</v>
      </c>
      <c r="H103" s="5">
        <f t="shared" si="8"/>
        <v>231.1826715149802</v>
      </c>
      <c r="I103" s="5">
        <f t="shared" si="11"/>
        <v>3.0000193983292522</v>
      </c>
      <c r="J103" s="5">
        <f t="shared" si="12"/>
        <v>3.0000193983292509</v>
      </c>
      <c r="K103" s="5">
        <f t="shared" si="9"/>
        <v>-1.0270880494805059</v>
      </c>
      <c r="P103" s="5">
        <f t="shared" si="10"/>
        <v>386.30345156590113</v>
      </c>
      <c r="Q103" s="5">
        <f t="shared" si="13"/>
        <v>377.95405793100997</v>
      </c>
    </row>
    <row r="104" spans="6:17" x14ac:dyDescent="0.25">
      <c r="F104" s="5">
        <v>-79</v>
      </c>
      <c r="G104" s="5">
        <f t="shared" si="7"/>
        <v>198.38510262291652</v>
      </c>
      <c r="H104" s="5">
        <f t="shared" si="8"/>
        <v>227.56533295890807</v>
      </c>
      <c r="I104" s="5">
        <f t="shared" si="11"/>
        <v>3.0679485027686706</v>
      </c>
      <c r="J104" s="5">
        <f t="shared" si="12"/>
        <v>3.0679485027686693</v>
      </c>
      <c r="K104" s="5">
        <f t="shared" si="9"/>
        <v>-1.0467884833211414</v>
      </c>
      <c r="P104" s="5">
        <f t="shared" si="10"/>
        <v>388.34860281170677</v>
      </c>
      <c r="Q104" s="5">
        <f t="shared" si="13"/>
        <v>379.95500617338678</v>
      </c>
    </row>
    <row r="105" spans="6:17" x14ac:dyDescent="0.25">
      <c r="F105" s="5">
        <v>-78</v>
      </c>
      <c r="G105" s="5">
        <f t="shared" si="7"/>
        <v>194.97308810449658</v>
      </c>
      <c r="H105" s="5">
        <f t="shared" si="8"/>
        <v>223.94215563239345</v>
      </c>
      <c r="I105" s="5">
        <f t="shared" si="11"/>
        <v>3.1383947102247296</v>
      </c>
      <c r="J105" s="5">
        <f t="shared" si="12"/>
        <v>3.1383947102247283</v>
      </c>
      <c r="K105" s="5">
        <f t="shared" si="9"/>
        <v>-1.0668611756767441</v>
      </c>
      <c r="P105" s="5">
        <f t="shared" si="10"/>
        <v>390.43330635209935</v>
      </c>
      <c r="Q105" s="5">
        <f t="shared" si="13"/>
        <v>381.99465184437588</v>
      </c>
    </row>
    <row r="106" spans="6:17" x14ac:dyDescent="0.25">
      <c r="F106" s="5">
        <v>-77</v>
      </c>
      <c r="G106" s="5">
        <f t="shared" si="7"/>
        <v>191.57370315077816</v>
      </c>
      <c r="H106" s="5">
        <f t="shared" si="8"/>
        <v>220.31445324698836</v>
      </c>
      <c r="I106" s="5">
        <f t="shared" si="11"/>
        <v>3.2114684920329535</v>
      </c>
      <c r="J106" s="5">
        <f t="shared" si="12"/>
        <v>3.2114684920329526</v>
      </c>
      <c r="K106" s="5">
        <f t="shared" si="9"/>
        <v>-1.0873132597332</v>
      </c>
      <c r="P106" s="5">
        <f t="shared" si="10"/>
        <v>392.55831863078032</v>
      </c>
      <c r="Q106" s="5">
        <f t="shared" si="13"/>
        <v>384.07373503823555</v>
      </c>
    </row>
    <row r="107" spans="6:17" x14ac:dyDescent="0.25">
      <c r="F107" s="5">
        <v>-76</v>
      </c>
      <c r="G107" s="5">
        <f t="shared" si="7"/>
        <v>188.18798330818709</v>
      </c>
      <c r="H107" s="5">
        <f t="shared" si="8"/>
        <v>216.68355764698259</v>
      </c>
      <c r="I107" s="5">
        <f t="shared" si="11"/>
        <v>3.2872858613105795</v>
      </c>
      <c r="J107" s="5">
        <f t="shared" si="12"/>
        <v>3.2872858613105786</v>
      </c>
      <c r="K107" s="5">
        <f t="shared" si="9"/>
        <v>-1.1081517373745764</v>
      </c>
      <c r="P107" s="5">
        <f t="shared" si="10"/>
        <v>394.72441078167924</v>
      </c>
      <c r="Q107" s="5">
        <f t="shared" si="13"/>
        <v>386.19301022194458</v>
      </c>
    </row>
    <row r="108" spans="6:17" x14ac:dyDescent="0.25">
      <c r="F108" s="5">
        <v>-75</v>
      </c>
      <c r="G108" s="5">
        <f t="shared" si="7"/>
        <v>184.81695996514026</v>
      </c>
      <c r="H108" s="5">
        <f t="shared" si="8"/>
        <v>213.05081803796645</v>
      </c>
      <c r="I108" s="5">
        <f t="shared" si="11"/>
        <v>3.3659686606338042</v>
      </c>
      <c r="J108" s="5">
        <f t="shared" si="12"/>
        <v>3.3659686606338033</v>
      </c>
      <c r="K108" s="5">
        <f t="shared" si="9"/>
        <v>-1.1293834402471925</v>
      </c>
      <c r="P108" s="5">
        <f t="shared" si="10"/>
        <v>396.93236837244888</v>
      </c>
      <c r="Q108" s="5">
        <f t="shared" si="13"/>
        <v>388.3532459842404</v>
      </c>
    </row>
    <row r="109" spans="6:17" x14ac:dyDescent="0.25">
      <c r="F109" s="5">
        <v>-74</v>
      </c>
      <c r="G109" s="5">
        <f t="shared" si="7"/>
        <v>181.46166003779473</v>
      </c>
      <c r="H109" s="5">
        <f t="shared" si="8"/>
        <v>209.41760018554868</v>
      </c>
      <c r="I109" s="5">
        <f t="shared" si="11"/>
        <v>3.4476448628553409</v>
      </c>
      <c r="J109" s="5">
        <f t="shared" si="12"/>
        <v>3.44764486285534</v>
      </c>
      <c r="K109" s="5">
        <f t="shared" si="9"/>
        <v>-1.1510149859777099</v>
      </c>
      <c r="P109" s="5">
        <f t="shared" si="10"/>
        <v>399.1829910686991</v>
      </c>
      <c r="Q109" s="5">
        <f t="shared" si="13"/>
        <v>390.55522470711043</v>
      </c>
    </row>
    <row r="110" spans="6:17" x14ac:dyDescent="0.25">
      <c r="F110" s="5">
        <v>-73</v>
      </c>
      <c r="G110" s="5">
        <f t="shared" si="7"/>
        <v>178.12310565715461</v>
      </c>
      <c r="H110" s="5">
        <f t="shared" si="8"/>
        <v>205.78528558548271</v>
      </c>
      <c r="I110" s="5">
        <f t="shared" si="11"/>
        <v>3.5324488852092797</v>
      </c>
      <c r="J110" s="5">
        <f t="shared" si="12"/>
        <v>3.5324488852092788</v>
      </c>
      <c r="K110" s="5">
        <f t="shared" si="9"/>
        <v>-1.1730527290244244</v>
      </c>
      <c r="P110" s="5">
        <f t="shared" si="10"/>
        <v>401.47709220902021</v>
      </c>
      <c r="Q110" s="5">
        <f t="shared" si="13"/>
        <v>392.79974215000107</v>
      </c>
    </row>
    <row r="111" spans="6:17" x14ac:dyDescent="0.25">
      <c r="F111" s="5">
        <v>-72</v>
      </c>
      <c r="G111" s="5">
        <f t="shared" si="7"/>
        <v>174.8023138576296</v>
      </c>
      <c r="H111" s="5">
        <f t="shared" si="8"/>
        <v>202.15527060651004</v>
      </c>
      <c r="I111" s="5">
        <f t="shared" si="11"/>
        <v>3.6205219167533</v>
      </c>
      <c r="J111" s="5">
        <f t="shared" si="12"/>
        <v>3.6205219167532992</v>
      </c>
      <c r="K111" s="5">
        <f t="shared" si="9"/>
        <v>-1.1955027055871636</v>
      </c>
      <c r="P111" s="5">
        <f t="shared" si="10"/>
        <v>403.81549827977187</v>
      </c>
      <c r="Q111" s="5">
        <f t="shared" si="13"/>
        <v>395.08760693595752</v>
      </c>
    </row>
    <row r="112" spans="6:17" x14ac:dyDescent="0.25">
      <c r="F112" s="5">
        <v>-71</v>
      </c>
      <c r="G112" s="5">
        <f t="shared" si="7"/>
        <v>171.50029626714024</v>
      </c>
      <c r="H112" s="5">
        <f t="shared" si="8"/>
        <v>198.52896560728954</v>
      </c>
      <c r="I112" s="5">
        <f t="shared" si="11"/>
        <v>3.7120122590786742</v>
      </c>
      <c r="J112" s="5">
        <f t="shared" si="12"/>
        <v>3.7120122590786733</v>
      </c>
      <c r="K112" s="5">
        <f t="shared" si="9"/>
        <v>-1.2183705719439351</v>
      </c>
      <c r="P112" s="5">
        <f t="shared" si="10"/>
        <v>406.19904827742238</v>
      </c>
      <c r="Q112" s="5">
        <f t="shared" si="13"/>
        <v>397.41963992774618</v>
      </c>
    </row>
    <row r="113" spans="6:17" x14ac:dyDescent="0.25">
      <c r="F113" s="5">
        <v>-70</v>
      </c>
      <c r="G113" s="5">
        <f t="shared" si="7"/>
        <v>168.21805879886654</v>
      </c>
      <c r="H113" s="5">
        <f t="shared" si="8"/>
        <v>194.907794028816</v>
      </c>
      <c r="I113" s="5">
        <f t="shared" si="11"/>
        <v>3.8070756800723635</v>
      </c>
      <c r="J113" s="5">
        <f t="shared" si="12"/>
        <v>3.8070756800723622</v>
      </c>
      <c r="K113" s="5">
        <f t="shared" si="9"/>
        <v>-1.2416615355230836</v>
      </c>
      <c r="P113" s="5">
        <f t="shared" si="10"/>
        <v>408.62859294492631</v>
      </c>
      <c r="Q113" s="5">
        <f t="shared" si="13"/>
        <v>399.79667348073559</v>
      </c>
    </row>
    <row r="114" spans="6:17" x14ac:dyDescent="0.25">
      <c r="F114" s="5">
        <v>-69</v>
      </c>
      <c r="G114" s="5">
        <f t="shared" si="7"/>
        <v>164.95660134473081</v>
      </c>
      <c r="H114" s="5">
        <f t="shared" si="8"/>
        <v>191.29319146378197</v>
      </c>
      <c r="I114" s="5">
        <f t="shared" si="11"/>
        <v>3.9058757803385795</v>
      </c>
      <c r="J114" s="5">
        <f t="shared" si="12"/>
        <v>3.9058757803385782</v>
      </c>
      <c r="K114" s="5">
        <f t="shared" si="9"/>
        <v>-1.2653802779485026</v>
      </c>
      <c r="P114" s="5">
        <f t="shared" si="10"/>
        <v>411.10499386719061</v>
      </c>
      <c r="Q114" s="5">
        <f t="shared" si="13"/>
        <v>402.21955055791392</v>
      </c>
    </row>
    <row r="115" spans="6:17" x14ac:dyDescent="0.25">
      <c r="F115" s="5">
        <v>-68</v>
      </c>
      <c r="G115" s="5">
        <f t="shared" si="7"/>
        <v>161.71691747071162</v>
      </c>
      <c r="H115" s="5">
        <f t="shared" si="8"/>
        <v>187.68660470436947</v>
      </c>
      <c r="I115" s="5">
        <f t="shared" si="11"/>
        <v>4.0085843716738561</v>
      </c>
      <c r="J115" s="5">
        <f t="shared" si="12"/>
        <v>4.0085843716738543</v>
      </c>
      <c r="K115" s="5">
        <f t="shared" si="9"/>
        <v>-1.2895308692277472</v>
      </c>
      <c r="P115" s="5">
        <f t="shared" si="10"/>
        <v>413.62912240911464</v>
      </c>
      <c r="Q115" s="5">
        <f t="shared" si="13"/>
        <v>404.68912369088105</v>
      </c>
    </row>
    <row r="116" spans="6:17" x14ac:dyDescent="0.25">
      <c r="F116" s="5">
        <v>-67</v>
      </c>
      <c r="G116" s="5">
        <f t="shared" si="7"/>
        <v>158.49999411407717</v>
      </c>
      <c r="H116" s="5">
        <f t="shared" si="8"/>
        <v>184.08949076998289</v>
      </c>
      <c r="I116" s="5">
        <f t="shared" si="11"/>
        <v>4.1153818667347579</v>
      </c>
      <c r="J116" s="5">
        <f t="shared" si="12"/>
        <v>4.1153818667347553</v>
      </c>
      <c r="K116" s="5">
        <f t="shared" si="9"/>
        <v>-1.3141166721679023</v>
      </c>
      <c r="P116" s="5">
        <f t="shared" si="10"/>
        <v>416.2018584779666</v>
      </c>
      <c r="Q116" s="5">
        <f t="shared" si="13"/>
        <v>407.20625376897505</v>
      </c>
    </row>
    <row r="117" spans="6:17" x14ac:dyDescent="0.25">
      <c r="F117" s="5">
        <v>-66</v>
      </c>
      <c r="G117" s="5">
        <f t="shared" si="7"/>
        <v>155.30681128263666</v>
      </c>
      <c r="H117" s="5">
        <f t="shared" si="8"/>
        <v>180.5033159164679</v>
      </c>
      <c r="I117" s="5">
        <f t="shared" si="11"/>
        <v>4.2264576787331416</v>
      </c>
      <c r="J117" s="5">
        <f t="shared" si="12"/>
        <v>4.2264576787331389</v>
      </c>
      <c r="K117" s="5">
        <f t="shared" si="9"/>
        <v>-1.3391402360283347</v>
      </c>
      <c r="P117" s="5">
        <f t="shared" si="10"/>
        <v>418.82408908997348</v>
      </c>
      <c r="Q117" s="5">
        <f t="shared" si="13"/>
        <v>409.77180863684254</v>
      </c>
    </row>
    <row r="118" spans="6:17" x14ac:dyDescent="0.25">
      <c r="F118" s="5">
        <v>-65</v>
      </c>
      <c r="G118" s="5">
        <f t="shared" si="7"/>
        <v>152.13834175609514</v>
      </c>
      <c r="H118" s="5">
        <f t="shared" si="8"/>
        <v>176.92955462837074</v>
      </c>
      <c r="I118" s="5">
        <f t="shared" si="11"/>
        <v>4.3420106296340242</v>
      </c>
      <c r="J118" s="5">
        <f t="shared" si="12"/>
        <v>4.3420106296340215</v>
      </c>
      <c r="K118" s="5">
        <f t="shared" si="9"/>
        <v>-1.3646031783202794</v>
      </c>
      <c r="P118" s="5">
        <f t="shared" si="10"/>
        <v>421.49670671895012</v>
      </c>
      <c r="Q118" s="5">
        <f t="shared" si="13"/>
        <v>412.38666147876017</v>
      </c>
    </row>
    <row r="119" spans="6:17" x14ac:dyDescent="0.25">
      <c r="F119" s="5">
        <v>-64</v>
      </c>
      <c r="G119" s="5">
        <f t="shared" si="7"/>
        <v>148.9955507896085</v>
      </c>
      <c r="H119" s="5">
        <f t="shared" si="8"/>
        <v>173.36968859581054</v>
      </c>
      <c r="I119" s="5">
        <f t="shared" si="11"/>
        <v>4.4622493649053787</v>
      </c>
      <c r="J119" s="5">
        <f t="shared" si="12"/>
        <v>4.4622493649053752</v>
      </c>
      <c r="K119" s="5">
        <f t="shared" si="9"/>
        <v>-1.390506053576315</v>
      </c>
      <c r="P119" s="5">
        <f t="shared" si="10"/>
        <v>424.22060740254614</v>
      </c>
      <c r="Q119" s="5">
        <f t="shared" si="13"/>
        <v>415.0516889658121</v>
      </c>
    </row>
    <row r="120" spans="6:17" x14ac:dyDescent="0.25">
      <c r="F120" s="5">
        <v>-63</v>
      </c>
      <c r="G120" s="5">
        <f t="shared" si="7"/>
        <v>145.87939581962331</v>
      </c>
      <c r="H120" s="5">
        <f t="shared" si="8"/>
        <v>169.82520567754472</v>
      </c>
      <c r="I120" s="5">
        <f t="shared" si="11"/>
        <v>4.5873927723692249</v>
      </c>
      <c r="J120" s="5">
        <f t="shared" si="12"/>
        <v>4.5873927723692214</v>
      </c>
      <c r="K120" s="5">
        <f t="shared" si="9"/>
        <v>-1.416848207801876</v>
      </c>
      <c r="P120" s="5">
        <f t="shared" si="10"/>
        <v>426.99668857925462</v>
      </c>
      <c r="Q120" s="5">
        <f t="shared" si="13"/>
        <v>417.76776913964892</v>
      </c>
    </row>
    <row r="121" spans="6:17" x14ac:dyDescent="0.25">
      <c r="F121" s="5">
        <v>-62</v>
      </c>
      <c r="G121" s="5">
        <f t="shared" si="7"/>
        <v>142.79082617209752</v>
      </c>
      <c r="H121" s="5">
        <f t="shared" si="8"/>
        <v>166.2975988518067</v>
      </c>
      <c r="I121" s="5">
        <f t="shared" si="11"/>
        <v>4.7176704021165081</v>
      </c>
      <c r="J121" s="5">
        <f t="shared" si="12"/>
        <v>4.7176704021165046</v>
      </c>
      <c r="K121" s="5">
        <f t="shared" si="9"/>
        <v>-1.4436276172237135</v>
      </c>
      <c r="P121" s="5">
        <f t="shared" si="10"/>
        <v>429.82584662667091</v>
      </c>
      <c r="Q121" s="5">
        <f t="shared" si="13"/>
        <v>420.53577900395305</v>
      </c>
    </row>
    <row r="122" spans="6:17" x14ac:dyDescent="0.25">
      <c r="F122" s="5">
        <v>-61</v>
      </c>
      <c r="G122" s="5">
        <f t="shared" si="7"/>
        <v>139.73078277318595</v>
      </c>
      <c r="H122" s="5">
        <f t="shared" si="8"/>
        <v>162.78836515649829</v>
      </c>
      <c r="I122" s="5">
        <f t="shared" si="11"/>
        <v>4.8533228837635702</v>
      </c>
      <c r="J122" s="5">
        <f t="shared" si="12"/>
        <v>4.8533228837635667</v>
      </c>
      <c r="K122" s="5">
        <f t="shared" si="9"/>
        <v>-1.4708407098312128</v>
      </c>
      <c r="P122" s="5">
        <f t="shared" si="10"/>
        <v>432.70897406862878</v>
      </c>
      <c r="Q122" s="5">
        <f t="shared" si="13"/>
        <v>423.35659179193919</v>
      </c>
    </row>
    <row r="123" spans="6:17" x14ac:dyDescent="0.25">
      <c r="F123" s="5">
        <v>-60</v>
      </c>
      <c r="G123" s="5">
        <f t="shared" si="7"/>
        <v>136.70019786248116</v>
      </c>
      <c r="H123" s="5">
        <f t="shared" si="8"/>
        <v>159.29900462030582</v>
      </c>
      <c r="I123" s="5">
        <f t="shared" si="11"/>
        <v>4.994602336529959</v>
      </c>
      <c r="J123" s="5">
        <f t="shared" si="12"/>
        <v>4.9946023365299554</v>
      </c>
      <c r="K123" s="5">
        <f t="shared" si="9"/>
        <v>-1.498482168095312</v>
      </c>
      <c r="P123" s="5">
        <f t="shared" si="10"/>
        <v>435.64695641574212</v>
      </c>
      <c r="Q123" s="5">
        <f t="shared" si="13"/>
        <v>426.23107387518229</v>
      </c>
    </row>
    <row r="124" spans="6:17" x14ac:dyDescent="0.25">
      <c r="F124" s="5">
        <v>-59</v>
      </c>
      <c r="G124" s="5">
        <f t="shared" si="7"/>
        <v>133.69999470889758</v>
      </c>
      <c r="H124" s="5">
        <f t="shared" si="8"/>
        <v>155.83101918630123</v>
      </c>
      <c r="I124" s="5">
        <f t="shared" si="11"/>
        <v>5.1417727666913242</v>
      </c>
      <c r="J124" s="5">
        <f t="shared" si="12"/>
        <v>5.1417727666913216</v>
      </c>
      <c r="K124" s="5">
        <f t="shared" si="9"/>
        <v>-1.5265447111324195</v>
      </c>
      <c r="P124" s="5">
        <f t="shared" si="10"/>
        <v>438.64066860054544</v>
      </c>
      <c r="Q124" s="5">
        <f t="shared" si="13"/>
        <v>429.1600812758083</v>
      </c>
    </row>
    <row r="125" spans="6:17" x14ac:dyDescent="0.25">
      <c r="F125" s="5">
        <v>-58</v>
      </c>
      <c r="G125" s="5">
        <f t="shared" si="7"/>
        <v>130.73108732928435</v>
      </c>
      <c r="H125" s="5">
        <f t="shared" si="8"/>
        <v>152.3859116295728</v>
      </c>
      <c r="I125" s="5">
        <f t="shared" si="11"/>
        <v>5.2951104458895806</v>
      </c>
      <c r="J125" s="5">
        <f t="shared" si="12"/>
        <v>5.2951104458895779</v>
      </c>
      <c r="K125" s="5">
        <f t="shared" si="9"/>
        <v>-1.5550188544618395</v>
      </c>
      <c r="P125" s="5">
        <f t="shared" si="10"/>
        <v>441.69097096486581</v>
      </c>
      <c r="Q125" s="5">
        <f t="shared" si="13"/>
        <v>432.14445574059295</v>
      </c>
    </row>
    <row r="126" spans="6:17" x14ac:dyDescent="0.25">
      <c r="F126" s="5">
        <v>-57</v>
      </c>
      <c r="G126" s="5">
        <f t="shared" si="7"/>
        <v>127.79438020985316</v>
      </c>
      <c r="H126" s="5">
        <f t="shared" si="8"/>
        <v>148.96518447040631</v>
      </c>
      <c r="I126" s="5">
        <f t="shared" si="11"/>
        <v>5.4549042625462709</v>
      </c>
      <c r="J126" s="5">
        <f t="shared" si="12"/>
        <v>5.4549042625462683</v>
      </c>
      <c r="K126" s="5">
        <f t="shared" si="9"/>
        <v>-1.5838926453893816</v>
      </c>
      <c r="P126" s="5">
        <f t="shared" si="10"/>
        <v>444.79870475324441</v>
      </c>
      <c r="Q126" s="5">
        <f t="shared" si="13"/>
        <v>435.18502033178612</v>
      </c>
    </row>
    <row r="127" spans="6:17" x14ac:dyDescent="0.25">
      <c r="F127" s="5">
        <v>-56</v>
      </c>
      <c r="G127" s="5">
        <f t="shared" si="7"/>
        <v>124.89076803050752</v>
      </c>
      <c r="H127" s="5">
        <f t="shared" si="8"/>
        <v>145.57033888451866</v>
      </c>
      <c r="I127" s="5">
        <f t="shared" si="11"/>
        <v>5.62145603720358</v>
      </c>
      <c r="J127" s="5">
        <f t="shared" si="12"/>
        <v>5.6214560372035773</v>
      </c>
      <c r="K127" s="5">
        <f t="shared" si="9"/>
        <v>-1.6131513719422934</v>
      </c>
      <c r="P127" s="5">
        <f t="shared" si="10"/>
        <v>447.96468706218491</v>
      </c>
      <c r="Q127" s="5">
        <f t="shared" si="13"/>
        <v>438.28257448552557</v>
      </c>
    </row>
    <row r="128" spans="6:17" x14ac:dyDescent="0.25">
      <c r="F128" s="5">
        <v>-55</v>
      </c>
      <c r="G128" s="5">
        <f t="shared" si="7"/>
        <v>122.02113539215505</v>
      </c>
      <c r="H128" s="5">
        <f t="shared" si="8"/>
        <v>142.20287361181192</v>
      </c>
      <c r="I128" s="5">
        <f t="shared" si="11"/>
        <v>5.7950807909887381</v>
      </c>
      <c r="J128" s="5">
        <f t="shared" si="12"/>
        <v>5.7950807909887354</v>
      </c>
      <c r="K128" s="5">
        <f t="shared" si="9"/>
        <v>-1.642777243174979</v>
      </c>
      <c r="P128" s="5">
        <f t="shared" si="10"/>
        <v>451.18970519075401</v>
      </c>
      <c r="Q128" s="5">
        <f t="shared" si="13"/>
        <v>441.43788848454068</v>
      </c>
    </row>
    <row r="129" spans="6:17" x14ac:dyDescent="0.25">
      <c r="F129" s="5">
        <v>-54</v>
      </c>
      <c r="G129" s="5">
        <f t="shared" si="7"/>
        <v>119.18635654708791</v>
      </c>
      <c r="H129" s="5">
        <f t="shared" si="8"/>
        <v>138.86428386509021</v>
      </c>
      <c r="I129" s="5">
        <f t="shared" si="11"/>
        <v>5.9761069545371095</v>
      </c>
      <c r="J129" s="5">
        <f t="shared" si="12"/>
        <v>5.9761069545371077</v>
      </c>
      <c r="K129" s="5">
        <f t="shared" si="9"/>
        <v>-1.6727490385812915</v>
      </c>
      <c r="P129" s="5">
        <f t="shared" si="10"/>
        <v>454.4745103335917</v>
      </c>
      <c r="Q129" s="5">
        <f t="shared" si="13"/>
        <v>444.65169728747952</v>
      </c>
    </row>
    <row r="130" spans="6:17" x14ac:dyDescent="0.25">
      <c r="F130" s="5">
        <v>-53</v>
      </c>
      <c r="G130" s="5">
        <f t="shared" si="7"/>
        <v>116.38729513251378</v>
      </c>
      <c r="H130" s="5">
        <f t="shared" si="8"/>
        <v>135.55606024014412</v>
      </c>
      <c r="I130" s="5">
        <f t="shared" si="11"/>
        <v>6.1648765025929793</v>
      </c>
      <c r="J130" s="5">
        <f t="shared" si="12"/>
        <v>6.1648765025929766</v>
      </c>
      <c r="K130" s="5">
        <f t="shared" si="9"/>
        <v>-1.7030417242832745</v>
      </c>
      <c r="P130" s="5">
        <f t="shared" si="10"/>
        <v>457.8198105527722</v>
      </c>
      <c r="Q130" s="5">
        <f t="shared" si="13"/>
        <v>447.92469365267266</v>
      </c>
    </row>
    <row r="131" spans="6:17" x14ac:dyDescent="0.25">
      <c r="F131" s="5">
        <v>-52</v>
      </c>
      <c r="G131" s="5">
        <f t="shared" si="7"/>
        <v>113.62480390731736</v>
      </c>
      <c r="H131" s="5">
        <f t="shared" si="8"/>
        <v>132.27968762857</v>
      </c>
      <c r="I131" s="5">
        <f t="shared" si="11"/>
        <v>6.361744997109013</v>
      </c>
      <c r="J131" s="5">
        <f t="shared" si="12"/>
        <v>6.3617449971090103</v>
      </c>
      <c r="K131" s="5">
        <f t="shared" si="9"/>
        <v>-1.7336260336264142</v>
      </c>
      <c r="P131" s="5">
        <f t="shared" si="10"/>
        <v>461.22626296021122</v>
      </c>
      <c r="Q131" s="5">
        <f t="shared" si="13"/>
        <v>451.2575204895067</v>
      </c>
    </row>
    <row r="132" spans="6:17" x14ac:dyDescent="0.25">
      <c r="F132" s="5">
        <v>-51</v>
      </c>
      <c r="G132" s="5">
        <f t="shared" ref="G132:G195" si="14">$C$6+((PI()*($C$4/10)^2)/4)*((($C$9/10)+($C$8/10))-(($C$9/10)*COS(RADIANS(F132)))-($C$8/10)*COS((ASIN(RADIANS(($C$9/$C$8)*SIN(RADIANS(F132)))))))</f>
        <v>110.89972449213452</v>
      </c>
      <c r="H132" s="5">
        <f t="shared" ref="H132:H195" si="15">$C$6+((PI()*($C$4/10)^2)/4)*(($C$9/10)*(1+($C$8/$C$9)-COS(RADIANS(F132))-SQRT(($C$8/$C$9)^2-SIN(RADIANS(F132))^2)))</f>
        <v>129.0366441346564</v>
      </c>
      <c r="I132" s="5">
        <f t="shared" si="11"/>
        <v>6.5670815189597516</v>
      </c>
      <c r="J132" s="5">
        <f t="shared" si="12"/>
        <v>6.5670815189597489</v>
      </c>
      <c r="K132" s="5">
        <f t="shared" ref="K132:K195" si="16">(I132*10^5)*((G133-G132)/10^6)</f>
        <v>-1.7644680098168601</v>
      </c>
      <c r="P132" s="5">
        <f t="shared" ref="P132:P195" si="17">((J132*100000)*(G132/1000000))/(($C$23+$C$21)*$C$36)</f>
        <v>464.6944650375184</v>
      </c>
      <c r="Q132" s="5">
        <f t="shared" si="13"/>
        <v>454.65076236588521</v>
      </c>
    </row>
    <row r="133" spans="6:17" x14ac:dyDescent="0.25">
      <c r="F133" s="5">
        <v>-50</v>
      </c>
      <c r="G133" s="5">
        <f t="shared" si="14"/>
        <v>108.21288711281666</v>
      </c>
      <c r="H133" s="5">
        <f t="shared" si="15"/>
        <v>125.82839999762291</v>
      </c>
      <c r="I133" s="5">
        <f t="shared" ref="I133:I196" si="18">I132*((G132/G133)^$C$11)</f>
        <v>6.7812684653473934</v>
      </c>
      <c r="J133" s="5">
        <f t="shared" ref="J133:J196" si="19">((J132*100000)*(G132/G133)^$C$11)/100000</f>
        <v>6.7812684653473898</v>
      </c>
      <c r="K133" s="5">
        <f t="shared" si="16"/>
        <v>-1.7955285082837007</v>
      </c>
      <c r="P133" s="5">
        <f t="shared" si="17"/>
        <v>468.22494501542866</v>
      </c>
      <c r="Q133" s="5">
        <f t="shared" ref="Q133:Q196" si="20">((G132/G133)^($C$11-1))*Q132</f>
        <v>458.10493609559558</v>
      </c>
    </row>
    <row r="134" spans="6:17" x14ac:dyDescent="0.25">
      <c r="F134" s="5">
        <v>-49</v>
      </c>
      <c r="G134" s="5">
        <f t="shared" si="14"/>
        <v>105.56511034736498</v>
      </c>
      <c r="H134" s="5">
        <f t="shared" si="15"/>
        <v>122.65641652045692</v>
      </c>
      <c r="I134" s="5">
        <f t="shared" si="18"/>
        <v>7.00470118658634</v>
      </c>
      <c r="J134" s="5">
        <f t="shared" si="19"/>
        <v>7.0047011865863364</v>
      </c>
      <c r="K134" s="5">
        <f t="shared" si="16"/>
        <v>-1.8267626565694164</v>
      </c>
      <c r="P134" s="5">
        <f t="shared" si="17"/>
        <v>471.81815123031845</v>
      </c>
      <c r="Q134" s="5">
        <f t="shared" si="20"/>
        <v>461.62048032486814</v>
      </c>
    </row>
    <row r="135" spans="6:17" x14ac:dyDescent="0.25">
      <c r="F135" s="5">
        <v>-48</v>
      </c>
      <c r="G135" s="5">
        <f t="shared" si="14"/>
        <v>102.95720087641199</v>
      </c>
      <c r="H135" s="5">
        <f t="shared" si="15"/>
        <v>119.52214500654776</v>
      </c>
      <c r="I135" s="5">
        <f t="shared" si="18"/>
        <v>7.2377874321892133</v>
      </c>
      <c r="J135" s="5">
        <f t="shared" si="19"/>
        <v>7.2377874321892088</v>
      </c>
      <c r="K135" s="5">
        <f t="shared" si="16"/>
        <v>-1.8581192697502555</v>
      </c>
      <c r="P135" s="5">
        <f t="shared" si="17"/>
        <v>475.47444037097023</v>
      </c>
      <c r="Q135" s="5">
        <f t="shared" si="20"/>
        <v>465.19774403316984</v>
      </c>
    </row>
    <row r="136" spans="6:17" x14ac:dyDescent="0.25">
      <c r="F136" s="5">
        <v>-47</v>
      </c>
      <c r="G136" s="5">
        <f t="shared" si="14"/>
        <v>100.38995323732482</v>
      </c>
      <c r="H136" s="5">
        <f t="shared" si="15"/>
        <v>116.42702570527233</v>
      </c>
      <c r="I136" s="5">
        <f t="shared" si="18"/>
        <v>7.4809465720289987</v>
      </c>
      <c r="J136" s="5">
        <f t="shared" si="19"/>
        <v>7.4809465720289934</v>
      </c>
      <c r="K136" s="5">
        <f t="shared" si="16"/>
        <v>-1.889540219686175</v>
      </c>
      <c r="P136" s="5">
        <f t="shared" si="17"/>
        <v>479.1940645248672</v>
      </c>
      <c r="Q136" s="5">
        <f t="shared" si="20"/>
        <v>468.83697385947596</v>
      </c>
    </row>
    <row r="137" spans="6:17" x14ac:dyDescent="0.25">
      <c r="F137" s="5">
        <v>-46</v>
      </c>
      <c r="G137" s="5">
        <f t="shared" si="14"/>
        <v>97.864149582007855</v>
      </c>
      <c r="H137" s="5">
        <f t="shared" si="15"/>
        <v>113.37248676763654</v>
      </c>
      <c r="I137" s="5">
        <f t="shared" si="18"/>
        <v>7.7346085538170888</v>
      </c>
      <c r="J137" s="5">
        <f t="shared" si="19"/>
        <v>7.7346085538170835</v>
      </c>
      <c r="K137" s="5">
        <f t="shared" si="16"/>
        <v>-1.9209597568328181</v>
      </c>
      <c r="P137" s="5">
        <f t="shared" si="17"/>
        <v>482.97715693010127</v>
      </c>
      <c r="Q137" s="5">
        <f t="shared" si="20"/>
        <v>472.538300162128</v>
      </c>
    </row>
    <row r="138" spans="6:17" x14ac:dyDescent="0.25">
      <c r="F138" s="5">
        <v>-45</v>
      </c>
      <c r="G138" s="5">
        <f t="shared" si="14"/>
        <v>95.380559438477178</v>
      </c>
      <c r="H138" s="5">
        <f t="shared" si="15"/>
        <v>110.3599432130332</v>
      </c>
      <c r="I138" s="5">
        <f t="shared" si="18"/>
        <v>7.9992125532268279</v>
      </c>
      <c r="J138" s="5">
        <f t="shared" si="19"/>
        <v>7.9992125532268217</v>
      </c>
      <c r="K138" s="5">
        <f t="shared" si="16"/>
        <v>-1.9523037839269655</v>
      </c>
      <c r="P138" s="5">
        <f t="shared" si="17"/>
        <v>486.82371633672903</v>
      </c>
      <c r="Q138" s="5">
        <f t="shared" si="20"/>
        <v>476.30172171819873</v>
      </c>
    </row>
    <row r="139" spans="6:17" x14ac:dyDescent="0.25">
      <c r="F139" s="5">
        <v>-44</v>
      </c>
      <c r="G139" s="5">
        <f t="shared" si="14"/>
        <v>92.93993947627925</v>
      </c>
      <c r="H139" s="5">
        <f t="shared" si="15"/>
        <v>107.39079590812543</v>
      </c>
      <c r="I139" s="5">
        <f t="shared" si="18"/>
        <v>8.2752052677348402</v>
      </c>
      <c r="J139" s="5">
        <f t="shared" si="19"/>
        <v>8.2752052677348331</v>
      </c>
      <c r="K139" s="5">
        <f t="shared" si="16"/>
        <v>-1.9834890816251112</v>
      </c>
      <c r="P139" s="5">
        <f t="shared" si="17"/>
        <v>490.73358988046687</v>
      </c>
      <c r="Q139" s="5">
        <f t="shared" si="20"/>
        <v>480.1270889673462</v>
      </c>
    </row>
    <row r="140" spans="6:17" x14ac:dyDescent="0.25">
      <c r="F140" s="5">
        <v>-43</v>
      </c>
      <c r="G140" s="5">
        <f t="shared" si="14"/>
        <v>90.543033275826716</v>
      </c>
      <c r="H140" s="5">
        <f t="shared" si="15"/>
        <v>104.4664305588159</v>
      </c>
      <c r="I140" s="5">
        <f t="shared" si="18"/>
        <v>8.5630387997006512</v>
      </c>
      <c r="J140" s="5">
        <f t="shared" si="19"/>
        <v>8.5630387997006423</v>
      </c>
      <c r="K140" s="5">
        <f t="shared" si="16"/>
        <v>-2.0144224871690843</v>
      </c>
      <c r="P140" s="5">
        <f t="shared" si="17"/>
        <v>494.70645437233719</v>
      </c>
      <c r="Q140" s="5">
        <f t="shared" si="20"/>
        <v>484.01408570585767</v>
      </c>
    </row>
    <row r="141" spans="6:17" x14ac:dyDescent="0.25">
      <c r="F141" s="5">
        <v>-42</v>
      </c>
      <c r="G141" s="5">
        <f t="shared" si="14"/>
        <v>88.190571101721531</v>
      </c>
      <c r="H141" s="5">
        <f t="shared" si="15"/>
        <v>101.58821671621655</v>
      </c>
      <c r="I141" s="5">
        <f t="shared" si="18"/>
        <v>8.8631680684429099</v>
      </c>
      <c r="J141" s="5">
        <f t="shared" si="19"/>
        <v>8.8631680684429028</v>
      </c>
      <c r="K141" s="5">
        <f t="shared" si="16"/>
        <v>-2.0450000284086602</v>
      </c>
      <c r="P141" s="5">
        <f t="shared" si="17"/>
        <v>498.74179591078575</v>
      </c>
      <c r="Q141" s="5">
        <f t="shared" si="20"/>
        <v>487.96220913942227</v>
      </c>
    </row>
    <row r="142" spans="6:17" x14ac:dyDescent="0.25">
      <c r="F142" s="5">
        <v>-41</v>
      </c>
      <c r="G142" s="5">
        <f t="shared" si="14"/>
        <v>85.883269680134106</v>
      </c>
      <c r="H142" s="5">
        <f t="shared" si="15"/>
        <v>98.757506797481525</v>
      </c>
      <c r="I142" s="5">
        <f t="shared" si="18"/>
        <v>9.1760476852207304</v>
      </c>
      <c r="J142" s="5">
        <f t="shared" si="19"/>
        <v>9.1760476852207216</v>
      </c>
      <c r="K142" s="5">
        <f t="shared" si="16"/>
        <v>-2.0751060170771556</v>
      </c>
      <c r="P142" s="5">
        <f t="shared" si="17"/>
        <v>502.83888772842425</v>
      </c>
      <c r="Q142" s="5">
        <f t="shared" si="20"/>
        <v>491.97074820868363</v>
      </c>
    </row>
    <row r="143" spans="6:17" x14ac:dyDescent="0.25">
      <c r="F143" s="5">
        <v>-40</v>
      </c>
      <c r="G143" s="5">
        <f t="shared" si="14"/>
        <v>83.621831980306766</v>
      </c>
      <c r="H143" s="5">
        <f t="shared" si="15"/>
        <v>95.975635122320682</v>
      </c>
      <c r="I143" s="5">
        <f t="shared" si="18"/>
        <v>9.5021282192633905</v>
      </c>
      <c r="J143" s="5">
        <f t="shared" si="19"/>
        <v>9.5021282192633816</v>
      </c>
      <c r="K143" s="5">
        <f t="shared" si="16"/>
        <v>-2.1046121071437041</v>
      </c>
      <c r="P143" s="5">
        <f t="shared" si="17"/>
        <v>506.99676619456631</v>
      </c>
      <c r="Q143" s="5">
        <f t="shared" si="20"/>
        <v>496.03876011044696</v>
      </c>
    </row>
    <row r="144" spans="6:17" x14ac:dyDescent="0.25">
      <c r="F144" s="5">
        <v>-39</v>
      </c>
      <c r="G144" s="5">
        <f t="shared" si="14"/>
        <v>81.406947000248209</v>
      </c>
      <c r="H144" s="5">
        <f t="shared" si="15"/>
        <v>93.243916965961034</v>
      </c>
      <c r="I144" s="5">
        <f t="shared" si="18"/>
        <v>9.8418517775449548</v>
      </c>
      <c r="J144" s="5">
        <f t="shared" si="19"/>
        <v>9.8418517775449441</v>
      </c>
      <c r="K144" s="5">
        <f t="shared" si="16"/>
        <v>-2.1333763264037544</v>
      </c>
      <c r="P144" s="5">
        <f t="shared" si="17"/>
        <v>511.21420490790399</v>
      </c>
      <c r="Q144" s="5">
        <f t="shared" si="20"/>
        <v>500.16504495030529</v>
      </c>
    </row>
    <row r="145" spans="6:17" x14ac:dyDescent="0.25">
      <c r="F145" s="5">
        <v>-38</v>
      </c>
      <c r="G145" s="5">
        <f t="shared" si="14"/>
        <v>79.239289556685364</v>
      </c>
      <c r="H145" s="5">
        <f t="shared" si="15"/>
        <v>90.563647629280098</v>
      </c>
      <c r="I145" s="5">
        <f t="shared" si="18"/>
        <v>10.195646816178668</v>
      </c>
      <c r="J145" s="5">
        <f t="shared" si="19"/>
        <v>10.195646816178655</v>
      </c>
      <c r="K145" s="5">
        <f t="shared" si="16"/>
        <v>-2.1612420922780058</v>
      </c>
      <c r="P145" s="5">
        <f t="shared" si="17"/>
        <v>515.48968683185899</v>
      </c>
      <c r="Q145" s="5">
        <f t="shared" si="20"/>
        <v>504.34811848024469</v>
      </c>
    </row>
    <row r="146" spans="6:17" x14ac:dyDescent="0.25">
      <c r="F146" s="5">
        <v>-37</v>
      </c>
      <c r="G146" s="5">
        <f t="shared" si="14"/>
        <v>77.11952007933499</v>
      </c>
      <c r="H146" s="5">
        <f t="shared" si="15"/>
        <v>87.936101526785521</v>
      </c>
      <c r="I146" s="5">
        <f t="shared" si="18"/>
        <v>10.563922097505287</v>
      </c>
      <c r="J146" s="5">
        <f t="shared" si="19"/>
        <v>10.563922097505275</v>
      </c>
      <c r="K146" s="5">
        <f t="shared" si="16"/>
        <v>-2.1880372261078858</v>
      </c>
      <c r="P146" s="5">
        <f t="shared" si="17"/>
        <v>519.82137444933301</v>
      </c>
      <c r="Q146" s="5">
        <f t="shared" si="20"/>
        <v>508.58618289845623</v>
      </c>
    </row>
    <row r="147" spans="6:17" x14ac:dyDescent="0.25">
      <c r="F147" s="5">
        <v>-36</v>
      </c>
      <c r="G147" s="5">
        <f t="shared" si="14"/>
        <v>75.048284409559841</v>
      </c>
      <c r="H147" s="5">
        <f t="shared" si="15"/>
        <v>85.362531293074611</v>
      </c>
      <c r="I147" s="5">
        <f t="shared" si="18"/>
        <v>10.947059704665206</v>
      </c>
      <c r="J147" s="5">
        <f t="shared" si="19"/>
        <v>10.947059704665193</v>
      </c>
      <c r="K147" s="5">
        <f t="shared" si="16"/>
        <v>-2.2135729841330214</v>
      </c>
      <c r="P147" s="5">
        <f t="shared" si="17"/>
        <v>524.20707794483201</v>
      </c>
      <c r="Q147" s="5">
        <f t="shared" si="20"/>
        <v>512.87709571915957</v>
      </c>
    </row>
    <row r="148" spans="6:17" x14ac:dyDescent="0.25">
      <c r="F148" s="5">
        <v>-35</v>
      </c>
      <c r="G148" s="5">
        <f t="shared" si="14"/>
        <v>73.026213603469614</v>
      </c>
      <c r="H148" s="5">
        <f t="shared" si="15"/>
        <v>82.844166908359924</v>
      </c>
      <c r="I148" s="5">
        <f t="shared" si="18"/>
        <v>11.345407025292399</v>
      </c>
      <c r="J148" s="5">
        <f t="shared" si="19"/>
        <v>11.345407025292385</v>
      </c>
      <c r="K148" s="5">
        <f t="shared" si="16"/>
        <v>-2.237643127828421</v>
      </c>
      <c r="P148" s="5">
        <f t="shared" si="17"/>
        <v>528.64422146145262</v>
      </c>
      <c r="Q148" s="5">
        <f t="shared" si="20"/>
        <v>517.21833675889411</v>
      </c>
    </row>
    <row r="149" spans="6:17" x14ac:dyDescent="0.25">
      <c r="F149" s="5">
        <v>-34</v>
      </c>
      <c r="G149" s="5">
        <f t="shared" si="14"/>
        <v>71.053923739527292</v>
      </c>
      <c r="H149" s="5">
        <f t="shared" si="15"/>
        <v>80.382214843607798</v>
      </c>
      <c r="I149" s="5">
        <f t="shared" si="18"/>
        <v>11.759267618690235</v>
      </c>
      <c r="J149" s="5">
        <f t="shared" si="19"/>
        <v>11.759267618690219</v>
      </c>
      <c r="K149" s="5">
        <f t="shared" si="16"/>
        <v>-2.2600230614065855</v>
      </c>
      <c r="P149" s="5">
        <f t="shared" si="17"/>
        <v>533.12980752918554</v>
      </c>
      <c r="Q149" s="5">
        <f t="shared" si="20"/>
        <v>521.60697333365488</v>
      </c>
    </row>
    <row r="150" spans="6:17" x14ac:dyDescent="0.25">
      <c r="F150" s="5">
        <v>-33</v>
      </c>
      <c r="G150" s="5">
        <f t="shared" si="14"/>
        <v>69.132015730720269</v>
      </c>
      <c r="H150" s="5">
        <f t="shared" si="15"/>
        <v>77.977857225794949</v>
      </c>
      <c r="I150" s="5">
        <f t="shared" si="18"/>
        <v>12.18889088732808</v>
      </c>
      <c r="J150" s="5">
        <f t="shared" si="19"/>
        <v>12.188890887328064</v>
      </c>
      <c r="K150" s="5">
        <f t="shared" si="16"/>
        <v>-2.2804690700482317</v>
      </c>
      <c r="P150" s="5">
        <f t="shared" si="17"/>
        <v>537.66037982072601</v>
      </c>
      <c r="Q150" s="5">
        <f t="shared" si="20"/>
        <v>526.03962381968199</v>
      </c>
    </row>
    <row r="151" spans="6:17" x14ac:dyDescent="0.25">
      <c r="F151" s="5">
        <v>-32</v>
      </c>
      <c r="G151" s="5">
        <f t="shared" si="14"/>
        <v>67.261075141352066</v>
      </c>
      <c r="H151" s="5">
        <f t="shared" si="15"/>
        <v>75.632251023747884</v>
      </c>
      <c r="I151" s="5">
        <f t="shared" si="18"/>
        <v>12.63446048475803</v>
      </c>
      <c r="J151" s="5">
        <f t="shared" si="19"/>
        <v>12.634460484758012</v>
      </c>
      <c r="K151" s="5">
        <f t="shared" si="16"/>
        <v>-2.2987176987698952</v>
      </c>
      <c r="P151" s="5">
        <f t="shared" si="17"/>
        <v>542.23198446269646</v>
      </c>
      <c r="Q151" s="5">
        <f t="shared" si="20"/>
        <v>530.51241980088537</v>
      </c>
    </row>
    <row r="152" spans="6:17" x14ac:dyDescent="0.25">
      <c r="F152" s="5">
        <v>-31</v>
      </c>
      <c r="G152" s="5">
        <f t="shared" si="14"/>
        <v>65.441672008513095</v>
      </c>
      <c r="H152" s="5">
        <f t="shared" si="15"/>
        <v>73.34652725499393</v>
      </c>
      <c r="I152" s="5">
        <f t="shared" si="18"/>
        <v>13.096081409251548</v>
      </c>
      <c r="J152" s="5">
        <f t="shared" si="19"/>
        <v>13.096081409251532</v>
      </c>
      <c r="K152" s="5">
        <f t="shared" si="16"/>
        <v>-2.3144853187157755</v>
      </c>
      <c r="P152" s="5">
        <f t="shared" si="17"/>
        <v>546.84013021502096</v>
      </c>
      <c r="Q152" s="5">
        <f t="shared" si="20"/>
        <v>535.0209671088852</v>
      </c>
    </row>
    <row r="153" spans="6:17" x14ac:dyDescent="0.25">
      <c r="F153" s="5">
        <v>-30</v>
      </c>
      <c r="G153" s="5">
        <f t="shared" si="14"/>
        <v>63.674360668282162</v>
      </c>
      <c r="H153" s="5">
        <f t="shared" si="15"/>
        <v>71.121790214014936</v>
      </c>
      <c r="I153" s="5">
        <f t="shared" si="18"/>
        <v>13.573765756877377</v>
      </c>
      <c r="J153" s="5">
        <f t="shared" si="19"/>
        <v>13.573765756877361</v>
      </c>
      <c r="K153" s="5">
        <f t="shared" si="16"/>
        <v>-2.327467934894512</v>
      </c>
      <c r="P153" s="5">
        <f t="shared" si="17"/>
        <v>551.47974793012031</v>
      </c>
      <c r="Q153" s="5">
        <f t="shared" si="20"/>
        <v>539.56030615843883</v>
      </c>
    </row>
    <row r="154" spans="6:17" x14ac:dyDescent="0.25">
      <c r="F154" s="5">
        <v>-29</v>
      </c>
      <c r="G154" s="5">
        <f t="shared" si="14"/>
        <v>61.959679586714756</v>
      </c>
      <c r="H154" s="5">
        <f t="shared" si="15"/>
        <v>68.959116722260148</v>
      </c>
      <c r="I154" s="5">
        <f t="shared" si="18"/>
        <v>14.067417140736005</v>
      </c>
      <c r="J154" s="5">
        <f t="shared" si="19"/>
        <v>14.067417140735989</v>
      </c>
      <c r="K154" s="5">
        <f t="shared" si="16"/>
        <v>-2.3373412968041878</v>
      </c>
      <c r="P154" s="5">
        <f t="shared" si="17"/>
        <v>556.14514981716604</v>
      </c>
      <c r="Q154" s="5">
        <f t="shared" si="20"/>
        <v>544.12487209213759</v>
      </c>
    </row>
    <row r="155" spans="6:17" x14ac:dyDescent="0.25">
      <c r="F155" s="5">
        <v>-28</v>
      </c>
      <c r="G155" s="5">
        <f t="shared" si="14"/>
        <v>60.298151195667202</v>
      </c>
      <c r="H155" s="5">
        <f t="shared" si="15"/>
        <v>66.859555400243948</v>
      </c>
      <c r="I155" s="5">
        <f t="shared" si="18"/>
        <v>14.576813826010456</v>
      </c>
      <c r="J155" s="5">
        <f t="shared" si="19"/>
        <v>14.576813826010438</v>
      </c>
      <c r="K155" s="5">
        <f t="shared" si="16"/>
        <v>-2.3437613806415394</v>
      </c>
      <c r="P155" s="5">
        <f t="shared" si="17"/>
        <v>560.82998916499014</v>
      </c>
      <c r="Q155" s="5">
        <f t="shared" si="20"/>
        <v>548.70845537384901</v>
      </c>
    </row>
    <row r="156" spans="6:17" x14ac:dyDescent="0.25">
      <c r="F156" s="5">
        <v>-27</v>
      </c>
      <c r="G156" s="5">
        <f t="shared" si="14"/>
        <v>58.690281733508471</v>
      </c>
      <c r="H156" s="5">
        <f t="shared" si="15"/>
        <v>64.824125962019977</v>
      </c>
      <c r="I156" s="5">
        <f t="shared" si="18"/>
        <v>15.101590684678611</v>
      </c>
      <c r="J156" s="5">
        <f t="shared" si="19"/>
        <v>15.101590684678591</v>
      </c>
      <c r="K156" s="5">
        <f t="shared" si="16"/>
        <v>-2.346365318499434</v>
      </c>
      <c r="P156" s="5">
        <f t="shared" si="17"/>
        <v>565.52722131976225</v>
      </c>
      <c r="Q156" s="5">
        <f t="shared" si="20"/>
        <v>553.30416360980632</v>
      </c>
    </row>
    <row r="157" spans="6:17" x14ac:dyDescent="0.25">
      <c r="F157" s="5">
        <v>-26</v>
      </c>
      <c r="G157" s="5">
        <f t="shared" si="14"/>
        <v>57.136561090768531</v>
      </c>
      <c r="H157" s="5">
        <f t="shared" si="15"/>
        <v>62.853818532296572</v>
      </c>
      <c r="I157" s="5">
        <f t="shared" si="18"/>
        <v>15.641220140251148</v>
      </c>
      <c r="J157" s="5">
        <f t="shared" si="19"/>
        <v>15.641220140251129</v>
      </c>
      <c r="K157" s="5">
        <f t="shared" si="16"/>
        <v>-2.3447728555529705</v>
      </c>
      <c r="P157" s="5">
        <f t="shared" si="17"/>
        <v>570.22906686869624</v>
      </c>
      <c r="Q157" s="5">
        <f t="shared" si="20"/>
        <v>557.90438552804437</v>
      </c>
    </row>
    <row r="158" spans="6:17" x14ac:dyDescent="0.25">
      <c r="F158" s="5">
        <v>-25</v>
      </c>
      <c r="G158" s="5">
        <f t="shared" si="14"/>
        <v>55.637462660768861</v>
      </c>
      <c r="H158" s="5">
        <f t="shared" si="15"/>
        <v>60.949592986428215</v>
      </c>
      <c r="I158" s="5">
        <f t="shared" si="18"/>
        <v>16.194992352460595</v>
      </c>
      <c r="J158" s="5">
        <f t="shared" si="19"/>
        <v>16.194992352460574</v>
      </c>
      <c r="K158" s="5">
        <f t="shared" si="16"/>
        <v>-2.3385884200359341</v>
      </c>
      <c r="P158" s="5">
        <f t="shared" si="17"/>
        <v>574.92697814608243</v>
      </c>
      <c r="Q158" s="5">
        <f t="shared" si="20"/>
        <v>562.50075820835684</v>
      </c>
    </row>
    <row r="159" spans="6:17" x14ac:dyDescent="0.25">
      <c r="F159" s="5">
        <v>-24</v>
      </c>
      <c r="G159" s="5">
        <f t="shared" si="14"/>
        <v>54.193443195282285</v>
      </c>
      <c r="H159" s="5">
        <f t="shared" si="15"/>
        <v>59.11237831349429</v>
      </c>
      <c r="I159" s="5">
        <f t="shared" si="18"/>
        <v>16.761994984543382</v>
      </c>
      <c r="J159" s="5">
        <f t="shared" si="19"/>
        <v>16.76199498454336</v>
      </c>
      <c r="K159" s="5">
        <f t="shared" si="16"/>
        <v>-2.3274038920176698</v>
      </c>
      <c r="P159" s="5">
        <f t="shared" si="17"/>
        <v>579.61161034866177</v>
      </c>
      <c r="Q159" s="5">
        <f t="shared" si="20"/>
        <v>567.08413882197056</v>
      </c>
    </row>
    <row r="160" spans="6:17" x14ac:dyDescent="0.25">
      <c r="F160" s="5">
        <v>-23</v>
      </c>
      <c r="G160" s="5">
        <f t="shared" si="14"/>
        <v>52.804942665265528</v>
      </c>
      <c r="H160" s="5">
        <f t="shared" si="15"/>
        <v>57.343072002649791</v>
      </c>
      <c r="I160" s="5">
        <f t="shared" si="18"/>
        <v>17.341093000892037</v>
      </c>
      <c r="J160" s="5">
        <f t="shared" si="19"/>
        <v>17.341093000892016</v>
      </c>
      <c r="K160" s="5">
        <f t="shared" si="16"/>
        <v>-2.3108021546259736</v>
      </c>
      <c r="P160" s="5">
        <f t="shared" si="17"/>
        <v>584.2727987177999</v>
      </c>
      <c r="Q160" s="5">
        <f t="shared" si="20"/>
        <v>571.64458230689263</v>
      </c>
    </row>
    <row r="161" spans="6:17" x14ac:dyDescent="0.25">
      <c r="F161" s="5">
        <v>-22</v>
      </c>
      <c r="G161" s="5">
        <f t="shared" si="14"/>
        <v>51.472384126707951</v>
      </c>
      <c r="H161" s="5">
        <f t="shared" si="15"/>
        <v>55.642539452912295</v>
      </c>
      <c r="I161" s="5">
        <f t="shared" si="18"/>
        <v>17.930909058517834</v>
      </c>
      <c r="J161" s="5">
        <f t="shared" si="19"/>
        <v>17.930909058517813</v>
      </c>
      <c r="K161" s="5">
        <f t="shared" si="16"/>
        <v>-2.2883615043898988</v>
      </c>
      <c r="P161" s="5">
        <f t="shared" si="17"/>
        <v>588.89954340811539</v>
      </c>
      <c r="Q161" s="5">
        <f t="shared" si="20"/>
        <v>576.17132656358262</v>
      </c>
    </row>
    <row r="162" spans="6:17" x14ac:dyDescent="0.25">
      <c r="F162" s="5">
        <v>-21</v>
      </c>
      <c r="G162" s="5">
        <f t="shared" si="14"/>
        <v>50.196173591635919</v>
      </c>
      <c r="H162" s="5">
        <f t="shared" si="15"/>
        <v>54.011613406526799</v>
      </c>
      <c r="I162" s="5">
        <f t="shared" si="18"/>
        <v>18.52980517861242</v>
      </c>
      <c r="J162" s="5">
        <f t="shared" si="19"/>
        <v>18.529805178612399</v>
      </c>
      <c r="K162" s="5">
        <f t="shared" si="16"/>
        <v>-2.2596609846530802</v>
      </c>
      <c r="P162" s="5">
        <f t="shared" si="17"/>
        <v>593.480003806068</v>
      </c>
      <c r="Q162" s="5">
        <f t="shared" si="20"/>
        <v>580.65278689633658</v>
      </c>
    </row>
    <row r="163" spans="6:17" x14ac:dyDescent="0.25">
      <c r="F163" s="5">
        <v>-20</v>
      </c>
      <c r="G163" s="5">
        <f t="shared" si="14"/>
        <v>48.976699904313378</v>
      </c>
      <c r="H163" s="5">
        <f t="shared" si="15"/>
        <v>52.451093406031561</v>
      </c>
      <c r="I163" s="5">
        <f t="shared" si="18"/>
        <v>19.135866509423842</v>
      </c>
      <c r="J163" s="5">
        <f t="shared" si="19"/>
        <v>19.135866509423821</v>
      </c>
      <c r="K163" s="5">
        <f t="shared" si="16"/>
        <v>-2.2242866864579005</v>
      </c>
      <c r="P163" s="5">
        <f t="shared" si="17"/>
        <v>598.00150417512168</v>
      </c>
      <c r="Q163" s="5">
        <f t="shared" si="20"/>
        <v>585.07656153643677</v>
      </c>
    </row>
    <row r="164" spans="6:17" x14ac:dyDescent="0.25">
      <c r="F164" s="5">
        <v>-19</v>
      </c>
      <c r="G164" s="5">
        <f t="shared" si="14"/>
        <v>47.814334622677187</v>
      </c>
      <c r="H164" s="5">
        <f t="shared" si="15"/>
        <v>50.961745275132024</v>
      </c>
      <c r="I164" s="5">
        <f t="shared" si="18"/>
        <v>19.746888111568126</v>
      </c>
      <c r="J164" s="5">
        <f t="shared" si="19"/>
        <v>19.746888111568104</v>
      </c>
      <c r="K164" s="5">
        <f t="shared" si="16"/>
        <v>-2.1818390339319635</v>
      </c>
      <c r="P164" s="5">
        <f t="shared" si="17"/>
        <v>602.45055257201864</v>
      </c>
      <c r="Q164" s="5">
        <f t="shared" si="20"/>
        <v>589.42945014957866</v>
      </c>
    </row>
    <row r="165" spans="6:17" x14ac:dyDescent="0.25">
      <c r="F165" s="5">
        <v>-18</v>
      </c>
      <c r="G165" s="5">
        <f t="shared" si="14"/>
        <v>46.709431905041491</v>
      </c>
      <c r="H165" s="5">
        <f t="shared" si="15"/>
        <v>49.544300623469297</v>
      </c>
      <c r="I165" s="5">
        <f t="shared" si="18"/>
        <v>20.360365802549278</v>
      </c>
      <c r="J165" s="5">
        <f t="shared" si="19"/>
        <v>20.360365802549257</v>
      </c>
      <c r="K165" s="5">
        <f t="shared" si="16"/>
        <v>-2.1319410352872326</v>
      </c>
      <c r="P165" s="5">
        <f t="shared" si="17"/>
        <v>606.81287498522579</v>
      </c>
      <c r="Q165" s="5">
        <f t="shared" si="20"/>
        <v>593.69748723646399</v>
      </c>
    </row>
    <row r="166" spans="6:17" x14ac:dyDescent="0.25">
      <c r="F166" s="5">
        <v>-17</v>
      </c>
      <c r="G166" s="5">
        <f t="shared" si="14"/>
        <v>45.662328402107228</v>
      </c>
      <c r="H166" s="5">
        <f t="shared" si="15"/>
        <v>48.199456375360953</v>
      </c>
      <c r="I166" s="5">
        <f t="shared" si="18"/>
        <v>20.973492177339399</v>
      </c>
      <c r="J166" s="5">
        <f t="shared" si="19"/>
        <v>20.973492177339377</v>
      </c>
      <c r="K166" s="5">
        <f t="shared" si="16"/>
        <v>-2.0742474358180036</v>
      </c>
      <c r="P166" s="5">
        <f t="shared" si="17"/>
        <v>611.07346657438177</v>
      </c>
      <c r="Q166" s="5">
        <f t="shared" si="20"/>
        <v>597.86599226477972</v>
      </c>
    </row>
    <row r="167" spans="6:17" x14ac:dyDescent="0.25">
      <c r="F167" s="5">
        <v>-16</v>
      </c>
      <c r="G167" s="5">
        <f t="shared" si="14"/>
        <v>44.673343154309961</v>
      </c>
      <c r="H167" s="5">
        <f t="shared" si="15"/>
        <v>46.927874322574255</v>
      </c>
      <c r="I167" s="5">
        <f t="shared" si="18"/>
        <v>21.583158963297173</v>
      </c>
      <c r="J167" s="5">
        <f t="shared" si="19"/>
        <v>21.583158963297148</v>
      </c>
      <c r="K167" s="5">
        <f t="shared" si="16"/>
        <v>-2.0084546560684466</v>
      </c>
      <c r="L167" s="5">
        <f t="shared" ref="L167:L180" si="21">1-EXP((-$C$13)*(((F167-$C$17)/$C$18))^($C$14+1))</f>
        <v>0</v>
      </c>
      <c r="M167" s="5">
        <f t="shared" ref="M167:M232" si="22">L167-L166</f>
        <v>0</v>
      </c>
      <c r="N167" s="7">
        <f t="shared" ref="N167:N230" si="23">M167*$C$23*$C$24*$C$27</f>
        <v>0</v>
      </c>
      <c r="O167" s="7">
        <f>N167/($C$23+$C$21*1007)</f>
        <v>0</v>
      </c>
      <c r="P167" s="5">
        <f t="shared" si="17"/>
        <v>615.2166617212381</v>
      </c>
      <c r="Q167" s="5">
        <f t="shared" si="20"/>
        <v>601.91963820609033</v>
      </c>
    </row>
    <row r="168" spans="6:17" x14ac:dyDescent="0.25">
      <c r="F168" s="5">
        <v>-15</v>
      </c>
      <c r="G168" s="5">
        <f t="shared" si="14"/>
        <v>43.742777494536114</v>
      </c>
      <c r="H168" s="5">
        <f t="shared" si="15"/>
        <v>45.73018070118242</v>
      </c>
      <c r="I168" s="5">
        <f t="shared" si="18"/>
        <v>22.185966856262688</v>
      </c>
      <c r="J168" s="5">
        <f t="shared" si="19"/>
        <v>22.185966856262667</v>
      </c>
      <c r="K168" s="5">
        <f t="shared" si="16"/>
        <v>-1.9343113377890104</v>
      </c>
      <c r="L168" s="5">
        <f t="shared" si="21"/>
        <v>2.3147880231833007E-5</v>
      </c>
      <c r="M168" s="5">
        <f t="shared" si="22"/>
        <v>2.3147880231833007E-5</v>
      </c>
      <c r="N168" s="7">
        <f t="shared" si="23"/>
        <v>3.1894190716794064E-2</v>
      </c>
      <c r="O168" s="7">
        <f t="shared" ref="O168:O176" si="24">N168/($C$23+$C$21*1007)</f>
        <v>6.1919903348481617E-2</v>
      </c>
      <c r="P168" s="5">
        <f t="shared" si="17"/>
        <v>619.2262243221262</v>
      </c>
      <c r="Q168" s="5">
        <f t="shared" si="20"/>
        <v>605.84253987676186</v>
      </c>
    </row>
    <row r="169" spans="6:17" x14ac:dyDescent="0.25">
      <c r="F169" s="5">
        <v>-14</v>
      </c>
      <c r="G169" s="5">
        <f t="shared" si="14"/>
        <v>42.870914956238401</v>
      </c>
      <c r="H169" s="5">
        <f t="shared" si="15"/>
        <v>44.606965792542368</v>
      </c>
      <c r="I169" s="5">
        <f t="shared" si="18"/>
        <v>22.778243906048665</v>
      </c>
      <c r="J169" s="5">
        <f t="shared" si="19"/>
        <v>22.778243906048644</v>
      </c>
      <c r="K169" s="5">
        <f t="shared" si="16"/>
        <v>-1.8516292545895676</v>
      </c>
      <c r="L169" s="5">
        <f t="shared" si="21"/>
        <v>1.851680394672206E-4</v>
      </c>
      <c r="M169" s="5">
        <f t="shared" si="22"/>
        <v>1.620201592353876E-4</v>
      </c>
      <c r="N169" s="7">
        <f t="shared" si="23"/>
        <v>0.22323866405323964</v>
      </c>
      <c r="O169" s="7">
        <f t="shared" si="24"/>
        <v>0.43339919249125897</v>
      </c>
      <c r="P169" s="5">
        <f t="shared" si="17"/>
        <v>623.08545934643007</v>
      </c>
      <c r="Q169" s="5">
        <f t="shared" si="20"/>
        <v>609.61836308525915</v>
      </c>
    </row>
    <row r="170" spans="6:17" x14ac:dyDescent="0.25">
      <c r="F170" s="5">
        <v>-13</v>
      </c>
      <c r="G170" s="5">
        <f t="shared" si="14"/>
        <v>42.058021186979097</v>
      </c>
      <c r="H170" s="5">
        <f t="shared" si="15"/>
        <v>43.558783548426121</v>
      </c>
      <c r="I170" s="5">
        <f t="shared" si="18"/>
        <v>23.356073360796461</v>
      </c>
      <c r="J170" s="5">
        <f t="shared" si="19"/>
        <v>23.356073360796437</v>
      </c>
      <c r="K170" s="5">
        <f t="shared" si="16"/>
        <v>-1.7602942765860063</v>
      </c>
      <c r="L170" s="5">
        <f t="shared" si="21"/>
        <v>6.2480472818371435E-4</v>
      </c>
      <c r="M170" s="5">
        <f t="shared" si="22"/>
        <v>4.3963668871649375E-4</v>
      </c>
      <c r="N170" s="7">
        <f t="shared" si="23"/>
        <v>0.60575120726349685</v>
      </c>
      <c r="O170" s="7">
        <f t="shared" si="24"/>
        <v>1.1760152982101442</v>
      </c>
      <c r="P170" s="5">
        <f t="shared" si="17"/>
        <v>626.77734614730025</v>
      </c>
      <c r="Q170" s="5">
        <f t="shared" si="20"/>
        <v>613.23045506154006</v>
      </c>
    </row>
    <row r="171" spans="6:17" x14ac:dyDescent="0.25">
      <c r="F171" s="5">
        <v>-12</v>
      </c>
      <c r="G171" s="5">
        <f t="shared" si="14"/>
        <v>41.304343867425594</v>
      </c>
      <c r="H171" s="5">
        <f t="shared" si="15"/>
        <v>42.586151240326956</v>
      </c>
      <c r="I171" s="5">
        <f t="shared" si="18"/>
        <v>23.915331630982966</v>
      </c>
      <c r="J171" s="5">
        <f t="shared" si="19"/>
        <v>23.915331630982944</v>
      </c>
      <c r="K171" s="5">
        <f t="shared" si="16"/>
        <v>-1.6602770132310445</v>
      </c>
      <c r="L171" s="5">
        <f t="shared" si="21"/>
        <v>1.4803846295136092E-3</v>
      </c>
      <c r="M171" s="5">
        <f t="shared" si="22"/>
        <v>8.5557990132989481E-4</v>
      </c>
      <c r="N171" s="7">
        <f t="shared" si="23"/>
        <v>1.1788564772745354</v>
      </c>
      <c r="O171" s="7">
        <f t="shared" si="24"/>
        <v>2.2886512400559198</v>
      </c>
      <c r="P171" s="5">
        <f t="shared" si="17"/>
        <v>630.28469333970668</v>
      </c>
      <c r="Q171" s="5">
        <f t="shared" si="20"/>
        <v>616.66199598764217</v>
      </c>
    </row>
    <row r="172" spans="6:17" x14ac:dyDescent="0.25">
      <c r="F172" s="5">
        <v>-11</v>
      </c>
      <c r="G172" s="5">
        <f t="shared" si="14"/>
        <v>40.610112635825146</v>
      </c>
      <c r="H172" s="5">
        <f t="shared" si="15"/>
        <v>41.68954913295552</v>
      </c>
      <c r="I172" s="5">
        <f t="shared" si="18"/>
        <v>24.451736690681056</v>
      </c>
      <c r="J172" s="5">
        <f t="shared" si="19"/>
        <v>24.451736690681031</v>
      </c>
      <c r="K172" s="5">
        <f t="shared" si="16"/>
        <v>-1.5516427014385767</v>
      </c>
      <c r="L172" s="5">
        <f t="shared" si="21"/>
        <v>2.8893363285305007E-3</v>
      </c>
      <c r="M172" s="5">
        <f t="shared" si="22"/>
        <v>1.4089516990168915E-3</v>
      </c>
      <c r="N172" s="7">
        <f t="shared" si="23"/>
        <v>1.9413170341791302</v>
      </c>
      <c r="O172" s="7">
        <f t="shared" si="24"/>
        <v>3.7689046319597472</v>
      </c>
      <c r="P172" s="5">
        <f t="shared" si="17"/>
        <v>633.59031426642662</v>
      </c>
      <c r="Q172" s="5">
        <f t="shared" si="20"/>
        <v>619.89617067122595</v>
      </c>
    </row>
    <row r="173" spans="6:17" x14ac:dyDescent="0.25">
      <c r="F173" s="5">
        <v>-10</v>
      </c>
      <c r="G173" s="5">
        <f t="shared" si="14"/>
        <v>39.97553901798068</v>
      </c>
      <c r="H173" s="5">
        <f t="shared" si="15"/>
        <v>40.869420181937556</v>
      </c>
      <c r="I173" s="5">
        <f t="shared" si="18"/>
        <v>24.960906798777955</v>
      </c>
      <c r="J173" s="5">
        <f t="shared" si="19"/>
        <v>24.960906798777931</v>
      </c>
      <c r="K173" s="5">
        <f t="shared" si="16"/>
        <v>-1.4345598632375161</v>
      </c>
      <c r="L173" s="5">
        <f t="shared" si="21"/>
        <v>4.9875208073176802E-3</v>
      </c>
      <c r="M173" s="5">
        <f t="shared" si="22"/>
        <v>2.0981844787871795E-3</v>
      </c>
      <c r="N173" s="7">
        <f t="shared" si="23"/>
        <v>2.8909729640568598</v>
      </c>
      <c r="O173" s="7">
        <f t="shared" si="24"/>
        <v>5.6125821817205139</v>
      </c>
      <c r="P173" s="5">
        <f t="shared" si="17"/>
        <v>636.67722117588528</v>
      </c>
      <c r="Q173" s="5">
        <f t="shared" si="20"/>
        <v>622.91635852653985</v>
      </c>
    </row>
    <row r="174" spans="6:17" x14ac:dyDescent="0.25">
      <c r="F174" s="5">
        <v>-9</v>
      </c>
      <c r="G174" s="5">
        <f t="shared" si="14"/>
        <v>39.40081636274936</v>
      </c>
      <c r="H174" s="5">
        <f t="shared" si="15"/>
        <v>40.126169755716404</v>
      </c>
      <c r="I174" s="5">
        <f t="shared" si="18"/>
        <v>25.438428908206042</v>
      </c>
      <c r="J174" s="5">
        <f t="shared" si="19"/>
        <v>25.438428908206014</v>
      </c>
      <c r="K174" s="5">
        <f t="shared" si="16"/>
        <v>-1.3093072351111583</v>
      </c>
      <c r="L174" s="5">
        <f t="shared" si="21"/>
        <v>7.9083777417021661E-3</v>
      </c>
      <c r="M174" s="5">
        <f t="shared" si="22"/>
        <v>2.9208569343844859E-3</v>
      </c>
      <c r="N174" s="7">
        <f t="shared" si="23"/>
        <v>4.0244880822226508</v>
      </c>
      <c r="O174" s="7">
        <f t="shared" si="24"/>
        <v>7.8132069658418128</v>
      </c>
      <c r="P174" s="5">
        <f t="shared" si="17"/>
        <v>639.52883527071833</v>
      </c>
      <c r="Q174" s="5">
        <f t="shared" si="20"/>
        <v>625.70633908308571</v>
      </c>
    </row>
    <row r="175" spans="6:17" x14ac:dyDescent="0.25">
      <c r="F175" s="5">
        <v>-8</v>
      </c>
      <c r="G175" s="5">
        <f t="shared" si="14"/>
        <v>38.886119783084098</v>
      </c>
      <c r="H175" s="5">
        <f t="shared" si="15"/>
        <v>39.460165381662968</v>
      </c>
      <c r="I175" s="5">
        <f t="shared" si="18"/>
        <v>25.87993555922084</v>
      </c>
      <c r="J175" s="5">
        <f t="shared" si="19"/>
        <v>25.879935559220812</v>
      </c>
      <c r="K175" s="5">
        <f t="shared" si="16"/>
        <v>-1.17627847608139</v>
      </c>
      <c r="L175" s="5">
        <f t="shared" si="21"/>
        <v>1.178189529999929E-2</v>
      </c>
      <c r="M175" s="5">
        <f t="shared" si="22"/>
        <v>3.8735175582971237E-3</v>
      </c>
      <c r="N175" s="7">
        <f t="shared" si="23"/>
        <v>5.3371067463569641</v>
      </c>
      <c r="O175" s="7">
        <f t="shared" si="24"/>
        <v>10.361546302566628</v>
      </c>
      <c r="P175" s="5">
        <f t="shared" si="17"/>
        <v>642.12920879919409</v>
      </c>
      <c r="Q175" s="5">
        <f t="shared" si="20"/>
        <v>628.25050927685402</v>
      </c>
    </row>
    <row r="176" spans="6:17" x14ac:dyDescent="0.25">
      <c r="F176" s="5">
        <v>-7</v>
      </c>
      <c r="G176" s="5">
        <f t="shared" si="14"/>
        <v>38.431606102634731</v>
      </c>
      <c r="H176" s="5">
        <f t="shared" si="15"/>
        <v>38.871736516389909</v>
      </c>
      <c r="I176" s="5">
        <f t="shared" si="18"/>
        <v>26.281188456344125</v>
      </c>
      <c r="J176" s="5">
        <f t="shared" si="19"/>
        <v>26.281188456344097</v>
      </c>
      <c r="K176" s="5">
        <f t="shared" si="16"/>
        <v>-1.0359841985230154</v>
      </c>
      <c r="L176" s="5">
        <f t="shared" si="21"/>
        <v>1.6733414723380968E-2</v>
      </c>
      <c r="M176" s="5">
        <f t="shared" si="22"/>
        <v>4.9515194233816784E-3</v>
      </c>
      <c r="N176" s="7">
        <f t="shared" si="23"/>
        <v>6.822426211194367</v>
      </c>
      <c r="O176" s="7">
        <f t="shared" si="24"/>
        <v>13.24516979754757</v>
      </c>
      <c r="P176" s="5">
        <f t="shared" si="17"/>
        <v>644.46325441129068</v>
      </c>
      <c r="Q176" s="5">
        <f t="shared" si="20"/>
        <v>630.53410784919924</v>
      </c>
    </row>
    <row r="177" spans="6:17" x14ac:dyDescent="0.25">
      <c r="F177" s="5">
        <v>-6</v>
      </c>
      <c r="G177" s="5">
        <f t="shared" si="14"/>
        <v>38.037413807927855</v>
      </c>
      <c r="H177" s="5">
        <f t="shared" si="15"/>
        <v>38.361174340268562</v>
      </c>
      <c r="I177" s="5">
        <f t="shared" si="18"/>
        <v>26.638166350143642</v>
      </c>
      <c r="J177" s="5">
        <f t="shared" si="19"/>
        <v>26.638166350143614</v>
      </c>
      <c r="K177" s="5">
        <f t="shared" si="16"/>
        <v>-0.88905093776294952</v>
      </c>
      <c r="L177" s="5">
        <f t="shared" si="21"/>
        <v>2.2882285130061297E-2</v>
      </c>
      <c r="M177" s="5">
        <f t="shared" si="22"/>
        <v>6.148870406680329E-3</v>
      </c>
      <c r="N177" s="7">
        <f t="shared" si="23"/>
        <v>8.4721902601611969</v>
      </c>
      <c r="O177" s="7">
        <f t="shared" ref="O177:O231" si="25">N177/($C$23+$C$21*1007)</f>
        <v>16.448048696933988</v>
      </c>
      <c r="P177" s="5">
        <f t="shared" si="17"/>
        <v>646.51697615370892</v>
      </c>
      <c r="Q177" s="5">
        <f t="shared" si="20"/>
        <v>632.54344134922815</v>
      </c>
    </row>
    <row r="178" spans="6:17" x14ac:dyDescent="0.25">
      <c r="F178" s="5">
        <v>-5</v>
      </c>
      <c r="G178" s="5">
        <f t="shared" si="14"/>
        <v>37.703663006135841</v>
      </c>
      <c r="H178" s="5">
        <f t="shared" si="15"/>
        <v>37.928731576139924</v>
      </c>
      <c r="I178" s="5">
        <f t="shared" si="18"/>
        <v>26.947154333565766</v>
      </c>
      <c r="J178" s="5">
        <f t="shared" si="19"/>
        <v>26.947154333565738</v>
      </c>
      <c r="K178" s="5">
        <f t="shared" si="16"/>
        <v>-0.73621678388226308</v>
      </c>
      <c r="L178" s="5">
        <f t="shared" si="21"/>
        <v>3.0340388631558524E-2</v>
      </c>
      <c r="M178" s="5">
        <f t="shared" si="22"/>
        <v>7.4581035014972263E-3</v>
      </c>
      <c r="N178" s="7">
        <f t="shared" si="23"/>
        <v>10.276110515520235</v>
      </c>
      <c r="O178" s="7">
        <f t="shared" si="25"/>
        <v>19.950208975965129</v>
      </c>
      <c r="P178" s="5">
        <f t="shared" si="17"/>
        <v>648.27769580368863</v>
      </c>
      <c r="Q178" s="5">
        <f t="shared" si="20"/>
        <v>634.26610557573497</v>
      </c>
    </row>
    <row r="179" spans="6:17" x14ac:dyDescent="0.25">
      <c r="F179" s="5">
        <v>-4</v>
      </c>
      <c r="G179" s="5">
        <f t="shared" si="14"/>
        <v>37.430455388452359</v>
      </c>
      <c r="H179" s="5">
        <f t="shared" si="15"/>
        <v>37.57462233221635</v>
      </c>
      <c r="I179" s="5">
        <f t="shared" si="18"/>
        <v>27.204831269363805</v>
      </c>
      <c r="J179" s="5">
        <f t="shared" si="19"/>
        <v>27.204831269363776</v>
      </c>
      <c r="K179" s="5">
        <f t="shared" si="16"/>
        <v>-0.57832353878433762</v>
      </c>
      <c r="L179" s="5">
        <f t="shared" si="21"/>
        <v>3.9210560847676823E-2</v>
      </c>
      <c r="M179" s="5">
        <f>L179-L178</f>
        <v>8.8701722161182994E-3</v>
      </c>
      <c r="N179" s="7">
        <f t="shared" si="23"/>
        <v>12.221722314021253</v>
      </c>
      <c r="O179" s="7">
        <f t="shared" si="25"/>
        <v>23.727451533601595</v>
      </c>
      <c r="P179" s="5">
        <f t="shared" si="17"/>
        <v>649.7342678078021</v>
      </c>
      <c r="Q179" s="5">
        <f t="shared" si="20"/>
        <v>635.69119587040325</v>
      </c>
    </row>
    <row r="180" spans="6:17" x14ac:dyDescent="0.25">
      <c r="F180" s="5">
        <v>-3</v>
      </c>
      <c r="G180" s="5">
        <f t="shared" si="14"/>
        <v>37.217874199082658</v>
      </c>
      <c r="H180" s="5">
        <f t="shared" si="15"/>
        <v>37.299021969166162</v>
      </c>
      <c r="I180" s="5">
        <f t="shared" si="18"/>
        <v>27.408351838354434</v>
      </c>
      <c r="J180" s="5">
        <f t="shared" si="19"/>
        <v>27.408351838354402</v>
      </c>
      <c r="K180" s="5">
        <f t="shared" si="16"/>
        <v>-0.41630542653665714</v>
      </c>
      <c r="L180" s="5">
        <f t="shared" si="21"/>
        <v>4.9584937093416936E-2</v>
      </c>
      <c r="M180" s="5">
        <f t="shared" si="22"/>
        <v>1.0374376245740113E-2</v>
      </c>
      <c r="N180" s="7">
        <f t="shared" si="23"/>
        <v>14.294282294340855</v>
      </c>
      <c r="O180" s="7">
        <f t="shared" si="25"/>
        <v>27.751153367106543</v>
      </c>
      <c r="P180" s="5">
        <f t="shared" si="17"/>
        <v>650.87727595738886</v>
      </c>
      <c r="Q180" s="5">
        <f t="shared" si="20"/>
        <v>636.8094995423827</v>
      </c>
    </row>
    <row r="181" spans="6:17" x14ac:dyDescent="0.25">
      <c r="F181" s="5">
        <v>-2</v>
      </c>
      <c r="G181" s="5">
        <f t="shared" si="14"/>
        <v>37.065984209858975</v>
      </c>
      <c r="H181" s="5">
        <f t="shared" si="15"/>
        <v>37.102066991373974</v>
      </c>
      <c r="I181" s="5">
        <f t="shared" si="18"/>
        <v>27.55541967637998</v>
      </c>
      <c r="J181" s="5">
        <f t="shared" si="19"/>
        <v>27.555419676379952</v>
      </c>
      <c r="K181" s="5">
        <f t="shared" si="16"/>
        <v>-0.2511745650237226</v>
      </c>
      <c r="L181" s="5">
        <f t="shared" ref="L181:L234" si="26">1-EXP((-$C$13)*(((F181-$C$17)/$C$18))^($C$14+1))</f>
        <v>6.1543259688776386E-2</v>
      </c>
      <c r="M181" s="5">
        <f t="shared" si="22"/>
        <v>1.195832259535945E-2</v>
      </c>
      <c r="N181" s="7">
        <f t="shared" si="23"/>
        <v>16.476714830450813</v>
      </c>
      <c r="O181" s="7">
        <f t="shared" si="25"/>
        <v>31.988163576911102</v>
      </c>
      <c r="P181" s="5">
        <f t="shared" si="17"/>
        <v>651.69920513843988</v>
      </c>
      <c r="Q181" s="5">
        <f t="shared" si="20"/>
        <v>637.61366390604792</v>
      </c>
    </row>
    <row r="182" spans="6:17" x14ac:dyDescent="0.25">
      <c r="F182" s="5">
        <v>-1</v>
      </c>
      <c r="G182" s="5">
        <f t="shared" si="14"/>
        <v>36.974831700489275</v>
      </c>
      <c r="H182" s="5">
        <f t="shared" si="15"/>
        <v>36.98385496237357</v>
      </c>
      <c r="I182" s="5">
        <f t="shared" si="18"/>
        <v>27.644348274227003</v>
      </c>
      <c r="J182" s="5">
        <f t="shared" si="19"/>
        <v>27.644348274226974</v>
      </c>
      <c r="K182" s="5">
        <f t="shared" si="16"/>
        <v>-8.4003588920146241E-2</v>
      </c>
      <c r="L182" s="5">
        <f t="shared" si="26"/>
        <v>7.5151186783795176E-2</v>
      </c>
      <c r="M182" s="5">
        <f t="shared" si="22"/>
        <v>1.360792709501879E-2</v>
      </c>
      <c r="N182" s="7">
        <f t="shared" si="23"/>
        <v>18.749614119391467</v>
      </c>
      <c r="O182" s="7">
        <f t="shared" si="25"/>
        <v>36.400807419851802</v>
      </c>
      <c r="P182" s="5">
        <f t="shared" si="17"/>
        <v>652.19458205927174</v>
      </c>
      <c r="Q182" s="5">
        <f t="shared" si="20"/>
        <v>638.09833396704482</v>
      </c>
    </row>
    <row r="183" spans="6:17" x14ac:dyDescent="0.25">
      <c r="F183" s="5">
        <v>0</v>
      </c>
      <c r="G183" s="5">
        <f t="shared" si="14"/>
        <v>36.944444444444443</v>
      </c>
      <c r="H183" s="5">
        <f t="shared" si="15"/>
        <v>36.944444444444528</v>
      </c>
      <c r="I183" s="5">
        <f t="shared" si="18"/>
        <v>27.674106752590248</v>
      </c>
      <c r="J183" s="5">
        <f t="shared" si="19"/>
        <v>27.67410675259022</v>
      </c>
      <c r="K183" s="5">
        <f t="shared" si="16"/>
        <v>8.4094016770299096E-2</v>
      </c>
      <c r="L183" s="5">
        <f t="shared" si="26"/>
        <v>9.0458647542719706E-2</v>
      </c>
      <c r="M183" s="5">
        <f t="shared" si="22"/>
        <v>1.5307460758924529E-2</v>
      </c>
      <c r="N183" s="7">
        <f t="shared" si="23"/>
        <v>21.091308056950304</v>
      </c>
      <c r="O183" s="7">
        <f t="shared" si="25"/>
        <v>40.947010318457387</v>
      </c>
      <c r="P183" s="5">
        <f t="shared" si="17"/>
        <v>652.36007977537201</v>
      </c>
      <c r="Q183" s="5">
        <f t="shared" si="20"/>
        <v>638.26025468798287</v>
      </c>
    </row>
    <row r="184" spans="6:17" x14ac:dyDescent="0.25">
      <c r="F184" s="5">
        <v>1</v>
      </c>
      <c r="G184" s="5">
        <f t="shared" si="14"/>
        <v>36.974831700489275</v>
      </c>
      <c r="H184" s="5">
        <f t="shared" si="15"/>
        <v>36.98385496237357</v>
      </c>
      <c r="I184" s="5">
        <f t="shared" si="18"/>
        <v>27.644348274227006</v>
      </c>
      <c r="J184" s="5">
        <f t="shared" si="19"/>
        <v>27.644348274226974</v>
      </c>
      <c r="K184" s="5">
        <f t="shared" si="16"/>
        <v>0.25198517150857114</v>
      </c>
      <c r="L184" s="5">
        <f t="shared" si="26"/>
        <v>0.10749829222059781</v>
      </c>
      <c r="M184" s="5">
        <f t="shared" si="22"/>
        <v>1.7039644677878107E-2</v>
      </c>
      <c r="N184" s="7">
        <f t="shared" si="23"/>
        <v>23.477988984722426</v>
      </c>
      <c r="O184" s="7">
        <f t="shared" si="25"/>
        <v>45.58055169542979</v>
      </c>
      <c r="P184" s="5">
        <f t="shared" si="17"/>
        <v>652.19458205927174</v>
      </c>
      <c r="Q184" s="5">
        <f t="shared" si="20"/>
        <v>638.09833396704471</v>
      </c>
    </row>
    <row r="185" spans="6:17" x14ac:dyDescent="0.25">
      <c r="F185" s="5">
        <v>2</v>
      </c>
      <c r="G185" s="5">
        <f t="shared" si="14"/>
        <v>37.065984209858975</v>
      </c>
      <c r="H185" s="5">
        <f t="shared" si="15"/>
        <v>37.102066991373974</v>
      </c>
      <c r="I185" s="5">
        <f t="shared" si="18"/>
        <v>27.555419676379987</v>
      </c>
      <c r="J185" s="5">
        <f t="shared" si="19"/>
        <v>27.555419676379959</v>
      </c>
      <c r="K185" s="5">
        <f t="shared" si="16"/>
        <v>0.41853923976994223</v>
      </c>
      <c r="L185" s="5">
        <f t="shared" si="26"/>
        <v>0.12628408831196558</v>
      </c>
      <c r="M185" s="5">
        <f t="shared" si="22"/>
        <v>1.8785796091367768E-2</v>
      </c>
      <c r="N185" s="7">
        <f t="shared" si="23"/>
        <v>25.883914954809782</v>
      </c>
      <c r="O185" s="7">
        <f t="shared" si="25"/>
        <v>50.251455712222025</v>
      </c>
      <c r="P185" s="5">
        <f t="shared" si="17"/>
        <v>651.69920513843999</v>
      </c>
      <c r="Q185" s="5">
        <f t="shared" si="20"/>
        <v>637.6136639060478</v>
      </c>
    </row>
    <row r="186" spans="6:17" x14ac:dyDescent="0.25">
      <c r="F186" s="5">
        <v>3</v>
      </c>
      <c r="G186" s="5">
        <f t="shared" si="14"/>
        <v>37.217874199082658</v>
      </c>
      <c r="H186" s="5">
        <f t="shared" si="15"/>
        <v>37.299021969166162</v>
      </c>
      <c r="I186" s="5">
        <f t="shared" si="18"/>
        <v>27.408351838354434</v>
      </c>
      <c r="J186" s="5">
        <f t="shared" si="19"/>
        <v>27.408351838354402</v>
      </c>
      <c r="K186" s="5">
        <f t="shared" si="16"/>
        <v>0.58265000324606031</v>
      </c>
      <c r="L186" s="5">
        <f t="shared" si="26"/>
        <v>0.14681011527720556</v>
      </c>
      <c r="M186" s="5">
        <f>L186-L185</f>
        <v>2.0526026965239974E-2</v>
      </c>
      <c r="N186" s="7">
        <f t="shared" si="23"/>
        <v>28.281683339070089</v>
      </c>
      <c r="O186" s="7">
        <f t="shared" si="25"/>
        <v>54.906522458507752</v>
      </c>
      <c r="P186" s="5">
        <f t="shared" si="17"/>
        <v>650.87727595738886</v>
      </c>
      <c r="Q186" s="5">
        <f t="shared" si="20"/>
        <v>636.80949954238258</v>
      </c>
    </row>
    <row r="187" spans="6:17" x14ac:dyDescent="0.25">
      <c r="F187" s="5">
        <v>4</v>
      </c>
      <c r="G187" s="5">
        <f t="shared" si="14"/>
        <v>37.430455388452359</v>
      </c>
      <c r="H187" s="5">
        <f t="shared" si="15"/>
        <v>37.57462233221635</v>
      </c>
      <c r="I187" s="5">
        <f t="shared" si="18"/>
        <v>27.204831269363808</v>
      </c>
      <c r="J187" s="5">
        <f t="shared" si="19"/>
        <v>27.20483126936378</v>
      </c>
      <c r="K187" s="5">
        <f t="shared" si="16"/>
        <v>0.74325671405839933</v>
      </c>
      <c r="L187" s="5">
        <f t="shared" si="26"/>
        <v>0.169049610098708</v>
      </c>
      <c r="M187" s="5">
        <f t="shared" si="22"/>
        <v>2.2239494821502448E-2</v>
      </c>
      <c r="N187" s="7">
        <f t="shared" si="23"/>
        <v>30.642576433703319</v>
      </c>
      <c r="O187" s="7">
        <f t="shared" si="25"/>
        <v>59.489998914576354</v>
      </c>
      <c r="P187" s="5">
        <f t="shared" si="17"/>
        <v>649.73426780780221</v>
      </c>
      <c r="Q187" s="5">
        <f t="shared" si="20"/>
        <v>635.69119587040302</v>
      </c>
    </row>
    <row r="188" spans="6:17" x14ac:dyDescent="0.25">
      <c r="F188" s="5">
        <v>5</v>
      </c>
      <c r="G188" s="5">
        <f t="shared" si="14"/>
        <v>37.703663006135841</v>
      </c>
      <c r="H188" s="5">
        <f t="shared" si="15"/>
        <v>37.928731576139924</v>
      </c>
      <c r="I188" s="5">
        <f t="shared" si="18"/>
        <v>26.94715433356577</v>
      </c>
      <c r="J188" s="5">
        <f t="shared" si="19"/>
        <v>26.947154333565742</v>
      </c>
      <c r="K188" s="5">
        <f t="shared" si="16"/>
        <v>0.89936343648407291</v>
      </c>
      <c r="L188" s="5">
        <f t="shared" si="26"/>
        <v>0.19295431386211381</v>
      </c>
      <c r="M188" s="5">
        <f t="shared" si="22"/>
        <v>2.390470376340581E-2</v>
      </c>
      <c r="N188" s="7">
        <f t="shared" si="23"/>
        <v>32.936976225151135</v>
      </c>
      <c r="O188" s="7">
        <f t="shared" si="25"/>
        <v>63.944384184631751</v>
      </c>
      <c r="P188" s="5">
        <f t="shared" si="17"/>
        <v>648.27769580368874</v>
      </c>
      <c r="Q188" s="5">
        <f t="shared" si="20"/>
        <v>634.26610557573474</v>
      </c>
    </row>
    <row r="189" spans="6:17" x14ac:dyDescent="0.25">
      <c r="F189" s="5">
        <v>6</v>
      </c>
      <c r="G189" s="5">
        <f t="shared" si="14"/>
        <v>38.037413807927855</v>
      </c>
      <c r="H189" s="5">
        <f t="shared" si="15"/>
        <v>38.361174340268562</v>
      </c>
      <c r="I189" s="5">
        <f t="shared" si="18"/>
        <v>26.638166350143642</v>
      </c>
      <c r="J189" s="5">
        <f t="shared" si="19"/>
        <v>26.638166350143617</v>
      </c>
      <c r="K189" s="5">
        <f t="shared" si="16"/>
        <v>1.0500559920346613</v>
      </c>
      <c r="L189" s="5">
        <f t="shared" si="26"/>
        <v>0.21845416552599561</v>
      </c>
      <c r="M189" s="5">
        <f t="shared" si="22"/>
        <v>2.5499851663881801E-2</v>
      </c>
      <c r="N189" s="7">
        <f t="shared" si="23"/>
        <v>35.134842761945734</v>
      </c>
      <c r="O189" s="7">
        <f t="shared" si="25"/>
        <v>68.211358215721489</v>
      </c>
      <c r="P189" s="5">
        <f t="shared" si="17"/>
        <v>646.51697615370892</v>
      </c>
      <c r="Q189" s="5">
        <f t="shared" si="20"/>
        <v>632.54344134922781</v>
      </c>
    </row>
    <row r="190" spans="6:17" x14ac:dyDescent="0.25">
      <c r="F190" s="5">
        <v>7</v>
      </c>
      <c r="G190" s="5">
        <f t="shared" si="14"/>
        <v>38.431606102634731</v>
      </c>
      <c r="H190" s="5">
        <f t="shared" si="15"/>
        <v>38.871736516389909</v>
      </c>
      <c r="I190" s="5">
        <f t="shared" si="18"/>
        <v>26.281188456344122</v>
      </c>
      <c r="J190" s="5">
        <f t="shared" si="19"/>
        <v>26.281188456344097</v>
      </c>
      <c r="K190" s="5">
        <f t="shared" si="16"/>
        <v>1.1945159691876372</v>
      </c>
      <c r="L190" s="5">
        <f t="shared" si="26"/>
        <v>0.24545738293452046</v>
      </c>
      <c r="M190" s="5">
        <f t="shared" si="22"/>
        <v>2.7003217408524849E-2</v>
      </c>
      <c r="N190" s="7">
        <f t="shared" si="23"/>
        <v>37.206247715510401</v>
      </c>
      <c r="O190" s="7">
        <f t="shared" si="25"/>
        <v>72.232817661398954</v>
      </c>
      <c r="P190" s="5">
        <f t="shared" si="17"/>
        <v>644.46325441129068</v>
      </c>
      <c r="Q190" s="5">
        <f t="shared" si="20"/>
        <v>630.5341078491989</v>
      </c>
    </row>
    <row r="191" spans="6:17" x14ac:dyDescent="0.25">
      <c r="F191" s="5">
        <v>8</v>
      </c>
      <c r="G191" s="5">
        <f t="shared" si="14"/>
        <v>38.886119783084098</v>
      </c>
      <c r="H191" s="5">
        <f t="shared" si="15"/>
        <v>39.460165381662968</v>
      </c>
      <c r="I191" s="5">
        <f t="shared" si="18"/>
        <v>25.879935559220844</v>
      </c>
      <c r="J191" s="5">
        <f t="shared" si="19"/>
        <v>25.879935559220819</v>
      </c>
      <c r="K191" s="5">
        <f t="shared" si="16"/>
        <v>1.3320314314288366</v>
      </c>
      <c r="L191" s="5">
        <f t="shared" si="26"/>
        <v>0.27385096292630917</v>
      </c>
      <c r="M191" s="5">
        <f t="shared" si="22"/>
        <v>2.8393579991788709E-2</v>
      </c>
      <c r="N191" s="7">
        <f t="shared" si="23"/>
        <v>39.121951829752767</v>
      </c>
      <c r="O191" s="7">
        <f t="shared" si="25"/>
        <v>75.951996951805469</v>
      </c>
      <c r="P191" s="5">
        <f t="shared" si="17"/>
        <v>642.1292087991942</v>
      </c>
      <c r="Q191" s="5">
        <f t="shared" si="20"/>
        <v>628.25050927685368</v>
      </c>
    </row>
    <row r="192" spans="6:17" x14ac:dyDescent="0.25">
      <c r="F192" s="5">
        <v>9</v>
      </c>
      <c r="G192" s="5">
        <f t="shared" si="14"/>
        <v>39.40081636274936</v>
      </c>
      <c r="H192" s="5">
        <f t="shared" si="15"/>
        <v>40.126169755716404</v>
      </c>
      <c r="I192" s="5">
        <f t="shared" si="18"/>
        <v>25.438428908206046</v>
      </c>
      <c r="J192" s="5">
        <f t="shared" si="19"/>
        <v>25.438428908206021</v>
      </c>
      <c r="K192" s="5">
        <f t="shared" si="16"/>
        <v>1.4620041407037334</v>
      </c>
      <c r="L192" s="5">
        <f t="shared" si="26"/>
        <v>0.30350162218320376</v>
      </c>
      <c r="M192" s="5">
        <f t="shared" si="22"/>
        <v>2.9650659256894585E-2</v>
      </c>
      <c r="N192" s="7">
        <f t="shared" si="23"/>
        <v>40.854012192337393</v>
      </c>
      <c r="O192" s="7">
        <f t="shared" si="25"/>
        <v>79.314647260048076</v>
      </c>
      <c r="P192" s="5">
        <f t="shared" si="17"/>
        <v>639.52883527071856</v>
      </c>
      <c r="Q192" s="5">
        <f t="shared" si="20"/>
        <v>625.70633908308537</v>
      </c>
    </row>
    <row r="193" spans="6:17" x14ac:dyDescent="0.25">
      <c r="F193" s="5">
        <v>10</v>
      </c>
      <c r="G193" s="5">
        <f t="shared" si="14"/>
        <v>39.97553901798068</v>
      </c>
      <c r="H193" s="5">
        <f t="shared" si="15"/>
        <v>40.869420181937556</v>
      </c>
      <c r="I193" s="5">
        <f t="shared" si="18"/>
        <v>24.960906798777959</v>
      </c>
      <c r="J193" s="5">
        <f t="shared" si="19"/>
        <v>24.960906798777934</v>
      </c>
      <c r="K193" s="5">
        <f t="shared" si="16"/>
        <v>1.5839532931979077</v>
      </c>
      <c r="L193" s="5">
        <f t="shared" si="26"/>
        <v>0.334257188439262</v>
      </c>
      <c r="M193" s="5">
        <f t="shared" si="22"/>
        <v>3.0755566256058242E-2</v>
      </c>
      <c r="N193" s="7">
        <f t="shared" si="23"/>
        <v>42.376402761266633</v>
      </c>
      <c r="O193" s="7">
        <f t="shared" si="25"/>
        <v>82.270241202649729</v>
      </c>
      <c r="P193" s="5">
        <f t="shared" si="17"/>
        <v>636.67722117588539</v>
      </c>
      <c r="Q193" s="5">
        <f t="shared" si="20"/>
        <v>622.91635852653951</v>
      </c>
    </row>
    <row r="194" spans="6:17" x14ac:dyDescent="0.25">
      <c r="F194" s="5">
        <v>11</v>
      </c>
      <c r="G194" s="5">
        <f t="shared" si="14"/>
        <v>40.610112635825146</v>
      </c>
      <c r="H194" s="5">
        <f t="shared" si="15"/>
        <v>41.68954913295552</v>
      </c>
      <c r="I194" s="5">
        <f t="shared" si="18"/>
        <v>24.451736690681063</v>
      </c>
      <c r="J194" s="5">
        <f t="shared" si="19"/>
        <v>24.451736690681042</v>
      </c>
      <c r="K194" s="5">
        <f t="shared" si="16"/>
        <v>1.6975159277541367</v>
      </c>
      <c r="L194" s="5">
        <f t="shared" si="26"/>
        <v>0.36594843814193245</v>
      </c>
      <c r="M194" s="5">
        <f t="shared" si="22"/>
        <v>3.1691249702670454E-2</v>
      </c>
      <c r="N194" s="7">
        <f t="shared" si="23"/>
        <v>43.665629506779041</v>
      </c>
      <c r="O194" s="7">
        <f t="shared" si="25"/>
        <v>84.77316708608879</v>
      </c>
      <c r="P194" s="5">
        <f t="shared" si="17"/>
        <v>633.59031426642684</v>
      </c>
      <c r="Q194" s="5">
        <f t="shared" si="20"/>
        <v>619.89617067122572</v>
      </c>
    </row>
    <row r="195" spans="6:17" x14ac:dyDescent="0.25">
      <c r="F195" s="5">
        <v>12</v>
      </c>
      <c r="G195" s="5">
        <f t="shared" si="14"/>
        <v>41.304343867425594</v>
      </c>
      <c r="H195" s="5">
        <f t="shared" si="15"/>
        <v>42.586151240326956</v>
      </c>
      <c r="I195" s="5">
        <f t="shared" si="18"/>
        <v>23.915331630982973</v>
      </c>
      <c r="J195" s="5">
        <f t="shared" si="19"/>
        <v>23.915331630982951</v>
      </c>
      <c r="K195" s="5">
        <f t="shared" si="16"/>
        <v>1.802444303987236</v>
      </c>
      <c r="L195" s="5">
        <f t="shared" si="26"/>
        <v>0.39839136204585479</v>
      </c>
      <c r="M195" s="5">
        <f t="shared" si="22"/>
        <v>3.2442923903922338E-2</v>
      </c>
      <c r="N195" s="7">
        <f t="shared" si="23"/>
        <v>44.701320036171552</v>
      </c>
      <c r="O195" s="7">
        <f t="shared" si="25"/>
        <v>86.783873614069577</v>
      </c>
      <c r="P195" s="5">
        <f t="shared" si="17"/>
        <v>630.28469333970691</v>
      </c>
      <c r="Q195" s="5">
        <f t="shared" si="20"/>
        <v>616.66199598764194</v>
      </c>
    </row>
    <row r="196" spans="6:17" x14ac:dyDescent="0.25">
      <c r="F196" s="5">
        <v>13</v>
      </c>
      <c r="G196" s="5">
        <f t="shared" ref="G196:G259" si="27">$C$6+((PI()*($C$4/10)^2)/4)*((($C$9/10)+($C$8/10))-(($C$9/10)*COS(RADIANS(F196)))-($C$8/10)*COS((ASIN(RADIANS(($C$9/$C$8)*SIN(RADIANS(F196)))))))</f>
        <v>42.058021186979097</v>
      </c>
      <c r="H196" s="5">
        <f t="shared" ref="H196:H259" si="28">$C$6+((PI()*($C$4/10)^2)/4)*(($C$9/10)*(1+($C$8/$C$9)-COS(RADIANS(F196))-SQRT(($C$8/$C$9)^2-SIN(RADIANS(F196))^2)))</f>
        <v>43.558783548426121</v>
      </c>
      <c r="I196" s="5">
        <f t="shared" si="18"/>
        <v>23.356073360796469</v>
      </c>
      <c r="J196" s="5">
        <f t="shared" si="19"/>
        <v>23.356073360796444</v>
      </c>
      <c r="K196" s="5">
        <f t="shared" ref="K196:K259" si="29">(I196*10^5)*((G197-G196)/10^6)</f>
        <v>1.8986006509354665</v>
      </c>
      <c r="L196" s="5">
        <f t="shared" si="26"/>
        <v>0.43138982505074419</v>
      </c>
      <c r="M196" s="5">
        <f t="shared" si="22"/>
        <v>3.29984630048894E-2</v>
      </c>
      <c r="N196" s="7">
        <f t="shared" si="23"/>
        <v>45.466766801033991</v>
      </c>
      <c r="O196" s="7">
        <f t="shared" si="25"/>
        <v>88.269924478929227</v>
      </c>
      <c r="P196" s="5">
        <f t="shared" ref="P196:P259" si="30">((J196*100000)*(G196/1000000))/(($C$23+$C$21)*$C$36)</f>
        <v>626.77734614730048</v>
      </c>
      <c r="Q196" s="5">
        <f t="shared" si="20"/>
        <v>613.23045506153983</v>
      </c>
    </row>
    <row r="197" spans="6:17" x14ac:dyDescent="0.25">
      <c r="F197" s="5">
        <v>14</v>
      </c>
      <c r="G197" s="5">
        <f t="shared" si="27"/>
        <v>42.870914956238401</v>
      </c>
      <c r="H197" s="5">
        <f t="shared" si="28"/>
        <v>44.606965792542368</v>
      </c>
      <c r="I197" s="5">
        <f t="shared" ref="I197:I260" si="31">I196*((G196/G197)^$C$11)</f>
        <v>22.778243906048676</v>
      </c>
      <c r="J197" s="5">
        <f t="shared" ref="J197:J260" si="32">((J196*100000)*(G196/G197)^$C$11)/100000</f>
        <v>22.778243906048651</v>
      </c>
      <c r="K197" s="5">
        <f t="shared" si="29"/>
        <v>1.9859497549891996</v>
      </c>
      <c r="L197" s="5">
        <f t="shared" si="26"/>
        <v>0.46473857148100972</v>
      </c>
      <c r="M197" s="5">
        <f t="shared" si="22"/>
        <v>3.334874643026553E-2</v>
      </c>
      <c r="N197" s="7">
        <f t="shared" si="23"/>
        <v>45.94940306241029</v>
      </c>
      <c r="O197" s="7">
        <f t="shared" si="25"/>
        <v>89.206922408183999</v>
      </c>
      <c r="P197" s="5">
        <f t="shared" si="30"/>
        <v>623.0854593464303</v>
      </c>
      <c r="Q197" s="5">
        <f t="shared" ref="Q197:Q260" si="33">((G196/G197)^($C$11-1))*Q196</f>
        <v>609.61836308525892</v>
      </c>
    </row>
    <row r="198" spans="6:17" x14ac:dyDescent="0.25">
      <c r="F198" s="5">
        <v>15</v>
      </c>
      <c r="G198" s="5">
        <f t="shared" si="27"/>
        <v>43.742777494536114</v>
      </c>
      <c r="H198" s="5">
        <f t="shared" si="28"/>
        <v>45.73018070118242</v>
      </c>
      <c r="I198" s="5">
        <f t="shared" si="31"/>
        <v>22.185966856262695</v>
      </c>
      <c r="J198" s="5">
        <f t="shared" si="32"/>
        <v>22.185966856262674</v>
      </c>
      <c r="K198" s="5">
        <f t="shared" si="29"/>
        <v>2.0645498885318809</v>
      </c>
      <c r="L198" s="5">
        <f t="shared" si="26"/>
        <v>0.49822651262098794</v>
      </c>
      <c r="M198" s="5">
        <f t="shared" si="22"/>
        <v>3.3487941139978217E-2</v>
      </c>
      <c r="N198" s="7">
        <f t="shared" si="23"/>
        <v>46.14119179528268</v>
      </c>
      <c r="O198" s="7">
        <f t="shared" si="25"/>
        <v>89.579264190053792</v>
      </c>
      <c r="P198" s="5">
        <f t="shared" si="30"/>
        <v>619.22622432212654</v>
      </c>
      <c r="Q198" s="5">
        <f t="shared" si="33"/>
        <v>605.84253987676163</v>
      </c>
    </row>
    <row r="199" spans="6:17" x14ac:dyDescent="0.25">
      <c r="F199" s="5">
        <v>16</v>
      </c>
      <c r="G199" s="5">
        <f t="shared" si="27"/>
        <v>44.673343154309961</v>
      </c>
      <c r="H199" s="5">
        <f t="shared" si="28"/>
        <v>46.927874322574255</v>
      </c>
      <c r="I199" s="5">
        <f t="shared" si="31"/>
        <v>21.583158963297183</v>
      </c>
      <c r="J199" s="5">
        <f t="shared" si="32"/>
        <v>21.583158963297162</v>
      </c>
      <c r="K199" s="5">
        <f t="shared" si="29"/>
        <v>2.1345425815564263</v>
      </c>
      <c r="L199" s="5">
        <f t="shared" si="26"/>
        <v>0.53164022037124592</v>
      </c>
      <c r="M199" s="5">
        <f t="shared" si="22"/>
        <v>3.3413707750257982E-2</v>
      </c>
      <c r="N199" s="7">
        <f t="shared" si="23"/>
        <v>46.038909691453782</v>
      </c>
      <c r="O199" s="7">
        <f t="shared" si="25"/>
        <v>89.380692041301018</v>
      </c>
      <c r="P199" s="5">
        <f t="shared" si="30"/>
        <v>615.21666172123844</v>
      </c>
      <c r="Q199" s="5">
        <f t="shared" si="33"/>
        <v>601.9196382060901</v>
      </c>
    </row>
    <row r="200" spans="6:17" x14ac:dyDescent="0.25">
      <c r="F200" s="5">
        <v>17</v>
      </c>
      <c r="G200" s="5">
        <f t="shared" si="27"/>
        <v>45.662328402107228</v>
      </c>
      <c r="H200" s="5">
        <f t="shared" si="28"/>
        <v>48.199456375360953</v>
      </c>
      <c r="I200" s="5">
        <f t="shared" si="31"/>
        <v>20.973492177339409</v>
      </c>
      <c r="J200" s="5">
        <f t="shared" si="32"/>
        <v>20.973492177339391</v>
      </c>
      <c r="K200" s="5">
        <f t="shared" si="29"/>
        <v>2.196141712765646</v>
      </c>
      <c r="L200" s="5">
        <f t="shared" si="26"/>
        <v>0.56476754007626484</v>
      </c>
      <c r="M200" s="5">
        <f t="shared" si="22"/>
        <v>3.3127319705018921E-2</v>
      </c>
      <c r="N200" s="7">
        <f t="shared" si="23"/>
        <v>45.644311359235736</v>
      </c>
      <c r="O200" s="7">
        <f t="shared" si="25"/>
        <v>88.614612387191841</v>
      </c>
      <c r="P200" s="5">
        <f t="shared" si="30"/>
        <v>611.07346657438211</v>
      </c>
      <c r="Q200" s="5">
        <f t="shared" si="33"/>
        <v>597.86599226477938</v>
      </c>
    </row>
    <row r="201" spans="6:17" x14ac:dyDescent="0.25">
      <c r="F201" s="5">
        <v>18</v>
      </c>
      <c r="G201" s="5">
        <f t="shared" si="27"/>
        <v>46.709431905041491</v>
      </c>
      <c r="H201" s="5">
        <f t="shared" si="28"/>
        <v>49.544300623469297</v>
      </c>
      <c r="I201" s="5">
        <f t="shared" si="31"/>
        <v>20.360365802549286</v>
      </c>
      <c r="J201" s="5">
        <f t="shared" si="32"/>
        <v>20.360365802549268</v>
      </c>
      <c r="K201" s="5">
        <f t="shared" si="29"/>
        <v>2.2496223507293589</v>
      </c>
      <c r="L201" s="5">
        <f t="shared" si="26"/>
        <v>0.5974012275409758</v>
      </c>
      <c r="M201" s="5">
        <f t="shared" si="22"/>
        <v>3.2633687464710959E-2</v>
      </c>
      <c r="N201" s="7">
        <f t="shared" si="23"/>
        <v>44.96416265193902</v>
      </c>
      <c r="O201" s="7">
        <f t="shared" si="25"/>
        <v>87.294160565969378</v>
      </c>
      <c r="P201" s="5">
        <f t="shared" si="30"/>
        <v>606.81287498522624</v>
      </c>
      <c r="Q201" s="5">
        <f t="shared" si="33"/>
        <v>593.69748723646364</v>
      </c>
    </row>
    <row r="202" spans="6:17" x14ac:dyDescent="0.25">
      <c r="F202" s="5">
        <v>19</v>
      </c>
      <c r="G202" s="5">
        <f t="shared" si="27"/>
        <v>47.814334622677187</v>
      </c>
      <c r="H202" s="5">
        <f t="shared" si="28"/>
        <v>50.961745275132024</v>
      </c>
      <c r="I202" s="5">
        <f t="shared" si="31"/>
        <v>19.746888111568129</v>
      </c>
      <c r="J202" s="5">
        <f t="shared" si="32"/>
        <v>19.746888111568111</v>
      </c>
      <c r="K202" s="5">
        <f t="shared" si="29"/>
        <v>2.2953097161241245</v>
      </c>
      <c r="L202" s="5">
        <f t="shared" si="26"/>
        <v>0.62934251056022061</v>
      </c>
      <c r="M202" s="5">
        <f t="shared" si="22"/>
        <v>3.1941283019244815E-2</v>
      </c>
      <c r="N202" s="7">
        <f t="shared" si="23"/>
        <v>44.010136658384596</v>
      </c>
      <c r="O202" s="7">
        <f t="shared" si="25"/>
        <v>85.441998903133282</v>
      </c>
      <c r="P202" s="5">
        <f t="shared" si="30"/>
        <v>602.45055257201886</v>
      </c>
      <c r="Q202" s="5">
        <f t="shared" si="33"/>
        <v>589.42945014957832</v>
      </c>
    </row>
    <row r="203" spans="6:17" x14ac:dyDescent="0.25">
      <c r="F203" s="5">
        <v>20</v>
      </c>
      <c r="G203" s="5">
        <f t="shared" si="27"/>
        <v>48.976699904313378</v>
      </c>
      <c r="H203" s="5">
        <f t="shared" si="28"/>
        <v>52.451093406031561</v>
      </c>
      <c r="I203" s="5">
        <f t="shared" si="31"/>
        <v>19.135866509423845</v>
      </c>
      <c r="J203" s="5">
        <f t="shared" si="32"/>
        <v>19.135866509423828</v>
      </c>
      <c r="K203" s="5">
        <f t="shared" si="29"/>
        <v>2.3335685692359016</v>
      </c>
      <c r="L203" s="5">
        <f t="shared" si="26"/>
        <v>0.66040447435506089</v>
      </c>
      <c r="M203" s="5">
        <f t="shared" si="22"/>
        <v>3.1061963794840275E-2</v>
      </c>
      <c r="N203" s="7">
        <f t="shared" si="23"/>
        <v>42.798571073837721</v>
      </c>
      <c r="O203" s="7">
        <f t="shared" si="25"/>
        <v>83.089845667403523</v>
      </c>
      <c r="P203" s="5">
        <f t="shared" si="30"/>
        <v>598.00150417512202</v>
      </c>
      <c r="Q203" s="5">
        <f t="shared" si="33"/>
        <v>585.07656153643643</v>
      </c>
    </row>
    <row r="204" spans="6:17" x14ac:dyDescent="0.25">
      <c r="F204" s="5">
        <v>21</v>
      </c>
      <c r="G204" s="5">
        <f t="shared" si="27"/>
        <v>50.196173591635919</v>
      </c>
      <c r="H204" s="5">
        <f t="shared" si="28"/>
        <v>54.011613406526799</v>
      </c>
      <c r="I204" s="5">
        <f t="shared" si="31"/>
        <v>18.529805178612424</v>
      </c>
      <c r="J204" s="5">
        <f t="shared" si="32"/>
        <v>18.529805178612406</v>
      </c>
      <c r="K204" s="5">
        <f t="shared" si="29"/>
        <v>2.3647932581777469</v>
      </c>
      <c r="L204" s="5">
        <f t="shared" si="26"/>
        <v>0.69041517339710445</v>
      </c>
      <c r="M204" s="5">
        <f t="shared" si="22"/>
        <v>3.0010699042043565E-2</v>
      </c>
      <c r="N204" s="7">
        <f t="shared" si="23"/>
        <v>41.350091205109521</v>
      </c>
      <c r="O204" s="7">
        <f t="shared" si="25"/>
        <v>80.2777431666605</v>
      </c>
      <c r="P204" s="5">
        <f t="shared" si="30"/>
        <v>593.48000380606823</v>
      </c>
      <c r="Q204" s="5">
        <f t="shared" si="33"/>
        <v>580.65278689633624</v>
      </c>
    </row>
    <row r="205" spans="6:17" x14ac:dyDescent="0.25">
      <c r="F205" s="5">
        <v>22</v>
      </c>
      <c r="G205" s="5">
        <f t="shared" si="27"/>
        <v>51.472384126707951</v>
      </c>
      <c r="H205" s="5">
        <f t="shared" si="28"/>
        <v>55.642539452912295</v>
      </c>
      <c r="I205" s="5">
        <f t="shared" si="31"/>
        <v>17.930909058517834</v>
      </c>
      <c r="J205" s="5">
        <f t="shared" si="32"/>
        <v>17.930909058517816</v>
      </c>
      <c r="K205" s="5">
        <f t="shared" si="29"/>
        <v>2.389398597002736</v>
      </c>
      <c r="L205" s="5">
        <f t="shared" si="26"/>
        <v>0.71922037926244531</v>
      </c>
      <c r="M205" s="5">
        <f t="shared" si="22"/>
        <v>2.8805205865340855E-2</v>
      </c>
      <c r="N205" s="7">
        <f t="shared" si="23"/>
        <v>39.689108475784856</v>
      </c>
      <c r="O205" s="7">
        <f t="shared" si="25"/>
        <v>77.053084137794613</v>
      </c>
      <c r="P205" s="5">
        <f t="shared" si="30"/>
        <v>588.89954340811551</v>
      </c>
      <c r="Q205" s="5">
        <f t="shared" si="33"/>
        <v>576.17132656358228</v>
      </c>
    </row>
    <row r="206" spans="6:17" x14ac:dyDescent="0.25">
      <c r="F206" s="5">
        <v>23</v>
      </c>
      <c r="G206" s="5">
        <f t="shared" si="27"/>
        <v>52.804942665265528</v>
      </c>
      <c r="H206" s="5">
        <f t="shared" si="28"/>
        <v>57.343072002649791</v>
      </c>
      <c r="I206" s="5">
        <f t="shared" si="31"/>
        <v>17.341093000892037</v>
      </c>
      <c r="J206" s="5">
        <f t="shared" si="32"/>
        <v>17.34109300089202</v>
      </c>
      <c r="K206" s="5">
        <f t="shared" si="29"/>
        <v>2.4078116822808457</v>
      </c>
      <c r="L206" s="5">
        <f t="shared" si="26"/>
        <v>0.74668588523060953</v>
      </c>
      <c r="M206" s="5">
        <f t="shared" si="22"/>
        <v>2.7465505968164217E-2</v>
      </c>
      <c r="N206" s="7">
        <f t="shared" si="23"/>
        <v>37.843209689551273</v>
      </c>
      <c r="O206" s="7">
        <f t="shared" si="25"/>
        <v>73.469426052547163</v>
      </c>
      <c r="P206" s="5">
        <f t="shared" si="30"/>
        <v>584.27279871780001</v>
      </c>
      <c r="Q206" s="5">
        <f t="shared" si="33"/>
        <v>571.64458230689229</v>
      </c>
    </row>
    <row r="207" spans="6:17" x14ac:dyDescent="0.25">
      <c r="F207" s="5">
        <v>24</v>
      </c>
      <c r="G207" s="5">
        <f t="shared" si="27"/>
        <v>54.193443195282285</v>
      </c>
      <c r="H207" s="5">
        <f t="shared" si="28"/>
        <v>59.11237831349429</v>
      </c>
      <c r="I207" s="5">
        <f t="shared" si="31"/>
        <v>16.761994984543382</v>
      </c>
      <c r="J207" s="5">
        <f t="shared" si="32"/>
        <v>16.761994984543364</v>
      </c>
      <c r="K207" s="5">
        <f t="shared" si="29"/>
        <v>2.4204647038069007</v>
      </c>
      <c r="L207" s="5">
        <f t="shared" si="26"/>
        <v>0.77269930295116862</v>
      </c>
      <c r="M207" s="5">
        <f t="shared" si="22"/>
        <v>2.6013417720559096E-2</v>
      </c>
      <c r="N207" s="7">
        <f t="shared" si="23"/>
        <v>35.84245717818122</v>
      </c>
      <c r="O207" s="7">
        <f t="shared" si="25"/>
        <v>69.58513241336</v>
      </c>
      <c r="P207" s="5">
        <f t="shared" si="30"/>
        <v>579.61161034866188</v>
      </c>
      <c r="Q207" s="5">
        <f t="shared" si="33"/>
        <v>567.08413882197021</v>
      </c>
    </row>
    <row r="208" spans="6:17" x14ac:dyDescent="0.25">
      <c r="F208" s="5">
        <v>25</v>
      </c>
      <c r="G208" s="5">
        <f t="shared" si="27"/>
        <v>55.637462660768861</v>
      </c>
      <c r="H208" s="5">
        <f t="shared" si="28"/>
        <v>60.949592986428215</v>
      </c>
      <c r="I208" s="5">
        <f t="shared" si="31"/>
        <v>16.194992352460591</v>
      </c>
      <c r="J208" s="5">
        <f t="shared" si="32"/>
        <v>16.194992352460574</v>
      </c>
      <c r="K208" s="5">
        <f t="shared" si="29"/>
        <v>2.4277887609430331</v>
      </c>
      <c r="L208" s="5">
        <f t="shared" si="26"/>
        <v>0.79717130405216252</v>
      </c>
      <c r="M208" s="5">
        <f t="shared" si="22"/>
        <v>2.4472001100993901E-2</v>
      </c>
      <c r="N208" s="7">
        <f t="shared" si="23"/>
        <v>33.718624017387498</v>
      </c>
      <c r="O208" s="7">
        <f t="shared" si="25"/>
        <v>65.461887988932531</v>
      </c>
      <c r="P208" s="5">
        <f t="shared" si="30"/>
        <v>574.92697814608243</v>
      </c>
      <c r="Q208" s="5">
        <f t="shared" si="33"/>
        <v>562.5007582083565</v>
      </c>
    </row>
    <row r="209" spans="6:17" x14ac:dyDescent="0.25">
      <c r="F209" s="5">
        <v>26</v>
      </c>
      <c r="G209" s="5">
        <f t="shared" si="27"/>
        <v>57.136561090768531</v>
      </c>
      <c r="H209" s="5">
        <f t="shared" si="28"/>
        <v>62.853818532296572</v>
      </c>
      <c r="I209" s="5">
        <f t="shared" si="31"/>
        <v>15.641220140251145</v>
      </c>
      <c r="J209" s="5">
        <f t="shared" si="32"/>
        <v>15.641220140251129</v>
      </c>
      <c r="K209" s="5">
        <f t="shared" si="29"/>
        <v>2.4302086609547899</v>
      </c>
      <c r="L209" s="5">
        <f t="shared" si="26"/>
        <v>0.82003627928688771</v>
      </c>
      <c r="M209" s="5">
        <f t="shared" si="22"/>
        <v>2.2864975234725193E-2</v>
      </c>
      <c r="N209" s="7">
        <f t="shared" si="23"/>
        <v>31.504391484980076</v>
      </c>
      <c r="O209" s="7">
        <f t="shared" si="25"/>
        <v>61.163140746365322</v>
      </c>
      <c r="P209" s="5">
        <f t="shared" si="30"/>
        <v>570.22906686869624</v>
      </c>
      <c r="Q209" s="5">
        <f t="shared" si="33"/>
        <v>557.90438552804392</v>
      </c>
    </row>
    <row r="210" spans="6:17" x14ac:dyDescent="0.25">
      <c r="F210" s="5">
        <v>27</v>
      </c>
      <c r="G210" s="5">
        <f t="shared" si="27"/>
        <v>58.690281733508471</v>
      </c>
      <c r="H210" s="5">
        <f t="shared" si="28"/>
        <v>64.824125962019977</v>
      </c>
      <c r="I210" s="5">
        <f t="shared" si="31"/>
        <v>15.101590684678609</v>
      </c>
      <c r="J210" s="5">
        <f t="shared" si="32"/>
        <v>15.101590684678591</v>
      </c>
      <c r="K210" s="5">
        <f t="shared" si="29"/>
        <v>2.4281386491915509</v>
      </c>
      <c r="L210" s="5">
        <f t="shared" si="26"/>
        <v>0.84125240879159469</v>
      </c>
      <c r="M210" s="5">
        <f t="shared" si="22"/>
        <v>2.1216129504706971E-2</v>
      </c>
      <c r="N210" s="7">
        <f t="shared" si="23"/>
        <v>29.232537662985063</v>
      </c>
      <c r="O210" s="7">
        <f t="shared" si="25"/>
        <v>56.752526590046955</v>
      </c>
      <c r="P210" s="5">
        <f t="shared" si="30"/>
        <v>565.52722131976225</v>
      </c>
      <c r="Q210" s="5">
        <f t="shared" si="33"/>
        <v>553.30416360980598</v>
      </c>
    </row>
    <row r="211" spans="6:17" x14ac:dyDescent="0.25">
      <c r="F211" s="5">
        <v>28</v>
      </c>
      <c r="G211" s="5">
        <f t="shared" si="27"/>
        <v>60.298151195667202</v>
      </c>
      <c r="H211" s="5">
        <f t="shared" si="28"/>
        <v>66.859555400243948</v>
      </c>
      <c r="I211" s="5">
        <f t="shared" si="31"/>
        <v>14.576813826010458</v>
      </c>
      <c r="J211" s="5">
        <f t="shared" si="32"/>
        <v>14.576813826010442</v>
      </c>
      <c r="K211" s="5">
        <f t="shared" si="29"/>
        <v>2.4219790022930896</v>
      </c>
      <c r="L211" s="5">
        <f t="shared" si="26"/>
        <v>0.86080115824636994</v>
      </c>
      <c r="M211" s="5">
        <f t="shared" si="22"/>
        <v>1.9548749454775249E-2</v>
      </c>
      <c r="N211" s="7">
        <f t="shared" si="23"/>
        <v>26.93514642122604</v>
      </c>
      <c r="O211" s="7">
        <f t="shared" si="25"/>
        <v>52.292333669445206</v>
      </c>
      <c r="P211" s="5">
        <f t="shared" si="30"/>
        <v>560.82998916499025</v>
      </c>
      <c r="Q211" s="5">
        <f t="shared" si="33"/>
        <v>548.70845537384866</v>
      </c>
    </row>
    <row r="212" spans="6:17" x14ac:dyDescent="0.25">
      <c r="F212" s="5">
        <v>29</v>
      </c>
      <c r="G212" s="5">
        <f t="shared" si="27"/>
        <v>61.959679586714756</v>
      </c>
      <c r="H212" s="5">
        <f t="shared" si="28"/>
        <v>68.959116722260148</v>
      </c>
      <c r="I212" s="5">
        <f t="shared" si="31"/>
        <v>14.067417140736008</v>
      </c>
      <c r="J212" s="5">
        <f t="shared" si="32"/>
        <v>14.067417140735992</v>
      </c>
      <c r="K212" s="5">
        <f t="shared" si="29"/>
        <v>2.4121134037737084</v>
      </c>
      <c r="L212" s="5">
        <f t="shared" si="26"/>
        <v>0.87868623615337316</v>
      </c>
      <c r="M212" s="5">
        <f t="shared" si="22"/>
        <v>1.7885077907003222E-2</v>
      </c>
      <c r="N212" s="7">
        <f t="shared" si="23"/>
        <v>24.642864920573778</v>
      </c>
      <c r="O212" s="7">
        <f t="shared" si="25"/>
        <v>47.842060883775737</v>
      </c>
      <c r="P212" s="5">
        <f t="shared" si="30"/>
        <v>556.14514981716627</v>
      </c>
      <c r="Q212" s="5">
        <f t="shared" si="33"/>
        <v>544.12487209213725</v>
      </c>
    </row>
    <row r="213" spans="6:17" x14ac:dyDescent="0.25">
      <c r="F213" s="5">
        <v>30</v>
      </c>
      <c r="G213" s="5">
        <f t="shared" si="27"/>
        <v>63.674360668282162</v>
      </c>
      <c r="H213" s="5">
        <f t="shared" si="28"/>
        <v>71.121790214014936</v>
      </c>
      <c r="I213" s="5">
        <f t="shared" si="31"/>
        <v>13.57376575687738</v>
      </c>
      <c r="J213" s="5">
        <f t="shared" si="32"/>
        <v>13.573765756877364</v>
      </c>
      <c r="K213" s="5">
        <f t="shared" si="29"/>
        <v>2.39890701517677</v>
      </c>
      <c r="L213" s="5">
        <f t="shared" si="26"/>
        <v>0.89493206606216025</v>
      </c>
      <c r="M213" s="5">
        <f t="shared" si="22"/>
        <v>1.6245829908787091E-2</v>
      </c>
      <c r="N213" s="7">
        <f t="shared" si="23"/>
        <v>22.38423528522042</v>
      </c>
      <c r="O213" s="7">
        <f t="shared" si="25"/>
        <v>43.457120379627582</v>
      </c>
      <c r="P213" s="5">
        <f t="shared" si="30"/>
        <v>551.47974793012042</v>
      </c>
      <c r="Q213" s="5">
        <f t="shared" si="33"/>
        <v>539.56030615843849</v>
      </c>
    </row>
    <row r="214" spans="6:17" x14ac:dyDescent="0.25">
      <c r="F214" s="5">
        <v>31</v>
      </c>
      <c r="G214" s="5">
        <f t="shared" si="27"/>
        <v>65.441672008513095</v>
      </c>
      <c r="H214" s="5">
        <f t="shared" si="28"/>
        <v>73.34652725499393</v>
      </c>
      <c r="I214" s="5">
        <f t="shared" si="31"/>
        <v>13.09608140925155</v>
      </c>
      <c r="J214" s="5">
        <f t="shared" si="32"/>
        <v>13.096081409251536</v>
      </c>
      <c r="K214" s="5">
        <f t="shared" si="29"/>
        <v>2.3827051543906483</v>
      </c>
      <c r="L214" s="5">
        <f t="shared" si="26"/>
        <v>0.90958184347045234</v>
      </c>
      <c r="M214" s="5">
        <f t="shared" si="22"/>
        <v>1.4649777408292097E-2</v>
      </c>
      <c r="N214" s="7">
        <f t="shared" si="23"/>
        <v>20.185122349825196</v>
      </c>
      <c r="O214" s="7">
        <f t="shared" si="25"/>
        <v>39.187726569915164</v>
      </c>
      <c r="P214" s="5">
        <f t="shared" si="30"/>
        <v>546.84013021502108</v>
      </c>
      <c r="Q214" s="5">
        <f t="shared" si="33"/>
        <v>535.02096710888486</v>
      </c>
    </row>
    <row r="215" spans="6:17" x14ac:dyDescent="0.25">
      <c r="F215" s="5">
        <v>32</v>
      </c>
      <c r="G215" s="5">
        <f t="shared" si="27"/>
        <v>67.261075141352066</v>
      </c>
      <c r="H215" s="5">
        <f t="shared" si="28"/>
        <v>75.632251023747884</v>
      </c>
      <c r="I215" s="5">
        <f t="shared" si="31"/>
        <v>12.634460484758034</v>
      </c>
      <c r="J215" s="5">
        <f t="shared" si="32"/>
        <v>12.634460484758019</v>
      </c>
      <c r="K215" s="5">
        <f t="shared" si="29"/>
        <v>2.3638324945702469</v>
      </c>
      <c r="L215" s="5">
        <f t="shared" si="26"/>
        <v>0.92269525955670029</v>
      </c>
      <c r="M215" s="5">
        <f t="shared" si="22"/>
        <v>1.3113416086247942E-2</v>
      </c>
      <c r="N215" s="7">
        <f t="shared" si="23"/>
        <v>18.0682546053742</v>
      </c>
      <c r="O215" s="7">
        <f t="shared" si="25"/>
        <v>35.078004918664583</v>
      </c>
      <c r="P215" s="5">
        <f t="shared" si="30"/>
        <v>542.2319844626968</v>
      </c>
      <c r="Q215" s="5">
        <f t="shared" si="33"/>
        <v>530.51241980088503</v>
      </c>
    </row>
    <row r="216" spans="6:17" x14ac:dyDescent="0.25">
      <c r="F216" s="5">
        <v>33</v>
      </c>
      <c r="G216" s="5">
        <f t="shared" si="27"/>
        <v>69.132015730720269</v>
      </c>
      <c r="H216" s="5">
        <f t="shared" si="28"/>
        <v>77.977857225794949</v>
      </c>
      <c r="I216" s="5">
        <f t="shared" si="31"/>
        <v>12.188890887328087</v>
      </c>
      <c r="J216" s="5">
        <f t="shared" si="32"/>
        <v>12.188890887328075</v>
      </c>
      <c r="K216" s="5">
        <f t="shared" si="29"/>
        <v>2.3425927014830794</v>
      </c>
      <c r="L216" s="5">
        <f t="shared" si="26"/>
        <v>0.93434598231030752</v>
      </c>
      <c r="M216" s="5">
        <f t="shared" si="22"/>
        <v>1.1650722753607234E-2</v>
      </c>
      <c r="N216" s="7">
        <f t="shared" si="23"/>
        <v>16.052889930760461</v>
      </c>
      <c r="O216" s="7">
        <f t="shared" si="25"/>
        <v>31.165342986837686</v>
      </c>
      <c r="P216" s="5">
        <f t="shared" si="30"/>
        <v>537.66037982072646</v>
      </c>
      <c r="Q216" s="5">
        <f t="shared" si="33"/>
        <v>526.03962381968165</v>
      </c>
    </row>
    <row r="217" spans="6:17" x14ac:dyDescent="0.25">
      <c r="F217" s="5">
        <v>34</v>
      </c>
      <c r="G217" s="5">
        <f t="shared" si="27"/>
        <v>71.053923739527292</v>
      </c>
      <c r="H217" s="5">
        <f t="shared" si="28"/>
        <v>80.382214843607798</v>
      </c>
      <c r="I217" s="5">
        <f t="shared" si="31"/>
        <v>11.759267618690242</v>
      </c>
      <c r="J217" s="5">
        <f t="shared" si="32"/>
        <v>11.759267618690229</v>
      </c>
      <c r="K217" s="5">
        <f t="shared" si="29"/>
        <v>2.3192684331727929</v>
      </c>
      <c r="L217" s="5">
        <f t="shared" si="26"/>
        <v>0.94461898970890679</v>
      </c>
      <c r="M217" s="5">
        <f t="shared" si="22"/>
        <v>1.0273007398599265E-2</v>
      </c>
      <c r="N217" s="7">
        <f t="shared" si="23"/>
        <v>14.154611736558824</v>
      </c>
      <c r="O217" s="7">
        <f t="shared" si="25"/>
        <v>27.479994662523453</v>
      </c>
      <c r="P217" s="5">
        <f t="shared" si="30"/>
        <v>533.129807529186</v>
      </c>
      <c r="Q217" s="5">
        <f t="shared" si="33"/>
        <v>521.60697333365454</v>
      </c>
    </row>
    <row r="218" spans="6:17" x14ac:dyDescent="0.25">
      <c r="F218" s="5">
        <v>35</v>
      </c>
      <c r="G218" s="5">
        <f t="shared" si="27"/>
        <v>73.026213603469614</v>
      </c>
      <c r="H218" s="5">
        <f t="shared" si="28"/>
        <v>82.844166908359924</v>
      </c>
      <c r="I218" s="5">
        <f t="shared" si="31"/>
        <v>11.345407025292408</v>
      </c>
      <c r="J218" s="5">
        <f t="shared" si="32"/>
        <v>11.345407025292396</v>
      </c>
      <c r="K218" s="5">
        <f t="shared" si="29"/>
        <v>2.2941216329054743</v>
      </c>
      <c r="L218" s="5">
        <f t="shared" si="26"/>
        <v>0.9536078492996114</v>
      </c>
      <c r="M218" s="5">
        <f t="shared" si="22"/>
        <v>8.988859590704612E-3</v>
      </c>
      <c r="N218" s="7">
        <f t="shared" si="23"/>
        <v>12.385255118011042</v>
      </c>
      <c r="O218" s="7">
        <f t="shared" si="25"/>
        <v>24.044936793135772</v>
      </c>
      <c r="P218" s="5">
        <f t="shared" si="30"/>
        <v>528.64422146145307</v>
      </c>
      <c r="Q218" s="5">
        <f t="shared" si="33"/>
        <v>517.21833675889388</v>
      </c>
    </row>
    <row r="219" spans="6:17" x14ac:dyDescent="0.25">
      <c r="F219" s="5">
        <v>36</v>
      </c>
      <c r="G219" s="5">
        <f t="shared" si="27"/>
        <v>75.048284409559841</v>
      </c>
      <c r="H219" s="5">
        <f t="shared" si="28"/>
        <v>85.362531293074611</v>
      </c>
      <c r="I219" s="5">
        <f t="shared" si="31"/>
        <v>10.947059704665218</v>
      </c>
      <c r="J219" s="5">
        <f t="shared" si="32"/>
        <v>10.947059704665204</v>
      </c>
      <c r="K219" s="5">
        <f t="shared" si="29"/>
        <v>2.2673940539460808</v>
      </c>
      <c r="L219" s="5">
        <f t="shared" si="26"/>
        <v>0.9614120340786293</v>
      </c>
      <c r="M219" s="5">
        <f t="shared" si="22"/>
        <v>7.8041847790178975E-3</v>
      </c>
      <c r="N219" s="7">
        <f t="shared" si="23"/>
        <v>10.752956868542945</v>
      </c>
      <c r="O219" s="7">
        <f t="shared" si="25"/>
        <v>20.875966282473453</v>
      </c>
      <c r="P219" s="5">
        <f t="shared" si="30"/>
        <v>524.20707794483258</v>
      </c>
      <c r="Q219" s="5">
        <f t="shared" si="33"/>
        <v>512.87709571915934</v>
      </c>
    </row>
    <row r="220" spans="6:17" x14ac:dyDescent="0.25">
      <c r="F220" s="5">
        <v>37</v>
      </c>
      <c r="G220" s="5">
        <f t="shared" si="27"/>
        <v>77.11952007933499</v>
      </c>
      <c r="H220" s="5">
        <f t="shared" si="28"/>
        <v>87.936101526785521</v>
      </c>
      <c r="I220" s="5">
        <f t="shared" si="31"/>
        <v>10.563922097505301</v>
      </c>
      <c r="J220" s="5">
        <f t="shared" si="32"/>
        <v>10.563922097505287</v>
      </c>
      <c r="K220" s="5">
        <f t="shared" si="29"/>
        <v>2.2393079623398879</v>
      </c>
      <c r="L220" s="5">
        <f t="shared" si="26"/>
        <v>0.96813435637263012</v>
      </c>
      <c r="M220" s="5">
        <f t="shared" si="22"/>
        <v>6.7223222940008265E-3</v>
      </c>
      <c r="N220" s="7">
        <f t="shared" si="23"/>
        <v>9.2623180678882004</v>
      </c>
      <c r="O220" s="7">
        <f t="shared" si="25"/>
        <v>17.982015741962101</v>
      </c>
      <c r="P220" s="5">
        <f t="shared" si="30"/>
        <v>519.82137444933346</v>
      </c>
      <c r="Q220" s="5">
        <f t="shared" si="33"/>
        <v>508.586182898456</v>
      </c>
    </row>
    <row r="221" spans="6:17" x14ac:dyDescent="0.25">
      <c r="F221" s="5">
        <v>38</v>
      </c>
      <c r="G221" s="5">
        <f t="shared" si="27"/>
        <v>79.239289556685364</v>
      </c>
      <c r="H221" s="5">
        <f t="shared" si="28"/>
        <v>90.563647629280098</v>
      </c>
      <c r="I221" s="5">
        <f t="shared" si="31"/>
        <v>10.195646816178682</v>
      </c>
      <c r="J221" s="5">
        <f t="shared" si="32"/>
        <v>10.195646816178668</v>
      </c>
      <c r="K221" s="5">
        <f t="shared" si="29"/>
        <v>2.2100669713027545</v>
      </c>
      <c r="L221" s="5">
        <f t="shared" si="26"/>
        <v>0.9738785901460818</v>
      </c>
      <c r="M221" s="5">
        <f t="shared" si="22"/>
        <v>5.7442337734516791E-3</v>
      </c>
      <c r="N221" s="7">
        <f t="shared" si="23"/>
        <v>7.9146637038656324</v>
      </c>
      <c r="O221" s="7">
        <f t="shared" si="25"/>
        <v>15.3656575246176</v>
      </c>
      <c r="P221" s="5">
        <f t="shared" si="30"/>
        <v>515.48968683185967</v>
      </c>
      <c r="Q221" s="5">
        <f t="shared" si="33"/>
        <v>504.34811848024441</v>
      </c>
    </row>
    <row r="222" spans="6:17" x14ac:dyDescent="0.25">
      <c r="F222" s="5">
        <v>39</v>
      </c>
      <c r="G222" s="5">
        <f t="shared" si="27"/>
        <v>81.406947000248209</v>
      </c>
      <c r="H222" s="5">
        <f t="shared" si="28"/>
        <v>93.243916965961034</v>
      </c>
      <c r="I222" s="5">
        <f t="shared" si="31"/>
        <v>9.841851777544969</v>
      </c>
      <c r="J222" s="5">
        <f t="shared" si="32"/>
        <v>9.8418517775449548</v>
      </c>
      <c r="K222" s="5">
        <f t="shared" si="29"/>
        <v>2.179856967804696</v>
      </c>
      <c r="L222" s="5">
        <f t="shared" si="26"/>
        <v>0.97874733857975071</v>
      </c>
      <c r="M222" s="5">
        <f t="shared" si="22"/>
        <v>4.8687484336689124E-3</v>
      </c>
      <c r="N222" s="7">
        <f t="shared" si="23"/>
        <v>6.7083806180222387</v>
      </c>
      <c r="O222" s="7">
        <f t="shared" si="25"/>
        <v>13.023759818243093</v>
      </c>
      <c r="P222" s="5">
        <f t="shared" si="30"/>
        <v>511.2142049079045</v>
      </c>
      <c r="Q222" s="5">
        <f t="shared" si="33"/>
        <v>500.16504495030506</v>
      </c>
    </row>
    <row r="223" spans="6:17" x14ac:dyDescent="0.25">
      <c r="F223" s="5">
        <v>40</v>
      </c>
      <c r="G223" s="5">
        <f t="shared" si="27"/>
        <v>83.621831980306766</v>
      </c>
      <c r="H223" s="5">
        <f t="shared" si="28"/>
        <v>95.975635122320682</v>
      </c>
      <c r="I223" s="5">
        <f t="shared" si="31"/>
        <v>9.5021282192634047</v>
      </c>
      <c r="J223" s="5">
        <f t="shared" si="32"/>
        <v>9.5021282192633905</v>
      </c>
      <c r="K223" s="5">
        <f t="shared" si="29"/>
        <v>2.1488470983635493</v>
      </c>
      <c r="L223" s="5">
        <f t="shared" si="26"/>
        <v>0.98284018876347257</v>
      </c>
      <c r="M223" s="5">
        <f t="shared" si="22"/>
        <v>4.0928501837218523E-3</v>
      </c>
      <c r="N223" s="7">
        <f t="shared" si="23"/>
        <v>5.6393131045914995</v>
      </c>
      <c r="O223" s="7">
        <f t="shared" si="25"/>
        <v>10.94825466771495</v>
      </c>
      <c r="P223" s="5">
        <f t="shared" si="30"/>
        <v>506.99676619456682</v>
      </c>
      <c r="Q223" s="5">
        <f t="shared" si="33"/>
        <v>496.03876011044673</v>
      </c>
    </row>
    <row r="224" spans="6:17" x14ac:dyDescent="0.25">
      <c r="F224" s="5">
        <v>41</v>
      </c>
      <c r="G224" s="5">
        <f t="shared" si="27"/>
        <v>85.883269680134106</v>
      </c>
      <c r="H224" s="5">
        <f t="shared" si="28"/>
        <v>98.757506797481525</v>
      </c>
      <c r="I224" s="5">
        <f t="shared" si="31"/>
        <v>9.1760476852207429</v>
      </c>
      <c r="J224" s="5">
        <f t="shared" si="32"/>
        <v>9.1760476852207304</v>
      </c>
      <c r="K224" s="5">
        <f t="shared" si="29"/>
        <v>2.1171907868663826</v>
      </c>
      <c r="L224" s="5">
        <f t="shared" si="26"/>
        <v>0.98625217982273883</v>
      </c>
      <c r="M224" s="5">
        <f t="shared" si="22"/>
        <v>3.4119910592662617E-3</v>
      </c>
      <c r="N224" s="7">
        <f t="shared" si="23"/>
        <v>4.7011947737046427</v>
      </c>
      <c r="O224" s="7">
        <f t="shared" si="25"/>
        <v>9.1269764012823611</v>
      </c>
      <c r="P224" s="5">
        <f t="shared" si="30"/>
        <v>502.83888772842477</v>
      </c>
      <c r="Q224" s="5">
        <f t="shared" si="33"/>
        <v>491.9707482086834</v>
      </c>
    </row>
    <row r="225" spans="6:17" x14ac:dyDescent="0.25">
      <c r="F225" s="5">
        <v>42</v>
      </c>
      <c r="G225" s="5">
        <f t="shared" si="27"/>
        <v>88.190571101721531</v>
      </c>
      <c r="H225" s="5">
        <f t="shared" si="28"/>
        <v>101.58821671621655</v>
      </c>
      <c r="I225" s="5">
        <f t="shared" si="31"/>
        <v>8.8631680684429224</v>
      </c>
      <c r="J225" s="5">
        <f t="shared" si="32"/>
        <v>8.8631680684429099</v>
      </c>
      <c r="K225" s="5">
        <f t="shared" si="29"/>
        <v>2.0850267623748886</v>
      </c>
      <c r="L225" s="5">
        <f t="shared" si="26"/>
        <v>0.98907259561798966</v>
      </c>
      <c r="M225" s="5">
        <f t="shared" si="22"/>
        <v>2.8204157952508302E-3</v>
      </c>
      <c r="N225" s="7">
        <f t="shared" si="23"/>
        <v>3.8860957622669172</v>
      </c>
      <c r="O225" s="7">
        <f t="shared" si="25"/>
        <v>7.5445298530747227</v>
      </c>
      <c r="P225" s="5">
        <f t="shared" si="30"/>
        <v>498.74179591078621</v>
      </c>
      <c r="Q225" s="5">
        <f t="shared" si="33"/>
        <v>487.96220913942199</v>
      </c>
    </row>
    <row r="226" spans="6:17" x14ac:dyDescent="0.25">
      <c r="F226" s="5">
        <v>43</v>
      </c>
      <c r="G226" s="5">
        <f t="shared" si="27"/>
        <v>90.543033275826716</v>
      </c>
      <c r="H226" s="5">
        <f t="shared" si="28"/>
        <v>104.4664305588159</v>
      </c>
      <c r="I226" s="5">
        <f t="shared" si="31"/>
        <v>8.5630387997006618</v>
      </c>
      <c r="J226" s="5">
        <f t="shared" si="32"/>
        <v>8.5630387997006494</v>
      </c>
      <c r="K226" s="5">
        <f t="shared" si="29"/>
        <v>2.0524800793718141</v>
      </c>
      <c r="L226" s="5">
        <f t="shared" si="26"/>
        <v>0.99138407908926529</v>
      </c>
      <c r="M226" s="5">
        <f t="shared" si="22"/>
        <v>2.3114834712756327E-3</v>
      </c>
      <c r="N226" s="7">
        <f t="shared" si="23"/>
        <v>3.1848659114020448</v>
      </c>
      <c r="O226" s="7">
        <f t="shared" si="25"/>
        <v>6.1831507550385405</v>
      </c>
      <c r="P226" s="5">
        <f t="shared" si="30"/>
        <v>494.70645437233753</v>
      </c>
      <c r="Q226" s="5">
        <f t="shared" si="33"/>
        <v>484.01408570585733</v>
      </c>
    </row>
    <row r="227" spans="6:17" x14ac:dyDescent="0.25">
      <c r="F227" s="5">
        <v>44</v>
      </c>
      <c r="G227" s="5">
        <f t="shared" si="27"/>
        <v>92.93993947627925</v>
      </c>
      <c r="H227" s="5">
        <f t="shared" si="28"/>
        <v>107.39079590812543</v>
      </c>
      <c r="I227" s="5">
        <f t="shared" si="31"/>
        <v>8.2752052677348527</v>
      </c>
      <c r="J227" s="5">
        <f t="shared" si="32"/>
        <v>8.2752052677348402</v>
      </c>
      <c r="K227" s="5">
        <f t="shared" si="29"/>
        <v>2.0196631167719135</v>
      </c>
      <c r="L227" s="5">
        <f t="shared" si="26"/>
        <v>0.99326205300091452</v>
      </c>
      <c r="M227" s="5">
        <f t="shared" si="22"/>
        <v>1.8779739116492333E-3</v>
      </c>
      <c r="N227" s="7">
        <f t="shared" si="23"/>
        <v>2.5875569382346595</v>
      </c>
      <c r="O227" s="7">
        <f t="shared" si="25"/>
        <v>5.0235253481386417</v>
      </c>
      <c r="P227" s="5">
        <f t="shared" si="30"/>
        <v>490.73358988046732</v>
      </c>
      <c r="Q227" s="5">
        <f t="shared" si="33"/>
        <v>480.12708896734591</v>
      </c>
    </row>
    <row r="228" spans="6:17" x14ac:dyDescent="0.25">
      <c r="F228" s="5">
        <v>45</v>
      </c>
      <c r="G228" s="5">
        <f t="shared" si="27"/>
        <v>95.380559438477178</v>
      </c>
      <c r="H228" s="5">
        <f t="shared" si="28"/>
        <v>110.3599432130332</v>
      </c>
      <c r="I228" s="5">
        <f t="shared" si="31"/>
        <v>7.9992125532268394</v>
      </c>
      <c r="J228" s="5">
        <f t="shared" si="32"/>
        <v>7.9992125532268279</v>
      </c>
      <c r="K228" s="5">
        <f t="shared" si="29"/>
        <v>1.9866765453201036</v>
      </c>
      <c r="L228" s="5">
        <f t="shared" si="26"/>
        <v>0.99477442173649999</v>
      </c>
      <c r="M228" s="5">
        <f t="shared" si="22"/>
        <v>1.5123687355854676E-3</v>
      </c>
      <c r="N228" s="7">
        <f t="shared" si="23"/>
        <v>2.0838096794947849</v>
      </c>
      <c r="O228" s="7">
        <f t="shared" si="25"/>
        <v>4.045542183423593</v>
      </c>
      <c r="P228" s="5">
        <f t="shared" si="30"/>
        <v>486.82371633672943</v>
      </c>
      <c r="Q228" s="5">
        <f t="shared" si="33"/>
        <v>476.30172171819839</v>
      </c>
    </row>
    <row r="229" spans="6:17" x14ac:dyDescent="0.25">
      <c r="F229" s="5">
        <v>46</v>
      </c>
      <c r="G229" s="5">
        <f t="shared" si="27"/>
        <v>97.864149582007855</v>
      </c>
      <c r="H229" s="5">
        <f t="shared" si="28"/>
        <v>113.37248676763654</v>
      </c>
      <c r="I229" s="5">
        <f t="shared" si="31"/>
        <v>7.7346085538171012</v>
      </c>
      <c r="J229" s="5">
        <f t="shared" si="32"/>
        <v>7.7346085538170897</v>
      </c>
      <c r="K229" s="5">
        <f t="shared" si="29"/>
        <v>1.9536102557677082</v>
      </c>
      <c r="L229" s="5">
        <f t="shared" si="26"/>
        <v>0.99598152118362904</v>
      </c>
      <c r="M229" s="5">
        <f t="shared" si="22"/>
        <v>1.2070994471290453E-3</v>
      </c>
      <c r="N229" s="7">
        <f t="shared" si="23"/>
        <v>1.6631959209779354</v>
      </c>
      <c r="O229" s="7">
        <f t="shared" si="25"/>
        <v>3.2289557553286765</v>
      </c>
      <c r="P229" s="5">
        <f t="shared" si="30"/>
        <v>482.97715693010167</v>
      </c>
      <c r="Q229" s="5">
        <f t="shared" si="33"/>
        <v>472.53830016212765</v>
      </c>
    </row>
    <row r="230" spans="6:17" x14ac:dyDescent="0.25">
      <c r="F230" s="5">
        <v>47</v>
      </c>
      <c r="G230" s="5">
        <f t="shared" si="27"/>
        <v>100.38995323732482</v>
      </c>
      <c r="H230" s="5">
        <f t="shared" si="28"/>
        <v>116.42702570527233</v>
      </c>
      <c r="I230" s="5">
        <f t="shared" si="31"/>
        <v>7.4809465720290111</v>
      </c>
      <c r="J230" s="5">
        <f t="shared" si="32"/>
        <v>7.4809465720289996</v>
      </c>
      <c r="K230" s="5">
        <f t="shared" si="29"/>
        <v>1.9205442425178743</v>
      </c>
      <c r="L230" s="5">
        <f t="shared" si="26"/>
        <v>0.99693627872827539</v>
      </c>
      <c r="M230" s="5">
        <f t="shared" si="22"/>
        <v>9.5475754464635632E-4</v>
      </c>
      <c r="N230" s="7">
        <f t="shared" si="23"/>
        <v>1.3155078958535626</v>
      </c>
      <c r="O230" s="7">
        <f t="shared" si="25"/>
        <v>2.5539485384253955</v>
      </c>
      <c r="P230" s="5">
        <f t="shared" si="30"/>
        <v>479.1940645248676</v>
      </c>
      <c r="Q230" s="5">
        <f t="shared" si="33"/>
        <v>468.83697385947556</v>
      </c>
    </row>
    <row r="231" spans="6:17" x14ac:dyDescent="0.25">
      <c r="F231" s="5">
        <v>48</v>
      </c>
      <c r="G231" s="5">
        <f t="shared" si="27"/>
        <v>102.95720087641199</v>
      </c>
      <c r="H231" s="5">
        <f t="shared" si="28"/>
        <v>119.52214500654776</v>
      </c>
      <c r="I231" s="5">
        <f t="shared" si="31"/>
        <v>7.2377874321892248</v>
      </c>
      <c r="J231" s="5">
        <f t="shared" si="32"/>
        <v>7.2377874321892133</v>
      </c>
      <c r="K231" s="5">
        <f t="shared" si="29"/>
        <v>1.8875494393150802</v>
      </c>
      <c r="L231" s="5">
        <f t="shared" si="26"/>
        <v>0.9976845428736435</v>
      </c>
      <c r="M231" s="5">
        <f t="shared" si="22"/>
        <v>7.4826414536810493E-4</v>
      </c>
      <c r="N231" s="7">
        <f t="shared" ref="N231:N260" si="34">M231*$C$23*$C$24*$C$27</f>
        <v>1.0309920009906428</v>
      </c>
      <c r="O231" s="7">
        <f t="shared" si="25"/>
        <v>2.0015847281173849</v>
      </c>
      <c r="P231" s="5">
        <f t="shared" si="30"/>
        <v>475.47444037097051</v>
      </c>
      <c r="Q231" s="5">
        <f t="shared" si="33"/>
        <v>465.19774403316944</v>
      </c>
    </row>
    <row r="232" spans="6:17" x14ac:dyDescent="0.25">
      <c r="F232" s="5">
        <v>49</v>
      </c>
      <c r="G232" s="5">
        <f t="shared" si="27"/>
        <v>105.56511034736498</v>
      </c>
      <c r="H232" s="5">
        <f t="shared" si="28"/>
        <v>122.65641652045692</v>
      </c>
      <c r="I232" s="5">
        <f t="shared" si="31"/>
        <v>7.0047011865863524</v>
      </c>
      <c r="J232" s="5">
        <f t="shared" si="32"/>
        <v>7.0047011865863418</v>
      </c>
      <c r="K232" s="5">
        <f t="shared" si="29"/>
        <v>1.8546885050775166</v>
      </c>
      <c r="L232" s="5">
        <f t="shared" si="26"/>
        <v>0.99826554178989901</v>
      </c>
      <c r="M232" s="5">
        <f t="shared" si="22"/>
        <v>5.8099891625551514E-4</v>
      </c>
      <c r="N232" s="7">
        <f t="shared" si="34"/>
        <v>0.80052644370523829</v>
      </c>
      <c r="O232" s="7">
        <f t="shared" ref="O232:O260" si="35">N232/($C$23+$C$21*1007)</f>
        <v>1.5541551269407656</v>
      </c>
      <c r="P232" s="5">
        <f t="shared" si="30"/>
        <v>471.81815123031879</v>
      </c>
      <c r="Q232" s="5">
        <f t="shared" si="33"/>
        <v>461.62048032486769</v>
      </c>
    </row>
    <row r="233" spans="6:17" x14ac:dyDescent="0.25">
      <c r="F233" s="5">
        <v>50</v>
      </c>
      <c r="G233" s="5">
        <f t="shared" si="27"/>
        <v>108.21288711281666</v>
      </c>
      <c r="H233" s="5">
        <f t="shared" si="28"/>
        <v>125.82839999762291</v>
      </c>
      <c r="I233" s="5">
        <f t="shared" si="31"/>
        <v>6.781268465347404</v>
      </c>
      <c r="J233" s="5">
        <f t="shared" si="32"/>
        <v>6.7812684653473934</v>
      </c>
      <c r="K233" s="5">
        <f t="shared" si="29"/>
        <v>1.8220165591884898</v>
      </c>
      <c r="L233" s="5">
        <f t="shared" si="26"/>
        <v>0.99871243185671033</v>
      </c>
      <c r="M233" s="5">
        <f t="shared" ref="M233:M260" si="36">L233-L232</f>
        <v>4.4689006681131183E-4</v>
      </c>
      <c r="N233" s="7">
        <f t="shared" si="34"/>
        <v>0.61574523790389235</v>
      </c>
      <c r="O233" s="7">
        <f t="shared" si="35"/>
        <v>1.1954178727043514</v>
      </c>
      <c r="P233" s="5">
        <f t="shared" si="30"/>
        <v>468.22494501542889</v>
      </c>
      <c r="Q233" s="5">
        <f t="shared" si="33"/>
        <v>458.10493609559518</v>
      </c>
    </row>
    <row r="234" spans="6:17" x14ac:dyDescent="0.25">
      <c r="F234" s="5">
        <v>51</v>
      </c>
      <c r="G234" s="5">
        <f t="shared" si="27"/>
        <v>110.89972449213452</v>
      </c>
      <c r="H234" s="5">
        <f t="shared" si="28"/>
        <v>129.0366441346564</v>
      </c>
      <c r="I234" s="5">
        <f t="shared" si="31"/>
        <v>6.5670815189597631</v>
      </c>
      <c r="J234" s="5">
        <f t="shared" si="32"/>
        <v>6.5670815189597533</v>
      </c>
      <c r="K234" s="5">
        <f t="shared" si="29"/>
        <v>1.789581866514486</v>
      </c>
      <c r="L234" s="5">
        <f t="shared" si="26"/>
        <v>0.99905290057559915</v>
      </c>
      <c r="M234" s="5">
        <f t="shared" si="36"/>
        <v>3.4046871888882002E-4</v>
      </c>
      <c r="N234" s="7">
        <f t="shared" si="34"/>
        <v>0.46911311725249422</v>
      </c>
      <c r="O234" s="7">
        <f t="shared" si="35"/>
        <v>0.91074387614056229</v>
      </c>
      <c r="P234" s="5">
        <f t="shared" si="30"/>
        <v>464.69446503751863</v>
      </c>
      <c r="Q234" s="5">
        <f t="shared" si="33"/>
        <v>454.65076236588487</v>
      </c>
    </row>
    <row r="235" spans="6:17" x14ac:dyDescent="0.25">
      <c r="F235" s="5">
        <v>52</v>
      </c>
      <c r="G235" s="5">
        <f t="shared" si="27"/>
        <v>113.62480390731736</v>
      </c>
      <c r="H235" s="5">
        <f t="shared" si="28"/>
        <v>132.27968762857</v>
      </c>
      <c r="I235" s="5">
        <f t="shared" si="31"/>
        <v>6.3617449971090236</v>
      </c>
      <c r="J235" s="5">
        <f t="shared" si="32"/>
        <v>6.3617449971090139</v>
      </c>
      <c r="K235" s="5">
        <f t="shared" si="29"/>
        <v>1.7574264731450948</v>
      </c>
      <c r="L235" s="5">
        <f t="shared" ref="L235:L260" si="37">1-EXP((-$C$13)*(((F235-$C$17)/$C$18))^($C$14+1))</f>
        <v>0.99930979266397579</v>
      </c>
      <c r="M235" s="5">
        <f t="shared" si="36"/>
        <v>2.568920883766479E-4</v>
      </c>
      <c r="N235" s="7">
        <f t="shared" si="34"/>
        <v>0.35395747594428939</v>
      </c>
      <c r="O235" s="7">
        <f t="shared" si="35"/>
        <v>0.68717883123469192</v>
      </c>
      <c r="P235" s="5">
        <f t="shared" si="30"/>
        <v>461.2262629602115</v>
      </c>
      <c r="Q235" s="5">
        <f t="shared" si="33"/>
        <v>451.25752048950631</v>
      </c>
    </row>
    <row r="236" spans="6:17" x14ac:dyDescent="0.25">
      <c r="F236" s="5">
        <v>53</v>
      </c>
      <c r="G236" s="5">
        <f t="shared" si="27"/>
        <v>116.38729513251378</v>
      </c>
      <c r="H236" s="5">
        <f t="shared" si="28"/>
        <v>135.55606024014412</v>
      </c>
      <c r="I236" s="5">
        <f t="shared" si="31"/>
        <v>6.1648765025929899</v>
      </c>
      <c r="J236" s="5">
        <f t="shared" si="32"/>
        <v>6.1648765025929801</v>
      </c>
      <c r="K236" s="5">
        <f t="shared" si="29"/>
        <v>1.7255867944022725</v>
      </c>
      <c r="L236" s="5">
        <f t="shared" si="37"/>
        <v>0.99950173325908109</v>
      </c>
      <c r="M236" s="5">
        <f t="shared" si="36"/>
        <v>1.9194059510529993E-4</v>
      </c>
      <c r="N236" s="7">
        <f t="shared" si="34"/>
        <v>0.26446438659919663</v>
      </c>
      <c r="O236" s="7">
        <f t="shared" si="35"/>
        <v>0.51343548430953179</v>
      </c>
      <c r="P236" s="5">
        <f t="shared" si="30"/>
        <v>457.81981055277248</v>
      </c>
      <c r="Q236" s="5">
        <f t="shared" si="33"/>
        <v>447.92469365267232</v>
      </c>
    </row>
    <row r="237" spans="6:17" x14ac:dyDescent="0.25">
      <c r="F237" s="5">
        <v>54</v>
      </c>
      <c r="G237" s="5">
        <f t="shared" si="27"/>
        <v>119.18635654708791</v>
      </c>
      <c r="H237" s="5">
        <f t="shared" si="28"/>
        <v>138.86428386509021</v>
      </c>
      <c r="I237" s="5">
        <f t="shared" si="31"/>
        <v>5.9761069545371202</v>
      </c>
      <c r="J237" s="5">
        <f t="shared" si="32"/>
        <v>5.9761069545371113</v>
      </c>
      <c r="K237" s="5">
        <f t="shared" si="29"/>
        <v>1.6940941570580408</v>
      </c>
      <c r="L237" s="5">
        <f t="shared" si="37"/>
        <v>0.99964372755142217</v>
      </c>
      <c r="M237" s="5">
        <f t="shared" si="36"/>
        <v>1.4199429234107441E-4</v>
      </c>
      <c r="N237" s="7">
        <f t="shared" si="34"/>
        <v>0.19564612376015467</v>
      </c>
      <c r="O237" s="7">
        <f t="shared" si="35"/>
        <v>0.37983058361016669</v>
      </c>
      <c r="P237" s="5">
        <f t="shared" si="30"/>
        <v>454.47451033359192</v>
      </c>
      <c r="Q237" s="5">
        <f t="shared" si="33"/>
        <v>444.65169728747912</v>
      </c>
    </row>
    <row r="238" spans="6:17" x14ac:dyDescent="0.25">
      <c r="F238" s="5">
        <v>55</v>
      </c>
      <c r="G238" s="5">
        <f t="shared" si="27"/>
        <v>122.02113539215505</v>
      </c>
      <c r="H238" s="5">
        <f t="shared" si="28"/>
        <v>142.20287361181192</v>
      </c>
      <c r="I238" s="5">
        <f t="shared" si="31"/>
        <v>5.7950807909887487</v>
      </c>
      <c r="J238" s="5">
        <f t="shared" si="32"/>
        <v>5.795080790988739</v>
      </c>
      <c r="K238" s="5">
        <f t="shared" si="29"/>
        <v>1.6629752979710766</v>
      </c>
      <c r="L238" s="5">
        <f t="shared" si="37"/>
        <v>0.99974772148231295</v>
      </c>
      <c r="M238" s="5">
        <f t="shared" si="36"/>
        <v>1.039939308907778E-4</v>
      </c>
      <c r="N238" s="7">
        <f t="shared" si="34"/>
        <v>0.1432875162650227</v>
      </c>
      <c r="O238" s="7">
        <f t="shared" si="35"/>
        <v>0.27818072692160861</v>
      </c>
      <c r="P238" s="5">
        <f t="shared" si="30"/>
        <v>451.18970519075424</v>
      </c>
      <c r="Q238" s="5">
        <f t="shared" si="33"/>
        <v>441.43788848454028</v>
      </c>
    </row>
    <row r="239" spans="6:17" x14ac:dyDescent="0.25">
      <c r="F239" s="5">
        <v>56</v>
      </c>
      <c r="G239" s="5">
        <f t="shared" si="27"/>
        <v>124.89076803050752</v>
      </c>
      <c r="H239" s="5">
        <f t="shared" si="28"/>
        <v>145.57033888451866</v>
      </c>
      <c r="I239" s="5">
        <f t="shared" si="31"/>
        <v>5.6214560372035907</v>
      </c>
      <c r="J239" s="5">
        <f t="shared" si="32"/>
        <v>5.6214560372035809</v>
      </c>
      <c r="K239" s="5">
        <f t="shared" si="29"/>
        <v>1.6322528215280439</v>
      </c>
      <c r="L239" s="5">
        <f t="shared" si="37"/>
        <v>0.9998231130977574</v>
      </c>
      <c r="M239" s="5">
        <f t="shared" si="36"/>
        <v>7.5391615444453386E-5</v>
      </c>
      <c r="N239" s="7">
        <f t="shared" si="34"/>
        <v>0.10387795933581191</v>
      </c>
      <c r="O239" s="7">
        <f t="shared" si="35"/>
        <v>0.20167036872718366</v>
      </c>
      <c r="P239" s="5">
        <f t="shared" si="30"/>
        <v>447.96468706218519</v>
      </c>
      <c r="Q239" s="5">
        <f t="shared" si="33"/>
        <v>438.28257448552517</v>
      </c>
    </row>
    <row r="240" spans="6:17" x14ac:dyDescent="0.25">
      <c r="F240" s="5">
        <v>57</v>
      </c>
      <c r="G240" s="5">
        <f t="shared" si="27"/>
        <v>127.79438020985316</v>
      </c>
      <c r="H240" s="5">
        <f t="shared" si="28"/>
        <v>148.96518447040631</v>
      </c>
      <c r="I240" s="5">
        <f t="shared" si="31"/>
        <v>5.4549042625462807</v>
      </c>
      <c r="J240" s="5">
        <f t="shared" si="32"/>
        <v>5.4549042625462718</v>
      </c>
      <c r="K240" s="5">
        <f t="shared" si="29"/>
        <v>1.6019456183635212</v>
      </c>
      <c r="L240" s="5">
        <f t="shared" si="37"/>
        <v>0.99987720854730666</v>
      </c>
      <c r="M240" s="5">
        <f t="shared" si="36"/>
        <v>5.4095449549262931E-5</v>
      </c>
      <c r="N240" s="7">
        <f t="shared" si="34"/>
        <v>7.4535143933491838E-2</v>
      </c>
      <c r="O240" s="7">
        <f t="shared" si="35"/>
        <v>0.1447037471308785</v>
      </c>
      <c r="P240" s="5">
        <f t="shared" si="30"/>
        <v>444.79870475324469</v>
      </c>
      <c r="Q240" s="5">
        <f t="shared" si="33"/>
        <v>435.18502033178567</v>
      </c>
    </row>
    <row r="241" spans="6:17" x14ac:dyDescent="0.25">
      <c r="F241" s="5">
        <v>58</v>
      </c>
      <c r="G241" s="5">
        <f t="shared" si="27"/>
        <v>130.73108732928435</v>
      </c>
      <c r="H241" s="5">
        <f t="shared" si="28"/>
        <v>152.3859116295728</v>
      </c>
      <c r="I241" s="5">
        <f t="shared" si="31"/>
        <v>5.2951104458895903</v>
      </c>
      <c r="J241" s="5">
        <f t="shared" si="32"/>
        <v>5.2951104458895815</v>
      </c>
      <c r="K241" s="5">
        <f t="shared" si="29"/>
        <v>1.5720692478668694</v>
      </c>
      <c r="L241" s="5">
        <f t="shared" si="37"/>
        <v>0.9999156204247609</v>
      </c>
      <c r="M241" s="5">
        <f t="shared" si="36"/>
        <v>3.8411877454236354E-5</v>
      </c>
      <c r="N241" s="7">
        <f t="shared" si="34"/>
        <v>5.2925612757869507E-2</v>
      </c>
      <c r="O241" s="7">
        <f t="shared" si="35"/>
        <v>0.10275064997654398</v>
      </c>
      <c r="P241" s="5">
        <f t="shared" si="30"/>
        <v>441.6909709648661</v>
      </c>
      <c r="Q241" s="5">
        <f t="shared" si="33"/>
        <v>432.14445574059249</v>
      </c>
    </row>
    <row r="242" spans="6:17" x14ac:dyDescent="0.25">
      <c r="F242" s="5">
        <v>59</v>
      </c>
      <c r="G242" s="5">
        <f t="shared" si="27"/>
        <v>133.69999470889758</v>
      </c>
      <c r="H242" s="5">
        <f t="shared" si="28"/>
        <v>155.83101918630123</v>
      </c>
      <c r="I242" s="5">
        <f t="shared" si="31"/>
        <v>5.141772766691334</v>
      </c>
      <c r="J242" s="5">
        <f t="shared" si="32"/>
        <v>5.141772766691326</v>
      </c>
      <c r="K242" s="5">
        <f t="shared" si="29"/>
        <v>1.5426362869637531</v>
      </c>
      <c r="L242" s="5">
        <f t="shared" si="37"/>
        <v>0.99994260911126054</v>
      </c>
      <c r="M242" s="5">
        <f t="shared" si="36"/>
        <v>2.698868649964048E-5</v>
      </c>
      <c r="N242" s="7">
        <f t="shared" si="34"/>
        <v>3.7186226375560273E-2</v>
      </c>
      <c r="O242" s="7">
        <f t="shared" si="35"/>
        <v>7.219394790465776E-2</v>
      </c>
      <c r="P242" s="5">
        <f t="shared" si="30"/>
        <v>438.64066860054578</v>
      </c>
      <c r="Q242" s="5">
        <f t="shared" si="33"/>
        <v>429.1600812758079</v>
      </c>
    </row>
    <row r="243" spans="6:17" x14ac:dyDescent="0.25">
      <c r="F243" s="5">
        <v>60</v>
      </c>
      <c r="G243" s="5">
        <f t="shared" si="27"/>
        <v>136.70019786248116</v>
      </c>
      <c r="H243" s="5">
        <f t="shared" si="28"/>
        <v>159.29900462030582</v>
      </c>
      <c r="I243" s="5">
        <f t="shared" si="31"/>
        <v>4.9946023365299688</v>
      </c>
      <c r="J243" s="5">
        <f t="shared" si="32"/>
        <v>4.9946023365299608</v>
      </c>
      <c r="K243" s="5">
        <f t="shared" si="29"/>
        <v>1.5136566476058606</v>
      </c>
      <c r="L243" s="5">
        <f t="shared" si="37"/>
        <v>0.99996137000387053</v>
      </c>
      <c r="M243" s="5">
        <f t="shared" si="36"/>
        <v>1.8760892609992474E-5</v>
      </c>
      <c r="N243" s="7">
        <f t="shared" si="34"/>
        <v>2.5849601817859842E-2</v>
      </c>
      <c r="O243" s="7">
        <f t="shared" si="35"/>
        <v>5.0184839627105154E-2</v>
      </c>
      <c r="P243" s="5">
        <f t="shared" si="30"/>
        <v>435.64695641574258</v>
      </c>
      <c r="Q243" s="5">
        <f t="shared" si="33"/>
        <v>426.23107387518195</v>
      </c>
    </row>
    <row r="244" spans="6:17" x14ac:dyDescent="0.25">
      <c r="F244" s="5">
        <v>61</v>
      </c>
      <c r="G244" s="5">
        <f t="shared" si="27"/>
        <v>139.73078277318595</v>
      </c>
      <c r="H244" s="5">
        <f t="shared" si="28"/>
        <v>162.78836515649829</v>
      </c>
      <c r="I244" s="5">
        <f t="shared" si="31"/>
        <v>4.85332288376358</v>
      </c>
      <c r="J244" s="5">
        <f t="shared" si="32"/>
        <v>4.853322883763572</v>
      </c>
      <c r="K244" s="5">
        <f t="shared" si="29"/>
        <v>1.4851378653247229</v>
      </c>
      <c r="L244" s="5">
        <f t="shared" si="37"/>
        <v>0.99997427104427838</v>
      </c>
      <c r="M244" s="5">
        <f t="shared" si="36"/>
        <v>1.2901040407853337E-5</v>
      </c>
      <c r="N244" s="7">
        <f t="shared" si="34"/>
        <v>1.7775633841723839E-2</v>
      </c>
      <c r="O244" s="7">
        <f t="shared" si="35"/>
        <v>3.4509906183572719E-2</v>
      </c>
      <c r="P244" s="5">
        <f t="shared" si="30"/>
        <v>432.70897406862923</v>
      </c>
      <c r="Q244" s="5">
        <f t="shared" si="33"/>
        <v>423.35659179193885</v>
      </c>
    </row>
    <row r="245" spans="6:17" x14ac:dyDescent="0.25">
      <c r="F245" s="5">
        <v>62</v>
      </c>
      <c r="G245" s="5">
        <f t="shared" si="27"/>
        <v>142.79082617209752</v>
      </c>
      <c r="H245" s="5">
        <f t="shared" si="28"/>
        <v>166.2975988518067</v>
      </c>
      <c r="I245" s="5">
        <f t="shared" si="31"/>
        <v>4.717670402116517</v>
      </c>
      <c r="J245" s="5">
        <f t="shared" si="32"/>
        <v>4.717670402116509</v>
      </c>
      <c r="K245" s="5">
        <f t="shared" si="29"/>
        <v>1.457085361100785</v>
      </c>
      <c r="L245" s="5">
        <f t="shared" si="37"/>
        <v>0.99998304588532649</v>
      </c>
      <c r="M245" s="5">
        <f t="shared" si="36"/>
        <v>8.7748410481092165E-6</v>
      </c>
      <c r="N245" s="7">
        <f t="shared" si="34"/>
        <v>1.2090370742158742E-2</v>
      </c>
      <c r="O245" s="7">
        <f t="shared" si="35"/>
        <v>2.3472443444303527E-2</v>
      </c>
      <c r="P245" s="5">
        <f t="shared" si="30"/>
        <v>429.82584662667125</v>
      </c>
      <c r="Q245" s="5">
        <f t="shared" si="33"/>
        <v>420.53577900395271</v>
      </c>
    </row>
    <row r="246" spans="6:17" x14ac:dyDescent="0.25">
      <c r="F246" s="5">
        <v>63</v>
      </c>
      <c r="G246" s="5">
        <f t="shared" si="27"/>
        <v>145.87939581962331</v>
      </c>
      <c r="H246" s="5">
        <f t="shared" si="28"/>
        <v>169.82520567754472</v>
      </c>
      <c r="I246" s="5">
        <f t="shared" si="31"/>
        <v>4.5873927723692329</v>
      </c>
      <c r="J246" s="5">
        <f t="shared" si="32"/>
        <v>4.5873927723692249</v>
      </c>
      <c r="K246" s="5">
        <f t="shared" si="29"/>
        <v>1.429502678689252</v>
      </c>
      <c r="L246" s="5">
        <f t="shared" si="37"/>
        <v>0.99998894844940844</v>
      </c>
      <c r="M246" s="5">
        <f t="shared" si="36"/>
        <v>5.9025640819498904E-6</v>
      </c>
      <c r="N246" s="7">
        <f t="shared" si="34"/>
        <v>8.1328183255811141E-3</v>
      </c>
      <c r="O246" s="7">
        <f t="shared" si="35"/>
        <v>1.5789186474186916E-2</v>
      </c>
      <c r="P246" s="5">
        <f t="shared" si="30"/>
        <v>426.99668857925496</v>
      </c>
      <c r="Q246" s="5">
        <f t="shared" si="33"/>
        <v>417.76776913964864</v>
      </c>
    </row>
    <row r="247" spans="6:17" x14ac:dyDescent="0.25">
      <c r="F247" s="5">
        <v>64</v>
      </c>
      <c r="G247" s="5">
        <f t="shared" si="27"/>
        <v>148.9955507896085</v>
      </c>
      <c r="H247" s="5">
        <f t="shared" si="28"/>
        <v>173.36968859581054</v>
      </c>
      <c r="I247" s="5">
        <f t="shared" si="31"/>
        <v>4.4622493649053867</v>
      </c>
      <c r="J247" s="5">
        <f t="shared" si="32"/>
        <v>4.4622493649053787</v>
      </c>
      <c r="K247" s="5">
        <f t="shared" si="29"/>
        <v>1.402391699423541</v>
      </c>
      <c r="L247" s="5">
        <f t="shared" si="37"/>
        <v>0.99999287465100928</v>
      </c>
      <c r="M247" s="5">
        <f t="shared" si="36"/>
        <v>3.9262016008345668E-6</v>
      </c>
      <c r="N247" s="7">
        <f t="shared" si="34"/>
        <v>5.4096971902158411E-3</v>
      </c>
      <c r="O247" s="7">
        <f t="shared" si="35"/>
        <v>1.0502474577175531E-2</v>
      </c>
      <c r="P247" s="5">
        <f t="shared" si="30"/>
        <v>424.22060740254642</v>
      </c>
      <c r="Q247" s="5">
        <f t="shared" si="33"/>
        <v>415.05168896581188</v>
      </c>
    </row>
    <row r="248" spans="6:17" x14ac:dyDescent="0.25">
      <c r="F248" s="5">
        <v>65</v>
      </c>
      <c r="G248" s="5">
        <f t="shared" si="27"/>
        <v>152.13834175609514</v>
      </c>
      <c r="H248" s="5">
        <f t="shared" si="28"/>
        <v>176.92955462837074</v>
      </c>
      <c r="I248" s="5">
        <f t="shared" si="31"/>
        <v>4.3420106296340322</v>
      </c>
      <c r="J248" s="5">
        <f t="shared" si="32"/>
        <v>4.3420106296340251</v>
      </c>
      <c r="K248" s="5">
        <f t="shared" si="29"/>
        <v>1.3757528363914766</v>
      </c>
      <c r="L248" s="5">
        <f t="shared" si="37"/>
        <v>0.9999954567820617</v>
      </c>
      <c r="M248" s="5">
        <f t="shared" si="36"/>
        <v>2.5821310524198893E-6</v>
      </c>
      <c r="N248" s="7">
        <f t="shared" si="34"/>
        <v>3.5577763240878272E-3</v>
      </c>
      <c r="O248" s="7">
        <f t="shared" si="35"/>
        <v>6.9071251275560908E-3</v>
      </c>
      <c r="P248" s="5">
        <f t="shared" si="30"/>
        <v>421.49670671895052</v>
      </c>
      <c r="Q248" s="5">
        <f t="shared" si="33"/>
        <v>412.38666147875995</v>
      </c>
    </row>
    <row r="249" spans="6:17" x14ac:dyDescent="0.25">
      <c r="F249" s="5">
        <v>66</v>
      </c>
      <c r="G249" s="5">
        <f t="shared" si="27"/>
        <v>155.30681128263666</v>
      </c>
      <c r="H249" s="5">
        <f t="shared" si="28"/>
        <v>180.5033159164679</v>
      </c>
      <c r="I249" s="5">
        <f t="shared" si="31"/>
        <v>4.2264576787331505</v>
      </c>
      <c r="J249" s="5">
        <f t="shared" si="32"/>
        <v>4.2264576787331434</v>
      </c>
      <c r="K249" s="5">
        <f t="shared" si="29"/>
        <v>1.3495852097540604</v>
      </c>
      <c r="L249" s="5">
        <f t="shared" si="37"/>
        <v>0.9999971355899584</v>
      </c>
      <c r="M249" s="5">
        <f t="shared" si="36"/>
        <v>1.6788078966989417E-6</v>
      </c>
      <c r="N249" s="7">
        <f t="shared" si="34"/>
        <v>2.3131370431294118E-3</v>
      </c>
      <c r="O249" s="7">
        <f t="shared" si="35"/>
        <v>4.4907620768363807E-3</v>
      </c>
      <c r="P249" s="5">
        <f t="shared" si="30"/>
        <v>418.82408908997394</v>
      </c>
      <c r="Q249" s="5">
        <f t="shared" si="33"/>
        <v>409.77180863684237</v>
      </c>
    </row>
    <row r="250" spans="6:17" x14ac:dyDescent="0.25">
      <c r="F250" s="5">
        <v>67</v>
      </c>
      <c r="G250" s="5">
        <f t="shared" si="27"/>
        <v>158.49999411407717</v>
      </c>
      <c r="H250" s="5">
        <f t="shared" si="28"/>
        <v>184.08949076998289</v>
      </c>
      <c r="I250" s="5">
        <f t="shared" si="31"/>
        <v>4.1153818667347677</v>
      </c>
      <c r="J250" s="5">
        <f t="shared" si="32"/>
        <v>4.1153818667347597</v>
      </c>
      <c r="K250" s="5">
        <f t="shared" si="29"/>
        <v>1.323886804856897</v>
      </c>
      <c r="L250" s="5">
        <f t="shared" si="37"/>
        <v>0.99999821449663484</v>
      </c>
      <c r="M250" s="5">
        <f t="shared" si="36"/>
        <v>1.078906676443836E-6</v>
      </c>
      <c r="N250" s="7">
        <f t="shared" si="34"/>
        <v>1.4865661546321748E-3</v>
      </c>
      <c r="O250" s="7">
        <f t="shared" si="35"/>
        <v>2.8860438389327068E-3</v>
      </c>
      <c r="P250" s="5">
        <f t="shared" si="30"/>
        <v>416.20185847796705</v>
      </c>
      <c r="Q250" s="5">
        <f t="shared" si="33"/>
        <v>407.20625376897488</v>
      </c>
    </row>
    <row r="251" spans="6:17" x14ac:dyDescent="0.25">
      <c r="F251" s="5">
        <v>68</v>
      </c>
      <c r="G251" s="5">
        <f t="shared" si="27"/>
        <v>161.71691747071162</v>
      </c>
      <c r="H251" s="5">
        <f t="shared" si="28"/>
        <v>187.68660470436947</v>
      </c>
      <c r="I251" s="5">
        <f t="shared" si="31"/>
        <v>4.0085843716738658</v>
      </c>
      <c r="J251" s="5">
        <f t="shared" si="32"/>
        <v>4.0085843716738578</v>
      </c>
      <c r="K251" s="5">
        <f t="shared" si="29"/>
        <v>1.2986546146557179</v>
      </c>
      <c r="L251" s="5">
        <f t="shared" si="37"/>
        <v>0.99999889977956191</v>
      </c>
      <c r="M251" s="5">
        <f t="shared" si="36"/>
        <v>6.852829270709293E-7</v>
      </c>
      <c r="N251" s="7">
        <f t="shared" si="34"/>
        <v>9.4421364513999585E-4</v>
      </c>
      <c r="O251" s="7">
        <f t="shared" si="35"/>
        <v>1.8331118091860115E-3</v>
      </c>
      <c r="P251" s="5">
        <f t="shared" si="30"/>
        <v>413.62912240911498</v>
      </c>
      <c r="Q251" s="5">
        <f t="shared" si="33"/>
        <v>404.68912369088082</v>
      </c>
    </row>
    <row r="252" spans="6:17" x14ac:dyDescent="0.25">
      <c r="F252" s="5">
        <v>69</v>
      </c>
      <c r="G252" s="5">
        <f t="shared" si="27"/>
        <v>164.95660134473081</v>
      </c>
      <c r="H252" s="5">
        <f t="shared" si="28"/>
        <v>191.29319146378197</v>
      </c>
      <c r="I252" s="5">
        <f t="shared" si="31"/>
        <v>3.9058757803385897</v>
      </c>
      <c r="J252" s="5">
        <f t="shared" si="32"/>
        <v>3.9058757803385822</v>
      </c>
      <c r="K252" s="5">
        <f t="shared" si="29"/>
        <v>1.2738847678713476</v>
      </c>
      <c r="L252" s="5">
        <f t="shared" si="37"/>
        <v>0.9999993299117933</v>
      </c>
      <c r="M252" s="5">
        <f t="shared" si="36"/>
        <v>4.3013223138821388E-7</v>
      </c>
      <c r="N252" s="7">
        <f t="shared" si="34"/>
        <v>5.9265553838791171E-4</v>
      </c>
      <c r="O252" s="7">
        <f t="shared" si="35"/>
        <v>1.1505911525323239E-3</v>
      </c>
      <c r="P252" s="5">
        <f t="shared" si="30"/>
        <v>411.10499386719107</v>
      </c>
      <c r="Q252" s="5">
        <f t="shared" si="33"/>
        <v>402.21955055791364</v>
      </c>
    </row>
    <row r="253" spans="6:17" x14ac:dyDescent="0.25">
      <c r="F253" s="5">
        <v>70</v>
      </c>
      <c r="G253" s="5">
        <f t="shared" si="27"/>
        <v>168.21805879886654</v>
      </c>
      <c r="H253" s="5">
        <f t="shared" si="28"/>
        <v>194.907794028816</v>
      </c>
      <c r="I253" s="5">
        <f t="shared" si="31"/>
        <v>3.8070756800723742</v>
      </c>
      <c r="J253" s="5">
        <f t="shared" si="32"/>
        <v>3.8070756800723671</v>
      </c>
      <c r="K253" s="5">
        <f t="shared" si="29"/>
        <v>1.2495726441687147</v>
      </c>
      <c r="L253" s="5">
        <f t="shared" si="37"/>
        <v>0.99999959667313265</v>
      </c>
      <c r="M253" s="5">
        <f t="shared" si="36"/>
        <v>2.6676133935144009E-7</v>
      </c>
      <c r="N253" s="7">
        <f t="shared" si="34"/>
        <v>3.6755577391669092E-4</v>
      </c>
      <c r="O253" s="7">
        <f t="shared" si="35"/>
        <v>7.1357878925938623E-4</v>
      </c>
      <c r="P253" s="5">
        <f t="shared" si="30"/>
        <v>408.62859294492677</v>
      </c>
      <c r="Q253" s="5">
        <f t="shared" si="33"/>
        <v>399.79667348073531</v>
      </c>
    </row>
    <row r="254" spans="6:17" x14ac:dyDescent="0.25">
      <c r="F254" s="5">
        <v>71</v>
      </c>
      <c r="G254" s="5">
        <f t="shared" si="27"/>
        <v>171.50029626714024</v>
      </c>
      <c r="H254" s="5">
        <f t="shared" si="28"/>
        <v>198.52896560728954</v>
      </c>
      <c r="I254" s="5">
        <f t="shared" si="31"/>
        <v>3.7120122590786844</v>
      </c>
      <c r="J254" s="5">
        <f t="shared" si="32"/>
        <v>3.7120122590786773</v>
      </c>
      <c r="K254" s="5">
        <f t="shared" si="29"/>
        <v>1.2257129775589948</v>
      </c>
      <c r="L254" s="5">
        <f t="shared" si="37"/>
        <v>0.99999976011951097</v>
      </c>
      <c r="M254" s="5">
        <f t="shared" si="36"/>
        <v>1.6344637832066411E-7</v>
      </c>
      <c r="N254" s="7">
        <f t="shared" si="34"/>
        <v>2.2520377286900002E-4</v>
      </c>
      <c r="O254" s="7">
        <f t="shared" si="35"/>
        <v>4.3721428687699179E-4</v>
      </c>
      <c r="P254" s="5">
        <f t="shared" si="30"/>
        <v>406.19904827742283</v>
      </c>
      <c r="Q254" s="5">
        <f t="shared" si="33"/>
        <v>397.41963992774589</v>
      </c>
    </row>
    <row r="255" spans="6:17" x14ac:dyDescent="0.25">
      <c r="F255" s="5">
        <v>72</v>
      </c>
      <c r="G255" s="5">
        <f t="shared" si="27"/>
        <v>174.8023138576296</v>
      </c>
      <c r="H255" s="5">
        <f t="shared" si="28"/>
        <v>202.15527060651004</v>
      </c>
      <c r="I255" s="5">
        <f t="shared" si="31"/>
        <v>3.6205219167533098</v>
      </c>
      <c r="J255" s="5">
        <f t="shared" si="32"/>
        <v>3.6205219167533027</v>
      </c>
      <c r="K255" s="5">
        <f t="shared" si="29"/>
        <v>1.2022999491154966</v>
      </c>
      <c r="L255" s="5">
        <f t="shared" si="37"/>
        <v>0.99999985904354372</v>
      </c>
      <c r="M255" s="5">
        <f t="shared" si="36"/>
        <v>9.8924032743141765E-8</v>
      </c>
      <c r="N255" s="7">
        <f t="shared" si="34"/>
        <v>1.363019825221509E-4</v>
      </c>
      <c r="O255" s="7">
        <f t="shared" si="35"/>
        <v>2.6461889749514753E-4</v>
      </c>
      <c r="P255" s="5">
        <f t="shared" si="30"/>
        <v>403.81549827977227</v>
      </c>
      <c r="Q255" s="5">
        <f t="shared" si="33"/>
        <v>395.08760693595724</v>
      </c>
    </row>
    <row r="256" spans="6:17" x14ac:dyDescent="0.25">
      <c r="F256" s="5">
        <v>73</v>
      </c>
      <c r="G256" s="5">
        <f t="shared" si="27"/>
        <v>178.12310565715461</v>
      </c>
      <c r="H256" s="5">
        <f t="shared" si="28"/>
        <v>205.78528558548271</v>
      </c>
      <c r="I256" s="5">
        <f t="shared" si="31"/>
        <v>3.5324488852092895</v>
      </c>
      <c r="J256" s="5">
        <f t="shared" si="32"/>
        <v>3.5324488852092828</v>
      </c>
      <c r="K256" s="5">
        <f t="shared" si="29"/>
        <v>1.1793272700102777</v>
      </c>
      <c r="L256" s="5">
        <f t="shared" si="37"/>
        <v>0.9999999181785868</v>
      </c>
      <c r="M256" s="5">
        <f t="shared" si="36"/>
        <v>5.9135043084523886E-8</v>
      </c>
      <c r="N256" s="7">
        <f t="shared" si="34"/>
        <v>8.1478922618146265E-5</v>
      </c>
      <c r="O256" s="7">
        <f t="shared" si="35"/>
        <v>1.581845126045938E-4</v>
      </c>
      <c r="P256" s="5">
        <f t="shared" si="30"/>
        <v>401.47709220902073</v>
      </c>
      <c r="Q256" s="5">
        <f t="shared" si="33"/>
        <v>392.79974215000084</v>
      </c>
    </row>
    <row r="257" spans="6:17" x14ac:dyDescent="0.25">
      <c r="F257" s="5">
        <v>74</v>
      </c>
      <c r="G257" s="5">
        <f t="shared" si="27"/>
        <v>181.46166003779473</v>
      </c>
      <c r="H257" s="5">
        <f t="shared" si="28"/>
        <v>209.41760018554868</v>
      </c>
      <c r="I257" s="5">
        <f t="shared" si="31"/>
        <v>3.4476448628553511</v>
      </c>
      <c r="J257" s="5">
        <f t="shared" si="32"/>
        <v>3.4476448628553444</v>
      </c>
      <c r="K257" s="5">
        <f t="shared" si="29"/>
        <v>1.1567882557851739</v>
      </c>
      <c r="L257" s="5">
        <f t="shared" si="37"/>
        <v>0.99999995308835976</v>
      </c>
      <c r="M257" s="5">
        <f t="shared" si="36"/>
        <v>3.4909772961277952E-8</v>
      </c>
      <c r="N257" s="7">
        <f t="shared" si="34"/>
        <v>4.8100255641369873E-5</v>
      </c>
      <c r="O257" s="7">
        <f t="shared" si="35"/>
        <v>9.3382622772823838E-5</v>
      </c>
      <c r="P257" s="5">
        <f t="shared" si="30"/>
        <v>399.18299106869966</v>
      </c>
      <c r="Q257" s="5">
        <f t="shared" si="33"/>
        <v>390.55522470711026</v>
      </c>
    </row>
    <row r="258" spans="6:17" x14ac:dyDescent="0.25">
      <c r="F258" s="5">
        <v>75</v>
      </c>
      <c r="G258" s="5">
        <f t="shared" si="27"/>
        <v>184.81695996514026</v>
      </c>
      <c r="H258" s="5">
        <f t="shared" si="28"/>
        <v>213.05081803796645</v>
      </c>
      <c r="I258" s="5">
        <f t="shared" si="31"/>
        <v>3.3659686606338148</v>
      </c>
      <c r="J258" s="5">
        <f t="shared" si="32"/>
        <v>3.3659686606338086</v>
      </c>
      <c r="K258" s="5">
        <f t="shared" si="29"/>
        <v>1.1346758926960661</v>
      </c>
      <c r="L258" s="5">
        <f t="shared" si="37"/>
        <v>0.99999997343770608</v>
      </c>
      <c r="M258" s="5">
        <f t="shared" si="36"/>
        <v>2.0349346319115114E-8</v>
      </c>
      <c r="N258" s="7">
        <f t="shared" si="34"/>
        <v>2.8038244796662072E-5</v>
      </c>
      <c r="O258" s="7">
        <f t="shared" si="35"/>
        <v>5.4433906891897298E-5</v>
      </c>
      <c r="P258" s="5">
        <f t="shared" si="30"/>
        <v>396.93236837244956</v>
      </c>
      <c r="Q258" s="5">
        <f t="shared" si="33"/>
        <v>388.35324598424023</v>
      </c>
    </row>
    <row r="259" spans="6:17" x14ac:dyDescent="0.25">
      <c r="F259" s="5">
        <v>76</v>
      </c>
      <c r="G259" s="5">
        <f t="shared" si="27"/>
        <v>188.18798330818709</v>
      </c>
      <c r="H259" s="5">
        <f t="shared" si="28"/>
        <v>216.68355764698259</v>
      </c>
      <c r="I259" s="5">
        <f t="shared" si="31"/>
        <v>3.2872858613105902</v>
      </c>
      <c r="J259" s="5">
        <f t="shared" si="32"/>
        <v>3.287285861310584</v>
      </c>
      <c r="K259" s="5">
        <f t="shared" si="29"/>
        <v>1.1129828968908351</v>
      </c>
      <c r="L259" s="5">
        <f t="shared" si="37"/>
        <v>0.99999998514880029</v>
      </c>
      <c r="M259" s="5">
        <f t="shared" si="36"/>
        <v>1.1711094205502093E-8</v>
      </c>
      <c r="N259" s="7">
        <f t="shared" si="34"/>
        <v>1.6136072433058726E-5</v>
      </c>
      <c r="O259" s="7">
        <f t="shared" si="35"/>
        <v>3.1326834856887904E-5</v>
      </c>
      <c r="P259" s="5">
        <f t="shared" si="30"/>
        <v>394.72441078167986</v>
      </c>
      <c r="Q259" s="5">
        <f t="shared" si="33"/>
        <v>386.19301022194441</v>
      </c>
    </row>
    <row r="260" spans="6:17" x14ac:dyDescent="0.25">
      <c r="F260" s="5">
        <v>77</v>
      </c>
      <c r="G260" s="5">
        <f t="shared" ref="G260:G323" si="38">$C$6+((PI()*($C$4/10)^2)/4)*((($C$9/10)+($C$8/10))-(($C$9/10)*COS(RADIANS(F260)))-($C$8/10)*COS((ASIN(RADIANS(($C$9/$C$8)*SIN(RADIANS(F260)))))))</f>
        <v>191.57370315077816</v>
      </c>
      <c r="H260" s="5">
        <f t="shared" ref="H260:H323" si="39">$C$6+((PI()*($C$4/10)^2)/4)*(($C$9/10)*(1+($C$8/$C$9)-COS(RADIANS(F260))-SQRT(($C$8/$C$9)^2-SIN(RADIANS(F260))^2)))</f>
        <v>220.31445324698836</v>
      </c>
      <c r="I260" s="5">
        <f t="shared" si="31"/>
        <v>3.2114684920329633</v>
      </c>
      <c r="J260" s="5">
        <f t="shared" si="32"/>
        <v>3.211468492032957</v>
      </c>
      <c r="K260" s="5">
        <f t="shared" ref="K260:K323" si="40">(I260*10^5)*((G261-G260)/10^6)</f>
        <v>1.0917017671157652</v>
      </c>
      <c r="L260" s="5">
        <f t="shared" si="37"/>
        <v>0.99999999180199495</v>
      </c>
      <c r="M260" s="5">
        <f t="shared" si="36"/>
        <v>6.6531946618653137E-9</v>
      </c>
      <c r="N260" s="7">
        <f t="shared" si="34"/>
        <v>9.167070906547766E-6</v>
      </c>
      <c r="O260" s="7">
        <f t="shared" si="35"/>
        <v>1.779710134558234E-5</v>
      </c>
      <c r="P260" s="5">
        <f t="shared" ref="P260:P323" si="41">((J260*100000)*(G260/1000000))/(($C$23+$C$21)*$C$36)</f>
        <v>392.55831863078095</v>
      </c>
      <c r="Q260" s="5">
        <f t="shared" si="33"/>
        <v>384.07373503823533</v>
      </c>
    </row>
    <row r="261" spans="6:17" x14ac:dyDescent="0.25">
      <c r="F261" s="5">
        <v>78</v>
      </c>
      <c r="G261" s="5">
        <f t="shared" si="38"/>
        <v>194.97308810449658</v>
      </c>
      <c r="H261" s="5">
        <f t="shared" si="39"/>
        <v>223.94215563239345</v>
      </c>
      <c r="I261" s="5">
        <f t="shared" ref="I261:I324" si="42">I260*((G260/G261)^$C$11)</f>
        <v>3.1383947102247398</v>
      </c>
      <c r="J261" s="5">
        <f t="shared" ref="J261:J324" si="43">((J260*100000)*(G260/G261)^$C$11)/100000</f>
        <v>3.1383947102247336</v>
      </c>
      <c r="K261" s="5">
        <f t="shared" si="40"/>
        <v>1.0708248315819144</v>
      </c>
      <c r="L261" s="5"/>
      <c r="O261" s="7"/>
      <c r="P261" s="5">
        <f t="shared" si="41"/>
        <v>390.43330635209998</v>
      </c>
      <c r="Q261" s="5">
        <f t="shared" ref="Q261:Q324" si="44">((G260/G261)^($C$11-1))*Q260</f>
        <v>381.99465184437565</v>
      </c>
    </row>
    <row r="262" spans="6:17" x14ac:dyDescent="0.25">
      <c r="F262" s="5">
        <v>79</v>
      </c>
      <c r="G262" s="5">
        <f t="shared" si="38"/>
        <v>198.38510262291652</v>
      </c>
      <c r="H262" s="5">
        <f t="shared" si="39"/>
        <v>227.56533295890807</v>
      </c>
      <c r="I262" s="5">
        <f t="shared" si="42"/>
        <v>3.0679485027686799</v>
      </c>
      <c r="J262" s="5">
        <f t="shared" si="43"/>
        <v>3.0679485027686733</v>
      </c>
      <c r="K262" s="5">
        <f t="shared" si="40"/>
        <v>1.050344289563655</v>
      </c>
      <c r="L262" s="5"/>
      <c r="O262" s="7"/>
      <c r="P262" s="5">
        <f t="shared" si="41"/>
        <v>388.34860281170728</v>
      </c>
      <c r="Q262" s="5">
        <f t="shared" si="44"/>
        <v>379.95500617338655</v>
      </c>
    </row>
    <row r="263" spans="6:17" x14ac:dyDescent="0.25">
      <c r="F263" s="5">
        <v>80</v>
      </c>
      <c r="G263" s="5">
        <f t="shared" si="38"/>
        <v>201.80870731711451</v>
      </c>
      <c r="H263" s="5">
        <f t="shared" si="39"/>
        <v>231.1826715149802</v>
      </c>
      <c r="I263" s="5">
        <f t="shared" si="42"/>
        <v>3.0000193983292616</v>
      </c>
      <c r="J263" s="5">
        <f t="shared" si="43"/>
        <v>3.0000193983292549</v>
      </c>
      <c r="K263" s="5">
        <f t="shared" si="40"/>
        <v>1.030252248250648</v>
      </c>
      <c r="L263" s="5"/>
      <c r="O263" s="7"/>
      <c r="P263" s="5">
        <f t="shared" si="41"/>
        <v>386.3034515659017</v>
      </c>
      <c r="Q263" s="5">
        <f t="shared" si="44"/>
        <v>377.9540579310098</v>
      </c>
    </row>
    <row r="264" spans="6:17" x14ac:dyDescent="0.25">
      <c r="F264" s="5">
        <v>81</v>
      </c>
      <c r="G264" s="5">
        <f t="shared" si="38"/>
        <v>205.24285927234655</v>
      </c>
      <c r="H264" s="5">
        <f t="shared" si="39"/>
        <v>234.79287646219342</v>
      </c>
      <c r="I264" s="5">
        <f t="shared" si="42"/>
        <v>2.9345021925910015</v>
      </c>
      <c r="J264" s="5">
        <f t="shared" si="43"/>
        <v>2.9345021925909953</v>
      </c>
      <c r="K264" s="5">
        <f t="shared" si="40"/>
        <v>1.0105407553238785</v>
      </c>
      <c r="L264" s="5"/>
      <c r="O264" s="7"/>
      <c r="P264" s="5">
        <f t="shared" si="41"/>
        <v>384.29711104742711</v>
      </c>
      <c r="Q264" s="5">
        <f t="shared" si="44"/>
        <v>375.99108157789925</v>
      </c>
    </row>
    <row r="265" spans="6:17" x14ac:dyDescent="0.25">
      <c r="F265" s="5">
        <v>82</v>
      </c>
      <c r="G265" s="5">
        <f t="shared" si="38"/>
        <v>208.68651236579211</v>
      </c>
      <c r="H265" s="5">
        <f t="shared" si="39"/>
        <v>238.39467254350564</v>
      </c>
      <c r="I265" s="5">
        <f t="shared" si="42"/>
        <v>2.8712966861262377</v>
      </c>
      <c r="J265" s="5">
        <f t="shared" si="43"/>
        <v>2.8712966861262319</v>
      </c>
      <c r="K265" s="5">
        <f t="shared" si="40"/>
        <v>0.99120182768478193</v>
      </c>
      <c r="L265" s="5"/>
      <c r="O265" s="7"/>
      <c r="P265" s="5">
        <f t="shared" si="41"/>
        <v>382.32885468948575</v>
      </c>
      <c r="Q265" s="5">
        <f t="shared" si="44"/>
        <v>374.06536625095367</v>
      </c>
    </row>
    <row r="266" spans="6:17" x14ac:dyDescent="0.25">
      <c r="F266" s="5">
        <v>83</v>
      </c>
      <c r="G266" s="5">
        <f t="shared" si="38"/>
        <v>212.13861758527065</v>
      </c>
      <c r="H266" s="5">
        <f t="shared" si="39"/>
        <v>241.98680475826978</v>
      </c>
      <c r="I266" s="5">
        <f t="shared" si="42"/>
        <v>2.8103074345585761</v>
      </c>
      <c r="J266" s="5">
        <f t="shared" si="43"/>
        <v>2.8103074345585703</v>
      </c>
      <c r="K266" s="5">
        <f t="shared" si="40"/>
        <v>0.97222747672368315</v>
      </c>
      <c r="L266" s="5"/>
      <c r="O266" s="7"/>
      <c r="P266" s="5">
        <f t="shared" si="41"/>
        <v>380.3979709948261</v>
      </c>
      <c r="Q266" s="5">
        <f t="shared" si="44"/>
        <v>372.17621583091159</v>
      </c>
    </row>
    <row r="267" spans="6:17" x14ac:dyDescent="0.25">
      <c r="F267" s="5">
        <v>84</v>
      </c>
      <c r="G267" s="5">
        <f t="shared" si="38"/>
        <v>215.59812334883276</v>
      </c>
      <c r="H267" s="5">
        <f t="shared" si="39"/>
        <v>245.56803900306761</v>
      </c>
      <c r="I267" s="5">
        <f t="shared" si="42"/>
        <v>2.7514435106523085</v>
      </c>
      <c r="J267" s="5">
        <f t="shared" si="43"/>
        <v>2.7514435106523032</v>
      </c>
      <c r="K267" s="5">
        <f t="shared" si="40"/>
        <v>0.95360973047762743</v>
      </c>
      <c r="L267" s="5"/>
      <c r="O267" s="7"/>
      <c r="P267" s="5">
        <f t="shared" si="41"/>
        <v>378.50376355645881</v>
      </c>
      <c r="Q267" s="5">
        <f t="shared" si="44"/>
        <v>370.32294896261936</v>
      </c>
    </row>
    <row r="268" spans="6:17" x14ac:dyDescent="0.25">
      <c r="F268" s="5">
        <v>85</v>
      </c>
      <c r="G268" s="5">
        <f t="shared" si="38"/>
        <v>219.06397582512636</v>
      </c>
      <c r="H268" s="5">
        <f t="shared" si="39"/>
        <v>249.13716267745679</v>
      </c>
      <c r="I268" s="5">
        <f t="shared" si="42"/>
        <v>2.6946182779319199</v>
      </c>
      <c r="J268" s="5">
        <f t="shared" si="43"/>
        <v>2.694618277931915</v>
      </c>
      <c r="K268" s="5">
        <f t="shared" si="40"/>
        <v>0.93534065299645774</v>
      </c>
      <c r="L268" s="5"/>
      <c r="O268" s="7"/>
      <c r="P268" s="5">
        <f t="shared" si="41"/>
        <v>376.64555103589316</v>
      </c>
      <c r="Q268" s="5">
        <f t="shared" si="44"/>
        <v>368.50489903373813</v>
      </c>
    </row>
    <row r="269" spans="6:17" x14ac:dyDescent="0.25">
      <c r="F269" s="5">
        <v>86</v>
      </c>
      <c r="G269" s="5">
        <f t="shared" si="38"/>
        <v>222.53511925444474</v>
      </c>
      <c r="H269" s="5">
        <f t="shared" si="39"/>
        <v>252.69298525382038</v>
      </c>
      <c r="I269" s="5">
        <f t="shared" si="42"/>
        <v>2.6397491754176658</v>
      </c>
      <c r="J269" s="5">
        <f t="shared" si="43"/>
        <v>2.6397491754176605</v>
      </c>
      <c r="K269" s="5">
        <f t="shared" si="40"/>
        <v>0.91741236120119773</v>
      </c>
      <c r="L269" s="5"/>
      <c r="O269" s="7"/>
      <c r="P269" s="5">
        <f t="shared" si="41"/>
        <v>374.82266710418753</v>
      </c>
      <c r="Q269" s="5">
        <f t="shared" si="44"/>
        <v>366.72141411706798</v>
      </c>
    </row>
    <row r="270" spans="6:17" x14ac:dyDescent="0.25">
      <c r="F270" s="5">
        <v>87</v>
      </c>
      <c r="G270" s="5">
        <f t="shared" si="38"/>
        <v>226.010496270354</v>
      </c>
      <c r="H270" s="5">
        <f t="shared" si="39"/>
        <v>256.23433881059918</v>
      </c>
      <c r="I270" s="5">
        <f t="shared" si="42"/>
        <v>2.5867575130520808</v>
      </c>
      <c r="J270" s="5">
        <f t="shared" si="43"/>
        <v>2.5867575130520755</v>
      </c>
      <c r="K270" s="5">
        <f t="shared" si="40"/>
        <v>0.89981703949561864</v>
      </c>
      <c r="L270" s="5"/>
      <c r="O270" s="7"/>
      <c r="P270" s="5">
        <f t="shared" si="41"/>
        <v>373.03446035056987</v>
      </c>
      <c r="Q270" s="5">
        <f t="shared" si="44"/>
        <v>364.97185688114433</v>
      </c>
    </row>
    <row r="271" spans="6:17" x14ac:dyDescent="0.25">
      <c r="F271" s="5">
        <v>88</v>
      </c>
      <c r="G271" s="5">
        <f t="shared" si="38"/>
        <v>229.48904822180435</v>
      </c>
      <c r="H271" s="5">
        <f t="shared" si="39"/>
        <v>259.76007852827007</v>
      </c>
      <c r="I271" s="5">
        <f t="shared" si="42"/>
        <v>2.5355682773865338</v>
      </c>
      <c r="J271" s="5">
        <f t="shared" si="43"/>
        <v>2.5355682773865285</v>
      </c>
      <c r="K271" s="5">
        <f t="shared" si="40"/>
        <v>0.88254695236429992</v>
      </c>
      <c r="L271" s="5"/>
      <c r="O271" s="7"/>
      <c r="P271" s="5">
        <f t="shared" si="41"/>
        <v>371.28029416289706</v>
      </c>
      <c r="Q271" s="5">
        <f t="shared" si="44"/>
        <v>363.2556044732799</v>
      </c>
    </row>
    <row r="272" spans="6:17" x14ac:dyDescent="0.25">
      <c r="F272" s="5">
        <v>89</v>
      </c>
      <c r="G272" s="5">
        <f t="shared" si="38"/>
        <v>232.96971549562733</v>
      </c>
      <c r="H272" s="5">
        <f t="shared" si="39"/>
        <v>263.26908314753479</v>
      </c>
      <c r="I272" s="5">
        <f t="shared" si="42"/>
        <v>2.4861099470959362</v>
      </c>
      <c r="J272" s="5">
        <f t="shared" si="43"/>
        <v>2.4861099470959309</v>
      </c>
      <c r="K272" s="5">
        <f t="shared" si="40"/>
        <v>0.86559445516787492</v>
      </c>
      <c r="L272" s="5"/>
      <c r="O272" s="7"/>
      <c r="P272" s="5">
        <f t="shared" si="41"/>
        <v>369.55954658377567</v>
      </c>
      <c r="Q272" s="5">
        <f t="shared" si="44"/>
        <v>361.57204837879613</v>
      </c>
    </row>
    <row r="273" spans="6:17" x14ac:dyDescent="0.25">
      <c r="F273" s="5">
        <v>90</v>
      </c>
      <c r="G273" s="5">
        <f t="shared" si="38"/>
        <v>236.45143783931928</v>
      </c>
      <c r="H273" s="5">
        <f t="shared" si="39"/>
        <v>266.76025538927382</v>
      </c>
      <c r="I273" s="5">
        <f t="shared" si="42"/>
        <v>2.438314317892428</v>
      </c>
      <c r="J273" s="5">
        <f t="shared" si="43"/>
        <v>2.4383143178924227</v>
      </c>
      <c r="K273" s="5">
        <f t="shared" si="40"/>
        <v>0.84895200332658893</v>
      </c>
      <c r="L273" s="5"/>
      <c r="O273" s="7"/>
      <c r="P273" s="5">
        <f t="shared" si="41"/>
        <v>367.87161014577549</v>
      </c>
      <c r="Q273" s="5">
        <f t="shared" si="44"/>
        <v>359.92059425979778</v>
      </c>
    </row>
    <row r="274" spans="6:17" x14ac:dyDescent="0.25">
      <c r="F274" s="5">
        <v>91</v>
      </c>
      <c r="G274" s="5">
        <f t="shared" si="38"/>
        <v>239.9331546840138</v>
      </c>
      <c r="H274" s="5">
        <f t="shared" si="39"/>
        <v>270.23252233592103</v>
      </c>
      <c r="I274" s="5">
        <f t="shared" si="42"/>
        <v>2.3921163364145768</v>
      </c>
      <c r="J274" s="5">
        <f t="shared" si="43"/>
        <v>2.3921163364145714</v>
      </c>
      <c r="K274" s="5">
        <f t="shared" si="40"/>
        <v>0.83261216006367067</v>
      </c>
      <c r="L274" s="5"/>
      <c r="O274" s="7"/>
      <c r="P274" s="5">
        <f t="shared" si="41"/>
        <v>366.21589168880155</v>
      </c>
      <c r="Q274" s="5">
        <f t="shared" si="44"/>
        <v>358.30066177649246</v>
      </c>
    </row>
    <row r="275" spans="6:17" x14ac:dyDescent="0.25">
      <c r="F275" s="5">
        <v>92</v>
      </c>
      <c r="G275" s="5">
        <f t="shared" si="38"/>
        <v>243.41380546754397</v>
      </c>
      <c r="H275" s="5">
        <f t="shared" si="39"/>
        <v>273.68483577400957</v>
      </c>
      <c r="I275" s="5">
        <f t="shared" si="42"/>
        <v>2.347453942676756</v>
      </c>
      <c r="J275" s="5">
        <f t="shared" si="43"/>
        <v>2.3474539426767507</v>
      </c>
      <c r="K275" s="5">
        <f t="shared" si="40"/>
        <v>0.81656760286393637</v>
      </c>
      <c r="L275" s="5"/>
      <c r="O275" s="7"/>
      <c r="P275" s="5">
        <f t="shared" si="41"/>
        <v>364.59181216236937</v>
      </c>
      <c r="Q275" s="5">
        <f t="shared" si="44"/>
        <v>356.71168439373929</v>
      </c>
    </row>
    <row r="276" spans="6:17" x14ac:dyDescent="0.25">
      <c r="F276" s="5">
        <v>93</v>
      </c>
      <c r="G276" s="5">
        <f t="shared" si="38"/>
        <v>246.89232995749762</v>
      </c>
      <c r="H276" s="5">
        <f t="shared" si="39"/>
        <v>277.11617249774275</v>
      </c>
      <c r="I276" s="5">
        <f t="shared" si="42"/>
        <v>2.304267920673372</v>
      </c>
      <c r="J276" s="5">
        <f t="shared" si="43"/>
        <v>2.3042679206733663</v>
      </c>
      <c r="K276" s="5">
        <f t="shared" si="40"/>
        <v>0.80081112878627214</v>
      </c>
      <c r="L276" s="5"/>
      <c r="O276" s="7"/>
      <c r="P276" s="5">
        <f t="shared" si="41"/>
        <v>362.99880641523282</v>
      </c>
      <c r="Q276" s="5">
        <f t="shared" si="44"/>
        <v>355.15310917522379</v>
      </c>
    </row>
    <row r="277" spans="6:17" x14ac:dyDescent="0.25">
      <c r="F277" s="5">
        <v>94</v>
      </c>
      <c r="G277" s="5">
        <f t="shared" si="38"/>
        <v>250.36766857416444</v>
      </c>
      <c r="H277" s="5">
        <f t="shared" si="39"/>
        <v>280.5255345735402</v>
      </c>
      <c r="I277" s="5">
        <f t="shared" si="42"/>
        <v>2.2625017567440988</v>
      </c>
      <c r="J277" s="5">
        <f t="shared" si="43"/>
        <v>2.262501756744093</v>
      </c>
      <c r="K277" s="5">
        <f t="shared" si="40"/>
        <v>0.78533565875715661</v>
      </c>
      <c r="L277" s="5"/>
      <c r="O277" s="7"/>
      <c r="P277" s="5">
        <f t="shared" si="41"/>
        <v>361.4363229745536</v>
      </c>
      <c r="Q277" s="5">
        <f t="shared" si="44"/>
        <v>353.62439656739969</v>
      </c>
    </row>
    <row r="278" spans="6:17" x14ac:dyDescent="0.25">
      <c r="F278" s="5">
        <v>95</v>
      </c>
      <c r="G278" s="5">
        <f t="shared" si="38"/>
        <v>253.83876271327932</v>
      </c>
      <c r="H278" s="5">
        <f t="shared" si="39"/>
        <v>283.91194956560969</v>
      </c>
      <c r="I278" s="5">
        <f t="shared" si="42"/>
        <v>2.2221015053187534</v>
      </c>
      <c r="J278" s="5">
        <f t="shared" si="43"/>
        <v>2.2221015053187481</v>
      </c>
      <c r="K278" s="5">
        <f t="shared" si="40"/>
        <v>0.77013424095734839</v>
      </c>
      <c r="L278" s="5"/>
      <c r="O278" s="7"/>
      <c r="P278" s="5">
        <f t="shared" si="41"/>
        <v>359.90382381655633</v>
      </c>
      <c r="Q278" s="5">
        <f t="shared" si="44"/>
        <v>352.12502017510229</v>
      </c>
    </row>
    <row r="279" spans="6:17" x14ac:dyDescent="0.25">
      <c r="F279" s="5">
        <v>96</v>
      </c>
      <c r="G279" s="5">
        <f t="shared" si="38"/>
        <v>257.30455506846192</v>
      </c>
      <c r="H279" s="5">
        <f t="shared" si="39"/>
        <v>287.27447072269695</v>
      </c>
      <c r="I279" s="5">
        <f t="shared" si="42"/>
        <v>2.1830156616737946</v>
      </c>
      <c r="J279" s="5">
        <f t="shared" si="43"/>
        <v>2.1830156616737892</v>
      </c>
      <c r="K279" s="5">
        <f t="shared" si="40"/>
        <v>0.75520005340441354</v>
      </c>
      <c r="L279" s="5"/>
      <c r="O279" s="7"/>
      <c r="P279" s="5">
        <f t="shared" si="41"/>
        <v>358.40078413040953</v>
      </c>
      <c r="Q279" s="5">
        <f t="shared" si="44"/>
        <v>350.65446653053141</v>
      </c>
    </row>
    <row r="280" spans="6:17" x14ac:dyDescent="0.25">
      <c r="F280" s="5">
        <v>97</v>
      </c>
      <c r="G280" s="5">
        <f t="shared" si="38"/>
        <v>260.76398995325508</v>
      </c>
      <c r="H280" s="5">
        <f t="shared" si="39"/>
        <v>290.6121771262541</v>
      </c>
      <c r="I280" s="5">
        <f t="shared" si="42"/>
        <v>2.1451950413461951</v>
      </c>
      <c r="J280" s="5">
        <f t="shared" si="43"/>
        <v>2.1451950413461898</v>
      </c>
      <c r="K280" s="5">
        <f t="shared" si="40"/>
        <v>0.74052640582255524</v>
      </c>
      <c r="L280" s="5"/>
      <c r="O280" s="7"/>
      <c r="P280" s="5">
        <f t="shared" si="41"/>
        <v>356.92669207686703</v>
      </c>
      <c r="Q280" s="5">
        <f t="shared" si="44"/>
        <v>349.21223485711033</v>
      </c>
    </row>
    <row r="281" spans="6:17" x14ac:dyDescent="0.25">
      <c r="F281" s="5">
        <v>98</v>
      </c>
      <c r="G281" s="5">
        <f t="shared" si="38"/>
        <v>264.21601362266392</v>
      </c>
      <c r="H281" s="5">
        <f t="shared" si="39"/>
        <v>293.92417380037739</v>
      </c>
      <c r="I281" s="5">
        <f t="shared" si="42"/>
        <v>2.1085926658645628</v>
      </c>
      <c r="J281" s="5">
        <f t="shared" si="43"/>
        <v>2.1085926658645571</v>
      </c>
      <c r="K281" s="5">
        <f t="shared" si="40"/>
        <v>0.72610674088202065</v>
      </c>
      <c r="L281" s="5"/>
      <c r="O281" s="7"/>
      <c r="P281" s="5">
        <f t="shared" si="41"/>
        <v>355.48104854304114</v>
      </c>
      <c r="Q281" s="5">
        <f t="shared" si="44"/>
        <v>347.79783682955861</v>
      </c>
    </row>
    <row r="282" spans="6:17" x14ac:dyDescent="0.25">
      <c r="F282" s="5">
        <v>99</v>
      </c>
      <c r="G282" s="5">
        <f t="shared" si="38"/>
        <v>267.65957459409651</v>
      </c>
      <c r="H282" s="5">
        <f t="shared" si="39"/>
        <v>297.20959178394338</v>
      </c>
      <c r="I282" s="5">
        <f t="shared" si="42"/>
        <v>2.073163654471621</v>
      </c>
      <c r="J282" s="5">
        <f t="shared" si="43"/>
        <v>2.0731636544716157</v>
      </c>
      <c r="K282" s="5">
        <f t="shared" si="40"/>
        <v>0.71193463488319741</v>
      </c>
      <c r="L282" s="5"/>
      <c r="O282" s="7"/>
      <c r="P282" s="5">
        <f t="shared" si="41"/>
        <v>354.06336689451587</v>
      </c>
      <c r="Q282" s="5">
        <f t="shared" si="44"/>
        <v>346.41079633136349</v>
      </c>
    </row>
    <row r="283" spans="6:17" x14ac:dyDescent="0.25">
      <c r="F283" s="5">
        <v>100</v>
      </c>
      <c r="G283" s="5">
        <f t="shared" si="38"/>
        <v>271.09362396761134</v>
      </c>
      <c r="H283" s="5">
        <f t="shared" si="39"/>
        <v>300.46758816547674</v>
      </c>
      <c r="I283" s="5">
        <f t="shared" si="42"/>
        <v>2.0388651215263183</v>
      </c>
      <c r="J283" s="5">
        <f t="shared" si="43"/>
        <v>2.0388651215263129</v>
      </c>
      <c r="K283" s="5">
        <f t="shared" si="40"/>
        <v>0.69800379795045142</v>
      </c>
      <c r="L283" s="5"/>
      <c r="O283" s="7"/>
      <c r="P283" s="5">
        <f t="shared" si="41"/>
        <v>352.67317272586973</v>
      </c>
      <c r="Q283" s="5">
        <f t="shared" si="44"/>
        <v>345.05064921069453</v>
      </c>
    </row>
    <row r="284" spans="6:17" x14ac:dyDescent="0.25">
      <c r="F284" s="5">
        <v>101</v>
      </c>
      <c r="G284" s="5">
        <f t="shared" si="38"/>
        <v>274.51711574537012</v>
      </c>
      <c r="H284" s="5">
        <f t="shared" si="39"/>
        <v>303.69734608136179</v>
      </c>
      <c r="I284" s="5">
        <f t="shared" si="42"/>
        <v>2.0056560792879927</v>
      </c>
      <c r="J284" s="5">
        <f t="shared" si="43"/>
        <v>2.0056560792879878</v>
      </c>
      <c r="K284" s="5">
        <f t="shared" si="40"/>
        <v>0.68430807379731851</v>
      </c>
      <c r="L284" s="5"/>
      <c r="O284" s="7"/>
      <c r="P284" s="5">
        <f t="shared" si="41"/>
        <v>351.31000361055254</v>
      </c>
      <c r="Q284" s="5">
        <f t="shared" si="44"/>
        <v>343.71694303568643</v>
      </c>
    </row>
    <row r="285" spans="6:17" x14ac:dyDescent="0.25">
      <c r="F285" s="5">
        <v>102</v>
      </c>
      <c r="G285" s="5">
        <f t="shared" si="38"/>
        <v>277.92900715020284</v>
      </c>
      <c r="H285" s="5">
        <f t="shared" si="39"/>
        <v>306.89807467809976</v>
      </c>
      <c r="I285" s="5">
        <f t="shared" si="42"/>
        <v>1.973497345798767</v>
      </c>
      <c r="J285" s="5">
        <f t="shared" si="43"/>
        <v>1.9734973457987623</v>
      </c>
      <c r="K285" s="5">
        <f t="shared" si="40"/>
        <v>0.67084143911490957</v>
      </c>
      <c r="L285" s="5"/>
      <c r="O285" s="7"/>
      <c r="P285" s="5">
        <f t="shared" si="41"/>
        <v>349.97340885094297</v>
      </c>
      <c r="Q285" s="5">
        <f t="shared" si="44"/>
        <v>342.409236849899</v>
      </c>
    </row>
    <row r="286" spans="6:17" x14ac:dyDescent="0.25">
      <c r="F286" s="5">
        <v>103</v>
      </c>
      <c r="G286" s="5">
        <f t="shared" si="38"/>
        <v>281.32825894318353</v>
      </c>
      <c r="H286" s="5">
        <f t="shared" si="39"/>
        <v>310.0690090393939</v>
      </c>
      <c r="I286" s="5">
        <f t="shared" si="42"/>
        <v>1.9423514575939911</v>
      </c>
      <c r="J286" s="5">
        <f t="shared" si="43"/>
        <v>1.9423514575939864</v>
      </c>
      <c r="K286" s="5">
        <f t="shared" si="40"/>
        <v>0.65759800263366142</v>
      </c>
      <c r="L286" s="5"/>
      <c r="O286" s="7"/>
      <c r="P286" s="5">
        <f t="shared" si="41"/>
        <v>348.66294922931701</v>
      </c>
      <c r="Q286" s="5">
        <f t="shared" si="44"/>
        <v>341.12710092866774</v>
      </c>
    </row>
    <row r="287" spans="6:17" x14ac:dyDescent="0.25">
      <c r="F287" s="5">
        <v>104</v>
      </c>
      <c r="G287" s="5">
        <f t="shared" si="38"/>
        <v>284.71383574012549</v>
      </c>
      <c r="H287" s="5">
        <f t="shared" si="39"/>
        <v>313.209410078921</v>
      </c>
      <c r="I287" s="5">
        <f t="shared" si="42"/>
        <v>1.9121825869836371</v>
      </c>
      <c r="J287" s="5">
        <f t="shared" si="43"/>
        <v>1.9121825869836324</v>
      </c>
      <c r="K287" s="5">
        <f t="shared" si="40"/>
        <v>0.64457200389936953</v>
      </c>
      <c r="L287" s="5"/>
      <c r="O287" s="7"/>
      <c r="P287" s="5">
        <f t="shared" si="41"/>
        <v>347.37819676035934</v>
      </c>
      <c r="Q287" s="5">
        <f t="shared" si="44"/>
        <v>339.87011653696447</v>
      </c>
    </row>
    <row r="288" spans="6:17" x14ac:dyDescent="0.25">
      <c r="F288" s="5">
        <v>105</v>
      </c>
      <c r="G288" s="5">
        <f t="shared" si="38"/>
        <v>288.08470632689381</v>
      </c>
      <c r="H288" s="5">
        <f t="shared" si="39"/>
        <v>316.31856439972</v>
      </c>
      <c r="I288" s="5">
        <f t="shared" si="42"/>
        <v>1.8829564636604483</v>
      </c>
      <c r="J288" s="5">
        <f t="shared" si="43"/>
        <v>1.8829564636604434</v>
      </c>
      <c r="K288" s="5">
        <f t="shared" si="40"/>
        <v>0.63175781180432555</v>
      </c>
      <c r="L288" s="5"/>
      <c r="O288" s="7"/>
      <c r="P288" s="5">
        <f t="shared" si="41"/>
        <v>346.11873444577344</v>
      </c>
      <c r="Q288" s="5">
        <f t="shared" si="44"/>
        <v>338.63787568931139</v>
      </c>
    </row>
    <row r="289" spans="6:17" x14ac:dyDescent="0.25">
      <c r="F289" s="5">
        <v>106</v>
      </c>
      <c r="G289" s="5">
        <f t="shared" si="38"/>
        <v>291.43984397344457</v>
      </c>
      <c r="H289" s="5">
        <f t="shared" si="39"/>
        <v>319.39578412119857</v>
      </c>
      <c r="I289" s="5">
        <f t="shared" si="42"/>
        <v>1.8546403004028973</v>
      </c>
      <c r="J289" s="5">
        <f t="shared" si="43"/>
        <v>1.8546403004028924</v>
      </c>
      <c r="K289" s="5">
        <f t="shared" si="40"/>
        <v>0.61914992290637227</v>
      </c>
      <c r="L289" s="5"/>
      <c r="O289" s="7"/>
      <c r="P289" s="5">
        <f t="shared" si="41"/>
        <v>344.88415603146848</v>
      </c>
      <c r="Q289" s="5">
        <f t="shared" si="44"/>
        <v>337.4299809122154</v>
      </c>
    </row>
    <row r="290" spans="6:17" x14ac:dyDescent="0.25">
      <c r="F290" s="5">
        <v>107</v>
      </c>
      <c r="G290" s="5">
        <f t="shared" si="38"/>
        <v>294.77822674649155</v>
      </c>
      <c r="H290" s="5">
        <f t="shared" si="39"/>
        <v>322.44040667481937</v>
      </c>
      <c r="I290" s="5">
        <f t="shared" si="42"/>
        <v>1.8272027226529961</v>
      </c>
      <c r="J290" s="5">
        <f t="shared" si="43"/>
        <v>1.8272027226529914</v>
      </c>
      <c r="K290" s="5">
        <f t="shared" si="40"/>
        <v>0.60674295956763669</v>
      </c>
      <c r="L290" s="5"/>
      <c r="O290" s="7"/>
      <c r="P290" s="5">
        <f t="shared" si="41"/>
        <v>343.67406576773584</v>
      </c>
      <c r="Q290" s="5">
        <f t="shared" si="44"/>
        <v>336.24604500952893</v>
      </c>
    </row>
    <row r="291" spans="6:17" x14ac:dyDescent="0.25">
      <c r="F291" s="5">
        <v>108</v>
      </c>
      <c r="G291" s="5">
        <f t="shared" si="38"/>
        <v>298.09883782070602</v>
      </c>
      <c r="H291" s="5">
        <f t="shared" si="39"/>
        <v>325.45179456958647</v>
      </c>
      <c r="I291" s="5">
        <f t="shared" si="42"/>
        <v>1.8006137017604011</v>
      </c>
      <c r="J291" s="5">
        <f t="shared" si="43"/>
        <v>1.8006137017603963</v>
      </c>
      <c r="K291" s="5">
        <f t="shared" si="40"/>
        <v>0.59453166794077439</v>
      </c>
      <c r="L291" s="5"/>
      <c r="O291" s="7"/>
      <c r="P291" s="5">
        <f t="shared" si="41"/>
        <v>342.4880781727714</v>
      </c>
      <c r="Q291" s="5">
        <f t="shared" si="44"/>
        <v>335.08569083108284</v>
      </c>
    </row>
    <row r="292" spans="6:17" x14ac:dyDescent="0.25">
      <c r="F292" s="5">
        <v>109</v>
      </c>
      <c r="G292" s="5">
        <f t="shared" si="38"/>
        <v>301.40066578835683</v>
      </c>
      <c r="H292" s="5">
        <f t="shared" si="39"/>
        <v>328.42933512850624</v>
      </c>
      <c r="I292" s="5">
        <f t="shared" si="42"/>
        <v>1.7748444916952169</v>
      </c>
      <c r="J292" s="5">
        <f t="shared" si="43"/>
        <v>1.7748444916952122</v>
      </c>
      <c r="K292" s="5">
        <f t="shared" si="40"/>
        <v>0.58251091582643233</v>
      </c>
      <c r="L292" s="5"/>
      <c r="O292" s="7"/>
      <c r="P292" s="5">
        <f t="shared" si="41"/>
        <v>341.32581779984321</v>
      </c>
      <c r="Q292" s="5">
        <f t="shared" si="44"/>
        <v>333.94855104488641</v>
      </c>
    </row>
    <row r="293" spans="6:17" x14ac:dyDescent="0.25">
      <c r="F293" s="5">
        <v>110</v>
      </c>
      <c r="G293" s="5">
        <f t="shared" si="38"/>
        <v>304.68270496729389</v>
      </c>
      <c r="H293" s="5">
        <f t="shared" si="39"/>
        <v>331.37244019724335</v>
      </c>
      <c r="I293" s="5">
        <f t="shared" si="42"/>
        <v>1.7498675690424257</v>
      </c>
      <c r="J293" s="5">
        <f t="shared" si="43"/>
        <v>1.749867569042421</v>
      </c>
      <c r="K293" s="5">
        <f t="shared" si="40"/>
        <v>0.57067569042486077</v>
      </c>
      <c r="L293" s="5"/>
      <c r="O293" s="7"/>
      <c r="P293" s="5">
        <f t="shared" si="41"/>
        <v>340.18691900835967</v>
      </c>
      <c r="Q293" s="5">
        <f t="shared" si="44"/>
        <v>332.83426791314361</v>
      </c>
    </row>
    <row r="294" spans="6:17" x14ac:dyDescent="0.25">
      <c r="F294" s="5">
        <v>111</v>
      </c>
      <c r="G294" s="5">
        <f t="shared" si="38"/>
        <v>307.94395570718359</v>
      </c>
      <c r="H294" s="5">
        <f t="shared" si="39"/>
        <v>334.28054582623474</v>
      </c>
      <c r="I294" s="5">
        <f t="shared" si="42"/>
        <v>1.725656576100858</v>
      </c>
      <c r="J294" s="5">
        <f t="shared" si="43"/>
        <v>1.7256565761008533</v>
      </c>
      <c r="K294" s="5">
        <f t="shared" si="40"/>
        <v>0.55902109600039307</v>
      </c>
      <c r="L294" s="5"/>
      <c r="O294" s="7"/>
      <c r="P294" s="5">
        <f t="shared" si="41"/>
        <v>339.0710257390499</v>
      </c>
      <c r="Q294" s="5">
        <f t="shared" si="44"/>
        <v>331.74249307229275</v>
      </c>
    </row>
    <row r="295" spans="6:17" x14ac:dyDescent="0.25">
      <c r="F295" s="5">
        <v>112</v>
      </c>
      <c r="G295" s="5">
        <f t="shared" si="38"/>
        <v>311.18342469390115</v>
      </c>
      <c r="H295" s="5">
        <f t="shared" si="39"/>
        <v>337.153111927559</v>
      </c>
      <c r="I295" s="5">
        <f t="shared" si="42"/>
        <v>1.7021862669191998</v>
      </c>
      <c r="J295" s="5">
        <f t="shared" si="43"/>
        <v>1.7021862669191952</v>
      </c>
      <c r="K295" s="5">
        <f t="shared" si="40"/>
        <v>0.54754235147682484</v>
      </c>
      <c r="L295" s="5"/>
      <c r="O295" s="7"/>
      <c r="P295" s="5">
        <f t="shared" si="41"/>
        <v>337.97779129343189</v>
      </c>
      <c r="Q295" s="5">
        <f t="shared" si="44"/>
        <v>330.67288731724091</v>
      </c>
    </row>
    <row r="296" spans="6:17" x14ac:dyDescent="0.25">
      <c r="F296" s="5">
        <v>113</v>
      </c>
      <c r="G296" s="5">
        <f t="shared" si="38"/>
        <v>314.40012525198887</v>
      </c>
      <c r="H296" s="5">
        <f t="shared" si="39"/>
        <v>339.9896219078945</v>
      </c>
      <c r="I296" s="5">
        <f t="shared" si="42"/>
        <v>1.6794324561106055</v>
      </c>
      <c r="J296" s="5">
        <f t="shared" si="43"/>
        <v>1.6794324561106009</v>
      </c>
      <c r="K296" s="5">
        <f t="shared" si="40"/>
        <v>0.53623478797854485</v>
      </c>
      <c r="L296" s="5"/>
      <c r="O296" s="7"/>
      <c r="P296" s="5">
        <f t="shared" si="41"/>
        <v>336.90687811770829</v>
      </c>
      <c r="Q296" s="5">
        <f t="shared" si="44"/>
        <v>329.62512038993077</v>
      </c>
    </row>
    <row r="297" spans="6:17" x14ac:dyDescent="0.25">
      <c r="F297" s="5">
        <v>114</v>
      </c>
      <c r="G297" s="5">
        <f t="shared" si="38"/>
        <v>317.59307764508725</v>
      </c>
      <c r="H297" s="5">
        <f t="shared" si="39"/>
        <v>342.7895822789186</v>
      </c>
      <c r="I297" s="5">
        <f t="shared" si="42"/>
        <v>1.6573719702961609</v>
      </c>
      <c r="J297" s="5">
        <f t="shared" si="43"/>
        <v>1.6573719702961565</v>
      </c>
      <c r="K297" s="5">
        <f t="shared" si="40"/>
        <v>0.5250938463314746</v>
      </c>
      <c r="L297" s="5"/>
      <c r="O297" s="7"/>
      <c r="P297" s="5">
        <f t="shared" si="41"/>
        <v>335.8579575912031</v>
      </c>
      <c r="Q297" s="5">
        <f t="shared" si="44"/>
        <v>328.59887077234953</v>
      </c>
    </row>
    <row r="298" spans="6:17" x14ac:dyDescent="0.25">
      <c r="F298" s="5">
        <v>115</v>
      </c>
      <c r="G298" s="5">
        <f t="shared" si="38"/>
        <v>320.76130937424847</v>
      </c>
      <c r="H298" s="5">
        <f t="shared" si="39"/>
        <v>345.55252224652401</v>
      </c>
      <c r="I298" s="5">
        <f t="shared" si="42"/>
        <v>1.6359826020356378</v>
      </c>
      <c r="J298" s="5">
        <f t="shared" si="43"/>
        <v>1.6359826020356334</v>
      </c>
      <c r="K298" s="5">
        <f t="shared" si="40"/>
        <v>0.5141150745354871</v>
      </c>
      <c r="L298" s="5"/>
      <c r="O298" s="7"/>
      <c r="P298" s="5">
        <f t="shared" si="41"/>
        <v>334.83070981942262</v>
      </c>
      <c r="Q298" s="5">
        <f t="shared" si="44"/>
        <v>327.5938254840633</v>
      </c>
    </row>
    <row r="299" spans="6:17" x14ac:dyDescent="0.25">
      <c r="F299" s="5">
        <v>116</v>
      </c>
      <c r="G299" s="5">
        <f t="shared" si="38"/>
        <v>323.9038554740406</v>
      </c>
      <c r="H299" s="5">
        <f t="shared" si="39"/>
        <v>348.27799328024275</v>
      </c>
      <c r="I299" s="5">
        <f t="shared" si="42"/>
        <v>1.6152430661118031</v>
      </c>
      <c r="J299" s="5">
        <f t="shared" si="43"/>
        <v>1.6152430661117987</v>
      </c>
      <c r="K299" s="5">
        <f t="shared" si="40"/>
        <v>0.5032941252191484</v>
      </c>
      <c r="L299" s="5"/>
      <c r="O299" s="7"/>
      <c r="P299" s="5">
        <f t="shared" si="41"/>
        <v>333.82482343180538</v>
      </c>
      <c r="Q299" s="5">
        <f t="shared" si="44"/>
        <v>326.60967988433748</v>
      </c>
    </row>
    <row r="300" spans="6:17" x14ac:dyDescent="0.25">
      <c r="F300" s="5">
        <v>117</v>
      </c>
      <c r="G300" s="5">
        <f t="shared" si="38"/>
        <v>327.01975880635251</v>
      </c>
      <c r="H300" s="5">
        <f t="shared" si="39"/>
        <v>350.96556866427397</v>
      </c>
      <c r="I300" s="5">
        <f t="shared" si="42"/>
        <v>1.5951329580419309</v>
      </c>
      <c r="J300" s="5">
        <f t="shared" si="43"/>
        <v>1.5951329580419267</v>
      </c>
      <c r="K300" s="5">
        <f t="shared" si="40"/>
        <v>0.49262675308640025</v>
      </c>
      <c r="L300" s="5"/>
      <c r="O300" s="7"/>
      <c r="P300" s="5">
        <f t="shared" si="41"/>
        <v>332.83999538419988</v>
      </c>
      <c r="Q300" s="5">
        <f t="shared" si="44"/>
        <v>325.64613747888399</v>
      </c>
    </row>
    <row r="301" spans="6:17" x14ac:dyDescent="0.25">
      <c r="F301" s="5">
        <v>118</v>
      </c>
      <c r="G301" s="5">
        <f t="shared" si="38"/>
        <v>330.1080703518121</v>
      </c>
      <c r="H301" s="5">
        <f t="shared" si="39"/>
        <v>353.61484303152133</v>
      </c>
      <c r="I301" s="5">
        <f t="shared" si="42"/>
        <v>1.5756327146971654</v>
      </c>
      <c r="J301" s="5">
        <f t="shared" si="43"/>
        <v>1.5756327146971614</v>
      </c>
      <c r="K301" s="5">
        <f t="shared" si="40"/>
        <v>0.48210881236253844</v>
      </c>
      <c r="L301" s="5"/>
      <c r="O301" s="7"/>
      <c r="P301" s="5">
        <f t="shared" si="41"/>
        <v>331.87593076609431</v>
      </c>
      <c r="Q301" s="5">
        <f t="shared" si="44"/>
        <v>324.70290973125776</v>
      </c>
    </row>
    <row r="302" spans="6:17" x14ac:dyDescent="0.25">
      <c r="F302" s="5">
        <v>119</v>
      </c>
      <c r="G302" s="5">
        <f t="shared" si="38"/>
        <v>333.16784949872579</v>
      </c>
      <c r="H302" s="5">
        <f t="shared" si="39"/>
        <v>356.22543188203815</v>
      </c>
      <c r="I302" s="5">
        <f t="shared" si="42"/>
        <v>1.5567235769170509</v>
      </c>
      <c r="J302" s="5">
        <f t="shared" si="43"/>
        <v>1.5567235769170467</v>
      </c>
      <c r="K302" s="5">
        <f t="shared" si="40"/>
        <v>0.4717362542477011</v>
      </c>
      <c r="L302" s="5"/>
      <c r="O302" s="7"/>
      <c r="P302" s="5">
        <f t="shared" si="41"/>
        <v>330.9323426126071</v>
      </c>
      <c r="Q302" s="5">
        <f t="shared" si="44"/>
        <v>323.77971587891068</v>
      </c>
    </row>
    <row r="303" spans="6:17" x14ac:dyDescent="0.25">
      <c r="F303" s="5">
        <v>120</v>
      </c>
      <c r="G303" s="5">
        <f t="shared" si="38"/>
        <v>336.19816432945464</v>
      </c>
      <c r="H303" s="5">
        <f t="shared" si="39"/>
        <v>358.7969710872793</v>
      </c>
      <c r="I303" s="5">
        <f t="shared" si="42"/>
        <v>1.5383875540127883</v>
      </c>
      <c r="J303" s="5">
        <f t="shared" si="43"/>
        <v>1.538387554012784</v>
      </c>
      <c r="K303" s="5">
        <f t="shared" si="40"/>
        <v>0.46150512438336694</v>
      </c>
      <c r="L303" s="5"/>
      <c r="O303" s="7"/>
      <c r="P303" s="5">
        <f t="shared" si="41"/>
        <v>330.00895172123023</v>
      </c>
      <c r="Q303" s="5">
        <f t="shared" si="44"/>
        <v>322.87628275389528</v>
      </c>
    </row>
    <row r="304" spans="6:17" x14ac:dyDescent="0.25">
      <c r="F304" s="5">
        <v>121</v>
      </c>
      <c r="G304" s="5">
        <f t="shared" si="38"/>
        <v>339.19809190413866</v>
      </c>
      <c r="H304" s="5">
        <f t="shared" si="39"/>
        <v>361.32911638154229</v>
      </c>
      <c r="I304" s="5">
        <f t="shared" si="42"/>
        <v>1.5206073900587402</v>
      </c>
      <c r="J304" s="5">
        <f t="shared" si="43"/>
        <v>1.5206073900587362</v>
      </c>
      <c r="K304" s="5">
        <f t="shared" si="40"/>
        <v>0.45141156033745367</v>
      </c>
      <c r="L304" s="5"/>
      <c r="O304" s="7"/>
      <c r="P304" s="5">
        <f t="shared" si="41"/>
        <v>329.10548647330637</v>
      </c>
      <c r="Q304" s="5">
        <f t="shared" si="44"/>
        <v>321.99234460820094</v>
      </c>
    </row>
    <row r="305" spans="6:17" x14ac:dyDescent="0.25">
      <c r="F305" s="5">
        <v>122</v>
      </c>
      <c r="G305" s="5">
        <f t="shared" si="38"/>
        <v>342.1667185416826</v>
      </c>
      <c r="H305" s="5">
        <f t="shared" si="39"/>
        <v>363.82154284197105</v>
      </c>
      <c r="I305" s="5">
        <f t="shared" si="42"/>
        <v>1.5033665318773264</v>
      </c>
      <c r="J305" s="5">
        <f t="shared" si="43"/>
        <v>1.5033665318773224</v>
      </c>
      <c r="K305" s="5">
        <f t="shared" si="40"/>
        <v>0.4414517891128058</v>
      </c>
      <c r="L305" s="5"/>
      <c r="O305" s="7"/>
      <c r="P305" s="5">
        <f t="shared" si="41"/>
        <v>328.22168266021174</v>
      </c>
      <c r="Q305" s="5">
        <f t="shared" si="44"/>
        <v>321.12764294369344</v>
      </c>
    </row>
    <row r="306" spans="6:17" x14ac:dyDescent="0.25">
      <c r="F306" s="5">
        <v>123</v>
      </c>
      <c r="G306" s="5">
        <f t="shared" si="38"/>
        <v>345.10314009791841</v>
      </c>
      <c r="H306" s="5">
        <f t="shared" si="39"/>
        <v>366.27394435847168</v>
      </c>
      <c r="I306" s="5">
        <f t="shared" si="42"/>
        <v>1.4866490986277408</v>
      </c>
      <c r="J306" s="5">
        <f t="shared" si="43"/>
        <v>1.486649098627737</v>
      </c>
      <c r="K306" s="5">
        <f t="shared" si="40"/>
        <v>0.43162212468311745</v>
      </c>
      <c r="L306" s="5"/>
      <c r="O306" s="7"/>
      <c r="P306" s="5">
        <f t="shared" si="41"/>
        <v>327.35728331420586</v>
      </c>
      <c r="Q306" s="5">
        <f t="shared" si="44"/>
        <v>320.28192634662059</v>
      </c>
    </row>
    <row r="307" spans="6:17" x14ac:dyDescent="0.25">
      <c r="F307" s="5">
        <v>124</v>
      </c>
      <c r="G307" s="5">
        <f t="shared" si="38"/>
        <v>348.00646224086074</v>
      </c>
      <c r="H307" s="5">
        <f t="shared" si="39"/>
        <v>368.68603309487173</v>
      </c>
      <c r="I307" s="5">
        <f t="shared" si="42"/>
        <v>1.4704398529139464</v>
      </c>
      <c r="J307" s="5">
        <f t="shared" si="43"/>
        <v>1.4704398529139426</v>
      </c>
      <c r="K307" s="5">
        <f t="shared" si="40"/>
        <v>0.42191896555922043</v>
      </c>
      <c r="L307" s="5"/>
      <c r="O307" s="7"/>
      <c r="P307" s="5">
        <f t="shared" si="41"/>
        <v>326.51203854390104</v>
      </c>
      <c r="Q307" s="5">
        <f t="shared" si="44"/>
        <v>319.45495032663757</v>
      </c>
    </row>
    <row r="308" spans="6:17" x14ac:dyDescent="0.25">
      <c r="F308" s="5">
        <v>125</v>
      </c>
      <c r="G308" s="5">
        <f t="shared" si="38"/>
        <v>350.87580072296942</v>
      </c>
      <c r="H308" s="5">
        <f t="shared" si="39"/>
        <v>371.05753894262614</v>
      </c>
      <c r="I308" s="5">
        <f t="shared" si="42"/>
        <v>1.4547241733321492</v>
      </c>
      <c r="J308" s="5">
        <f t="shared" si="43"/>
        <v>1.4547241733321454</v>
      </c>
      <c r="K308" s="5">
        <f t="shared" si="40"/>
        <v>0.412338792389284</v>
      </c>
      <c r="L308" s="5"/>
      <c r="O308" s="7"/>
      <c r="P308" s="5">
        <f t="shared" si="41"/>
        <v>325.68570537429952</v>
      </c>
      <c r="Q308" s="5">
        <f t="shared" si="44"/>
        <v>318.64647716030186</v>
      </c>
    </row>
    <row r="309" spans="6:17" x14ac:dyDescent="0.25">
      <c r="F309" s="5">
        <v>126</v>
      </c>
      <c r="G309" s="5">
        <f t="shared" si="38"/>
        <v>353.71028165033857</v>
      </c>
      <c r="H309" s="5">
        <f t="shared" si="39"/>
        <v>373.38820896834096</v>
      </c>
      <c r="I309" s="5">
        <f t="shared" si="42"/>
        <v>1.4394880283824012</v>
      </c>
      <c r="J309" s="5">
        <f t="shared" si="43"/>
        <v>1.4394880283823976</v>
      </c>
      <c r="K309" s="5">
        <f t="shared" si="40"/>
        <v>0.40287816559490547</v>
      </c>
      <c r="L309" s="5"/>
      <c r="O309" s="7"/>
      <c r="P309" s="5">
        <f t="shared" si="41"/>
        <v>324.87804759133888</v>
      </c>
      <c r="Q309" s="5">
        <f t="shared" si="44"/>
        <v>317.85627573897841</v>
      </c>
    </row>
    <row r="310" spans="6:17" x14ac:dyDescent="0.25">
      <c r="F310" s="5">
        <v>127</v>
      </c>
      <c r="G310" s="5">
        <f t="shared" si="38"/>
        <v>356.50904174873017</v>
      </c>
      <c r="H310" s="5">
        <f t="shared" si="39"/>
        <v>375.67780685636058</v>
      </c>
      <c r="I310" s="5">
        <f t="shared" si="42"/>
        <v>1.4247179516732178</v>
      </c>
      <c r="J310" s="5">
        <f t="shared" si="43"/>
        <v>1.4247179516732142</v>
      </c>
      <c r="K310" s="5">
        <f t="shared" si="40"/>
        <v>0.39353372304476819</v>
      </c>
      <c r="L310" s="5"/>
      <c r="O310" s="7"/>
      <c r="P310" s="5">
        <f t="shared" si="41"/>
        <v>324.08883559088218</v>
      </c>
      <c r="Q310" s="5">
        <f t="shared" si="44"/>
        <v>317.08412142109353</v>
      </c>
    </row>
    <row r="311" spans="6:17" x14ac:dyDescent="0.25">
      <c r="F311" s="5">
        <v>128</v>
      </c>
      <c r="G311" s="5">
        <f t="shared" si="38"/>
        <v>359.27122862636861</v>
      </c>
      <c r="H311" s="5">
        <f t="shared" si="39"/>
        <v>377.92611234762114</v>
      </c>
      <c r="I311" s="5">
        <f t="shared" si="42"/>
        <v>1.4104010183520908</v>
      </c>
      <c r="J311" s="5">
        <f t="shared" si="43"/>
        <v>1.4104010183520874</v>
      </c>
      <c r="K311" s="5">
        <f t="shared" si="40"/>
        <v>0.38430217776838993</v>
      </c>
      <c r="L311" s="5"/>
      <c r="O311" s="7"/>
      <c r="P311" s="5">
        <f t="shared" si="41"/>
        <v>323.31784623208586</v>
      </c>
      <c r="Q311" s="5">
        <f t="shared" si="44"/>
        <v>316.32979588867204</v>
      </c>
    </row>
    <row r="312" spans="6:17" x14ac:dyDescent="0.25">
      <c r="F312" s="5">
        <v>129</v>
      </c>
      <c r="G312" s="5">
        <f t="shared" si="38"/>
        <v>361.99600103342067</v>
      </c>
      <c r="H312" s="5">
        <f t="shared" si="39"/>
        <v>380.13292067594273</v>
      </c>
      <c r="I312" s="5">
        <f t="shared" si="42"/>
        <v>1.3965248226985001</v>
      </c>
      <c r="J312" s="5">
        <f t="shared" si="43"/>
        <v>1.3965248226984968</v>
      </c>
      <c r="K312" s="5">
        <f t="shared" si="40"/>
        <v>0.37518031571023391</v>
      </c>
      <c r="L312" s="5"/>
      <c r="O312" s="7"/>
      <c r="P312" s="5">
        <f t="shared" si="41"/>
        <v>322.56486269507332</v>
      </c>
      <c r="Q312" s="5">
        <f t="shared" si="44"/>
        <v>315.59308700808731</v>
      </c>
    </row>
    <row r="313" spans="6:17" x14ac:dyDescent="0.25">
      <c r="F313" s="5">
        <v>130</v>
      </c>
      <c r="G313" s="5">
        <f t="shared" si="38"/>
        <v>364.68252911807923</v>
      </c>
      <c r="H313" s="5">
        <f t="shared" si="39"/>
        <v>382.2980420028855</v>
      </c>
      <c r="I313" s="5">
        <f t="shared" si="42"/>
        <v>1.3830774568196138</v>
      </c>
      <c r="J313" s="5">
        <f t="shared" si="43"/>
        <v>1.3830774568196107</v>
      </c>
      <c r="K313" s="5">
        <f t="shared" si="40"/>
        <v>0.36616499352534487</v>
      </c>
      <c r="L313" s="5"/>
      <c r="O313" s="7"/>
      <c r="P313" s="5">
        <f t="shared" si="41"/>
        <v>321.82967434284222</v>
      </c>
      <c r="Q313" s="5">
        <f t="shared" si="44"/>
        <v>314.87378869495285</v>
      </c>
    </row>
    <row r="314" spans="6:17" x14ac:dyDescent="0.25">
      <c r="F314" s="5">
        <v>131</v>
      </c>
      <c r="G314" s="5">
        <f t="shared" si="38"/>
        <v>367.32999467917182</v>
      </c>
      <c r="H314" s="5">
        <f t="shared" si="39"/>
        <v>384.42130085226358</v>
      </c>
      <c r="I314" s="5">
        <f t="shared" si="42"/>
        <v>1.3700474903922029</v>
      </c>
      <c r="J314" s="5">
        <f t="shared" si="43"/>
        <v>1.3700474903921995</v>
      </c>
      <c r="K314" s="5">
        <f t="shared" si="40"/>
        <v>0.3572531364180706</v>
      </c>
      <c r="L314" s="5"/>
      <c r="O314" s="7"/>
      <c r="P314" s="5">
        <f t="shared" si="41"/>
        <v>321.11207658732923</v>
      </c>
      <c r="Q314" s="5">
        <f t="shared" si="44"/>
        <v>314.17170078308226</v>
      </c>
    </row>
    <row r="315" spans="6:17" x14ac:dyDescent="0.25">
      <c r="F315" s="5">
        <v>132</v>
      </c>
      <c r="G315" s="5">
        <f t="shared" si="38"/>
        <v>369.93759141522219</v>
      </c>
      <c r="H315" s="5">
        <f t="shared" si="39"/>
        <v>386.502535545358</v>
      </c>
      <c r="I315" s="5">
        <f t="shared" si="42"/>
        <v>1.3574239513974244</v>
      </c>
      <c r="J315" s="5">
        <f t="shared" si="43"/>
        <v>1.3574239513974211</v>
      </c>
      <c r="K315" s="5">
        <f t="shared" si="40"/>
        <v>0.34844173602273143</v>
      </c>
      <c r="L315" s="5"/>
      <c r="O315" s="7"/>
      <c r="P315" s="5">
        <f t="shared" si="41"/>
        <v>320.4118707595556</v>
      </c>
      <c r="Q315" s="5">
        <f t="shared" si="44"/>
        <v>313.48662889744099</v>
      </c>
    </row>
    <row r="316" spans="6:17" x14ac:dyDescent="0.25">
      <c r="F316" s="5">
        <v>133</v>
      </c>
      <c r="G316" s="5">
        <f t="shared" si="38"/>
        <v>372.50452516988315</v>
      </c>
      <c r="H316" s="5">
        <f t="shared" si="39"/>
        <v>388.54159763783071</v>
      </c>
      <c r="I316" s="5">
        <f t="shared" si="42"/>
        <v>1.3451963077981637</v>
      </c>
      <c r="J316" s="5">
        <f t="shared" si="43"/>
        <v>1.3451963077981604</v>
      </c>
      <c r="K316" s="5">
        <f t="shared" si="40"/>
        <v>0.33972784832800734</v>
      </c>
      <c r="L316" s="5"/>
      <c r="O316" s="7"/>
      <c r="P316" s="5">
        <f t="shared" si="41"/>
        <v>319.72886398377563</v>
      </c>
      <c r="Q316" s="5">
        <f t="shared" si="44"/>
        <v>312.81838433101524</v>
      </c>
    </row>
    <row r="317" spans="6:17" x14ac:dyDescent="0.25">
      <c r="F317" s="5">
        <v>134</v>
      </c>
      <c r="G317" s="5">
        <f t="shared" si="38"/>
        <v>375.03001417367085</v>
      </c>
      <c r="H317" s="5">
        <f t="shared" si="39"/>
        <v>390.53835135929944</v>
      </c>
      <c r="I317" s="5">
        <f t="shared" si="42"/>
        <v>1.3333544501113803</v>
      </c>
      <c r="J317" s="5">
        <f t="shared" si="43"/>
        <v>1.3333544501113772</v>
      </c>
      <c r="K317" s="5">
        <f t="shared" si="40"/>
        <v>0.33110859164402567</v>
      </c>
      <c r="L317" s="5"/>
      <c r="O317" s="7"/>
      <c r="P317" s="5">
        <f t="shared" si="41"/>
        <v>319.0628690555493</v>
      </c>
      <c r="Q317" s="5">
        <f t="shared" si="44"/>
        <v>312.16678392551978</v>
      </c>
    </row>
    <row r="318" spans="6:17" x14ac:dyDescent="0.25">
      <c r="F318" s="5">
        <v>135</v>
      </c>
      <c r="G318" s="5">
        <f t="shared" si="38"/>
        <v>377.51328928192407</v>
      </c>
      <c r="H318" s="5">
        <f t="shared" si="39"/>
        <v>392.4926730564801</v>
      </c>
      <c r="I318" s="5">
        <f t="shared" si="42"/>
        <v>1.3218886748305945</v>
      </c>
      <c r="J318" s="5">
        <f t="shared" si="43"/>
        <v>1.3218886748305916</v>
      </c>
      <c r="K318" s="5">
        <f t="shared" si="40"/>
        <v>0.32258114461271609</v>
      </c>
      <c r="L318" s="5"/>
      <c r="O318" s="7"/>
      <c r="P318" s="5">
        <f t="shared" si="41"/>
        <v>318.41370432366074</v>
      </c>
      <c r="Q318" s="5">
        <f t="shared" si="44"/>
        <v>311.53164995586866</v>
      </c>
    </row>
    <row r="319" spans="6:17" x14ac:dyDescent="0.25">
      <c r="F319" s="5">
        <v>136</v>
      </c>
      <c r="G319" s="5">
        <f t="shared" si="38"/>
        <v>379.95359420891845</v>
      </c>
      <c r="H319" s="5">
        <f t="shared" si="39"/>
        <v>394.40445064076465</v>
      </c>
      <c r="I319" s="5">
        <f t="shared" si="42"/>
        <v>1.3107896686561309</v>
      </c>
      <c r="J319" s="5">
        <f t="shared" si="43"/>
        <v>1.310789668656128</v>
      </c>
      <c r="K319" s="5">
        <f t="shared" si="40"/>
        <v>0.31414274426074118</v>
      </c>
      <c r="L319" s="5"/>
      <c r="O319" s="7"/>
      <c r="P319" s="5">
        <f t="shared" si="41"/>
        <v>317.78119357580346</v>
      </c>
      <c r="Q319" s="5">
        <f t="shared" si="44"/>
        <v>310.91281001833102</v>
      </c>
    </row>
    <row r="320" spans="6:17" x14ac:dyDescent="0.25">
      <c r="F320" s="5">
        <v>137</v>
      </c>
      <c r="G320" s="5">
        <f t="shared" si="38"/>
        <v>382.35018575806311</v>
      </c>
      <c r="H320" s="5">
        <f t="shared" si="39"/>
        <v>396.27358304105218</v>
      </c>
      <c r="I320" s="5">
        <f t="shared" si="42"/>
        <v>1.3000484934931109</v>
      </c>
      <c r="J320" s="5">
        <f t="shared" si="43"/>
        <v>1.300048493493108</v>
      </c>
      <c r="K320" s="5">
        <f t="shared" si="40"/>
        <v>0.30579068409474236</v>
      </c>
      <c r="L320" s="5"/>
      <c r="O320" s="7"/>
      <c r="P320" s="5">
        <f t="shared" si="41"/>
        <v>317.16516592795398</v>
      </c>
      <c r="Q320" s="5">
        <f t="shared" si="44"/>
        <v>310.31009692229577</v>
      </c>
    </row>
    <row r="321" spans="6:17" x14ac:dyDescent="0.25">
      <c r="F321" s="5">
        <v>138</v>
      </c>
      <c r="G321" s="5">
        <f t="shared" si="38"/>
        <v>384.70233404810966</v>
      </c>
      <c r="H321" s="5">
        <f t="shared" si="39"/>
        <v>398.09997966260454</v>
      </c>
      <c r="I321" s="5">
        <f t="shared" si="42"/>
        <v>1.2896565721794093</v>
      </c>
      <c r="J321" s="5">
        <f t="shared" si="43"/>
        <v>1.2896565721794064</v>
      </c>
      <c r="K321" s="5">
        <f t="shared" si="40"/>
        <v>0.29752231223869641</v>
      </c>
      <c r="L321" s="5"/>
      <c r="O321" s="7"/>
      <c r="P321" s="5">
        <f t="shared" si="41"/>
        <v>316.5654557173562</v>
      </c>
      <c r="Q321" s="5">
        <f t="shared" si="44"/>
        <v>309.723348585569</v>
      </c>
    </row>
    <row r="322" spans="6:17" x14ac:dyDescent="0.25">
      <c r="F322" s="5">
        <v>139</v>
      </c>
      <c r="G322" s="5">
        <f t="shared" si="38"/>
        <v>387.00932273530651</v>
      </c>
      <c r="H322" s="5">
        <f t="shared" si="39"/>
        <v>399.88355985265395</v>
      </c>
      <c r="I322" s="5">
        <f t="shared" si="42"/>
        <v>1.2796056749078888</v>
      </c>
      <c r="J322" s="5">
        <f t="shared" si="43"/>
        <v>1.2796056749078859</v>
      </c>
      <c r="K322" s="5">
        <f t="shared" si="40"/>
        <v>0.28933502961231966</v>
      </c>
      <c r="L322" s="5"/>
      <c r="O322" s="7"/>
      <c r="P322" s="5">
        <f t="shared" si="41"/>
        <v>315.98190239903886</v>
      </c>
      <c r="Q322" s="5">
        <f t="shared" si="44"/>
        <v>309.1524079331283</v>
      </c>
    </row>
    <row r="323" spans="6:17" x14ac:dyDescent="0.25">
      <c r="F323" s="5">
        <v>140</v>
      </c>
      <c r="G323" s="5">
        <f t="shared" si="38"/>
        <v>389.27044923142921</v>
      </c>
      <c r="H323" s="5">
        <f t="shared" si="39"/>
        <v>401.62425237344308</v>
      </c>
      <c r="I323" s="5">
        <f t="shared" si="42"/>
        <v>1.2698879063092241</v>
      </c>
      <c r="J323" s="5">
        <f t="shared" si="43"/>
        <v>1.2698879063092212</v>
      </c>
      <c r="K323" s="5">
        <f t="shared" si="40"/>
        <v>0.28122628815021128</v>
      </c>
      <c r="L323" s="5"/>
      <c r="O323" s="7"/>
      <c r="P323" s="5">
        <f t="shared" si="41"/>
        <v>315.4143504457914</v>
      </c>
      <c r="Q323" s="5">
        <f t="shared" si="44"/>
        <v>308.59712279926003</v>
      </c>
    </row>
    <row r="324" spans="6:17" x14ac:dyDescent="0.25">
      <c r="F324" s="5">
        <v>141</v>
      </c>
      <c r="G324" s="5">
        <f t="shared" ref="G324:G363" si="45">$C$6+((PI()*($C$4/10)^2)/4)*((($C$9/10)+($C$8/10))-(($C$9/10)*COS(RADIANS(F324)))-($C$8/10)*COS((ASIN(RADIANS(($C$9/$C$8)*SIN(RADIANS(F324)))))))</f>
        <v>391.48502491762156</v>
      </c>
      <c r="H324" s="5">
        <f t="shared" ref="H324:H363" si="46">$C$6+((PI()*($C$4/10)^2)/4)*(($C$9/10)*(1+($C$8/$C$9)-COS(RADIANS(F324))-SQRT(($C$8/$C$9)^2-SIN(RADIANS(F324))^2)))</f>
        <v>403.3219948833343</v>
      </c>
      <c r="I324" s="5">
        <f t="shared" si="42"/>
        <v>1.260495693163495</v>
      </c>
      <c r="J324" s="5">
        <f t="shared" si="43"/>
        <v>1.2604956931634921</v>
      </c>
      <c r="K324" s="5">
        <f t="shared" ref="K324:K362" si="47">(I324*10^5)*((G325-G324)/10^6)</f>
        <v>0.27319358906082802</v>
      </c>
      <c r="L324" s="5"/>
      <c r="O324" s="7"/>
      <c r="P324" s="5">
        <f t="shared" ref="P324:P362" si="48">((J324*100000)*(G324/1000000))/(($C$23+$C$21)*$C$36)</f>
        <v>314.86264925152187</v>
      </c>
      <c r="Q324" s="5">
        <f t="shared" si="44"/>
        <v>308.05734583300642</v>
      </c>
    </row>
    <row r="325" spans="6:17" x14ac:dyDescent="0.25">
      <c r="F325" s="5">
        <v>142</v>
      </c>
      <c r="G325" s="5">
        <f t="shared" si="45"/>
        <v>393.65237535398194</v>
      </c>
      <c r="H325" s="5">
        <f t="shared" si="46"/>
        <v>404.97673342657663</v>
      </c>
      <c r="I325" s="5">
        <f t="shared" ref="I325:I363" si="49">I324*((G324/G325)^$C$11)</f>
        <v>1.2514217727104986</v>
      </c>
      <c r="J325" s="5">
        <f t="shared" ref="J325:J362" si="50">((J324*100000)*(G324/G325)^$C$11)/100000</f>
        <v>1.2514217727104957</v>
      </c>
      <c r="K325" s="5">
        <f t="shared" si="47"/>
        <v>0.26523448112478398</v>
      </c>
      <c r="L325" s="5"/>
      <c r="O325" s="7"/>
      <c r="P325" s="5">
        <f t="shared" si="48"/>
        <v>314.32665303792442</v>
      </c>
      <c r="Q325" s="5">
        <f t="shared" ref="Q325:Q362" si="51">((G324/G325)^($C$11-1))*Q324</f>
        <v>307.53293440684996</v>
      </c>
    </row>
    <row r="326" spans="6:17" x14ac:dyDescent="0.25">
      <c r="F326" s="5">
        <v>143</v>
      </c>
      <c r="G326" s="5">
        <f t="shared" si="45"/>
        <v>395.77184048483309</v>
      </c>
      <c r="H326" s="5">
        <f t="shared" si="46"/>
        <v>406.58842193228378</v>
      </c>
      <c r="I326" s="5">
        <f t="shared" si="49"/>
        <v>1.2426591815303996</v>
      </c>
      <c r="J326" s="5">
        <f t="shared" si="50"/>
        <v>1.2426591815303967</v>
      </c>
      <c r="K326" s="5">
        <f t="shared" si="47"/>
        <v>0.25734655903099074</v>
      </c>
      <c r="L326" s="5"/>
      <c r="O326" s="7"/>
      <c r="P326" s="5">
        <f t="shared" si="48"/>
        <v>313.80622076438294</v>
      </c>
      <c r="Q326" s="5">
        <f t="shared" si="51"/>
        <v>307.02375052856485</v>
      </c>
    </row>
    <row r="327" spans="6:17" x14ac:dyDescent="0.25">
      <c r="F327" s="5">
        <v>144</v>
      </c>
      <c r="G327" s="5">
        <f t="shared" si="45"/>
        <v>397.84277483960972</v>
      </c>
      <c r="H327" s="5">
        <f t="shared" si="46"/>
        <v>408.15702172312444</v>
      </c>
      <c r="I327" s="5">
        <f t="shared" si="49"/>
        <v>1.2342012449679378</v>
      </c>
      <c r="J327" s="5">
        <f t="shared" si="50"/>
        <v>1.2342012449679352</v>
      </c>
      <c r="K327" s="5">
        <f t="shared" si="47"/>
        <v>0.24952746175051874</v>
      </c>
      <c r="L327" s="5"/>
      <c r="O327" s="7"/>
      <c r="P327" s="5">
        <f t="shared" si="48"/>
        <v>313.30121604104204</v>
      </c>
      <c r="Q327" s="5">
        <f t="shared" si="51"/>
        <v>306.52966075616609</v>
      </c>
    </row>
    <row r="328" spans="6:17" x14ac:dyDescent="0.25">
      <c r="F328" s="5">
        <v>145</v>
      </c>
      <c r="G328" s="5">
        <f t="shared" si="45"/>
        <v>399.86454772930568</v>
      </c>
      <c r="H328" s="5">
        <f t="shared" si="46"/>
        <v>409.68250103419604</v>
      </c>
      <c r="I328" s="5">
        <f t="shared" si="49"/>
        <v>1.2260415670748779</v>
      </c>
      <c r="J328" s="5">
        <f t="shared" si="50"/>
        <v>1.2260415670748752</v>
      </c>
      <c r="K328" s="5">
        <f t="shared" si="47"/>
        <v>0.2417748709468559</v>
      </c>
      <c r="L328" s="5"/>
      <c r="O328" s="7"/>
      <c r="P328" s="5">
        <f t="shared" si="48"/>
        <v>312.81150704497423</v>
      </c>
      <c r="Q328" s="5">
        <f t="shared" si="51"/>
        <v>306.05053611588943</v>
      </c>
    </row>
    <row r="329" spans="6:17" x14ac:dyDescent="0.25">
      <c r="F329" s="5">
        <v>146</v>
      </c>
      <c r="G329" s="5">
        <f t="shared" si="45"/>
        <v>401.8365434384209</v>
      </c>
      <c r="H329" s="5">
        <f t="shared" si="46"/>
        <v>411.16483454250124</v>
      </c>
      <c r="I329" s="5">
        <f t="shared" si="49"/>
        <v>1.2181740210468137</v>
      </c>
      <c r="J329" s="5">
        <f t="shared" si="50"/>
        <v>1.2181740210468111</v>
      </c>
      <c r="K329" s="5">
        <f t="shared" si="47"/>
        <v>0.23408650942143799</v>
      </c>
      <c r="L329" s="5"/>
      <c r="O329" s="7"/>
      <c r="P329" s="5">
        <f t="shared" si="48"/>
        <v>312.33696643937765</v>
      </c>
      <c r="Q329" s="5">
        <f t="shared" si="51"/>
        <v>305.58625202313482</v>
      </c>
    </row>
    <row r="330" spans="6:17" x14ac:dyDescent="0.25">
      <c r="F330" s="5">
        <v>147</v>
      </c>
      <c r="G330" s="5">
        <f t="shared" si="45"/>
        <v>403.75816141234782</v>
      </c>
      <c r="H330" s="5">
        <f t="shared" si="46"/>
        <v>412.60400290742245</v>
      </c>
      <c r="I330" s="5">
        <f t="shared" si="49"/>
        <v>1.2105927401317813</v>
      </c>
      <c r="J330" s="5">
        <f t="shared" si="50"/>
        <v>1.2105927401317786</v>
      </c>
      <c r="K330" s="5">
        <f t="shared" si="47"/>
        <v>0.22646013959395858</v>
      </c>
      <c r="L330" s="5"/>
      <c r="O330" s="7"/>
      <c r="P330" s="5">
        <f t="shared" si="48"/>
        <v>311.87747129573745</v>
      </c>
      <c r="Q330" s="5">
        <f t="shared" si="51"/>
        <v>305.1366882063104</v>
      </c>
    </row>
    <row r="331" spans="6:17" x14ac:dyDescent="0.25">
      <c r="F331" s="5">
        <v>148</v>
      </c>
      <c r="G331" s="5">
        <f t="shared" si="45"/>
        <v>405.62881644014277</v>
      </c>
      <c r="H331" s="5">
        <f t="shared" si="46"/>
        <v>413.99999232253862</v>
      </c>
      <c r="I331" s="5">
        <f t="shared" si="49"/>
        <v>1.2032921089893793</v>
      </c>
      <c r="J331" s="5">
        <f t="shared" si="50"/>
        <v>1.2032921089893767</v>
      </c>
      <c r="K331" s="5">
        <f t="shared" si="47"/>
        <v>0.21889356201601221</v>
      </c>
      <c r="L331" s="5"/>
      <c r="O331" s="7"/>
      <c r="P331" s="5">
        <f t="shared" si="48"/>
        <v>311.43290301888766</v>
      </c>
      <c r="Q331" s="5">
        <f t="shared" si="51"/>
        <v>304.70172863351422</v>
      </c>
    </row>
    <row r="332" spans="6:17" x14ac:dyDescent="0.25">
      <c r="F332" s="5">
        <v>149</v>
      </c>
      <c r="G332" s="5">
        <f t="shared" si="45"/>
        <v>407.44793883262531</v>
      </c>
      <c r="H332" s="5">
        <f t="shared" si="46"/>
        <v>415.35279407910633</v>
      </c>
      <c r="I332" s="5">
        <f t="shared" si="49"/>
        <v>1.1962667554803081</v>
      </c>
      <c r="J332" s="5">
        <f t="shared" si="50"/>
        <v>1.1962667554803055</v>
      </c>
      <c r="K332" s="5">
        <f t="shared" si="47"/>
        <v>0.21138461391737573</v>
      </c>
      <c r="L332" s="5"/>
      <c r="O332" s="7"/>
      <c r="P332" s="5">
        <f t="shared" si="48"/>
        <v>311.00314727491138</v>
      </c>
      <c r="Q332" s="5">
        <f t="shared" si="51"/>
        <v>304.28126144199274</v>
      </c>
    </row>
    <row r="333" spans="6:17" x14ac:dyDescent="0.25">
      <c r="F333" s="5">
        <v>150</v>
      </c>
      <c r="G333" s="5">
        <f t="shared" si="45"/>
        <v>409.21497459575244</v>
      </c>
      <c r="H333" s="5">
        <f t="shared" si="46"/>
        <v>416.66240414148507</v>
      </c>
      <c r="I333" s="5">
        <f t="shared" si="49"/>
        <v>1.1895115428673599</v>
      </c>
      <c r="J333" s="5">
        <f t="shared" si="50"/>
        <v>1.1895115428673573</v>
      </c>
      <c r="K333" s="5">
        <f t="shared" si="47"/>
        <v>0.2039311677835684</v>
      </c>
      <c r="L333" s="5"/>
      <c r="O333" s="7"/>
      <c r="P333" s="5">
        <f t="shared" si="48"/>
        <v>310.58809392181939</v>
      </c>
      <c r="Q333" s="5">
        <f t="shared" si="51"/>
        <v>303.87517887031726</v>
      </c>
    </row>
    <row r="334" spans="6:17" x14ac:dyDescent="0.25">
      <c r="F334" s="5">
        <v>151</v>
      </c>
      <c r="G334" s="5">
        <f t="shared" si="45"/>
        <v>410.92938559921345</v>
      </c>
      <c r="H334" s="5">
        <f t="shared" si="46"/>
        <v>417.92882273475885</v>
      </c>
      <c r="I334" s="5">
        <f t="shared" si="49"/>
        <v>1.1830215624099731</v>
      </c>
      <c r="J334" s="5">
        <f t="shared" si="50"/>
        <v>1.1830215624099705</v>
      </c>
      <c r="K334" s="5">
        <f t="shared" si="47"/>
        <v>0.19653112996427244</v>
      </c>
      <c r="L334" s="5"/>
      <c r="O334" s="7"/>
      <c r="P334" s="5">
        <f t="shared" si="48"/>
        <v>310.18763694294802</v>
      </c>
      <c r="Q334" s="5">
        <f t="shared" si="51"/>
        <v>303.48337719322188</v>
      </c>
    </row>
    <row r="335" spans="6:17" x14ac:dyDescent="0.25">
      <c r="F335" s="5">
        <v>152</v>
      </c>
      <c r="G335" s="5">
        <f t="shared" si="45"/>
        <v>412.59064974019759</v>
      </c>
      <c r="H335" s="5">
        <f t="shared" si="46"/>
        <v>419.15205394477425</v>
      </c>
      <c r="I335" s="5">
        <f t="shared" si="49"/>
        <v>1.1767921263354633</v>
      </c>
      <c r="J335" s="5">
        <f t="shared" si="50"/>
        <v>1.1767921263354606</v>
      </c>
      <c r="K335" s="5">
        <f t="shared" si="47"/>
        <v>0.18918243931055567</v>
      </c>
      <c r="L335" s="5"/>
      <c r="O335" s="7"/>
      <c r="P335" s="5">
        <f t="shared" si="48"/>
        <v>309.80167438302078</v>
      </c>
      <c r="Q335" s="5">
        <f t="shared" si="51"/>
        <v>303.10575665904696</v>
      </c>
    </row>
    <row r="336" spans="6:17" x14ac:dyDescent="0.25">
      <c r="F336" s="5">
        <v>153</v>
      </c>
      <c r="G336" s="5">
        <f t="shared" si="45"/>
        <v>414.19826110227962</v>
      </c>
      <c r="H336" s="5">
        <f t="shared" si="46"/>
        <v>420.33210533079119</v>
      </c>
      <c r="I336" s="5">
        <f t="shared" si="49"/>
        <v>1.1708187611710374</v>
      </c>
      <c r="J336" s="5">
        <f t="shared" si="50"/>
        <v>1.1708187611710348</v>
      </c>
      <c r="K336" s="5">
        <f t="shared" si="47"/>
        <v>0.18188306584130592</v>
      </c>
      <c r="L336" s="5"/>
      <c r="O336" s="7"/>
      <c r="P336" s="5">
        <f t="shared" si="48"/>
        <v>309.43010828681963</v>
      </c>
      <c r="Q336" s="5">
        <f t="shared" si="51"/>
        <v>302.74222142973559</v>
      </c>
    </row>
    <row r="337" spans="6:17" x14ac:dyDescent="0.25">
      <c r="F337" s="5">
        <v>154</v>
      </c>
      <c r="G337" s="5">
        <f t="shared" si="45"/>
        <v>415.75173010938187</v>
      </c>
      <c r="H337" s="5">
        <f t="shared" si="46"/>
        <v>421.46898755090973</v>
      </c>
      <c r="I337" s="5">
        <f t="shared" si="49"/>
        <v>1.1650972014215664</v>
      </c>
      <c r="J337" s="5">
        <f t="shared" si="50"/>
        <v>1.1650972014215637</v>
      </c>
      <c r="K337" s="5">
        <f t="shared" si="47"/>
        <v>0.17463100943603918</v>
      </c>
      <c r="L337" s="5"/>
      <c r="O337" s="7"/>
      <c r="P337" s="5">
        <f t="shared" si="48"/>
        <v>309.07284464041192</v>
      </c>
      <c r="Q337" s="5">
        <f t="shared" si="51"/>
        <v>302.39267952333097</v>
      </c>
    </row>
    <row r="338" spans="6:17" x14ac:dyDescent="0.25">
      <c r="F338" s="5">
        <v>155</v>
      </c>
      <c r="G338" s="5">
        <f t="shared" si="45"/>
        <v>417.25058367475793</v>
      </c>
      <c r="H338" s="5">
        <f t="shared" si="46"/>
        <v>422.56271400041732</v>
      </c>
      <c r="I338" s="5">
        <f t="shared" si="49"/>
        <v>1.1596233835790128</v>
      </c>
      <c r="J338" s="5">
        <f t="shared" si="50"/>
        <v>1.1596233835790102</v>
      </c>
      <c r="K338" s="5">
        <f t="shared" si="47"/>
        <v>0.16742429855505675</v>
      </c>
      <c r="L338" s="5"/>
      <c r="O338" s="7"/>
      <c r="P338" s="5">
        <f t="shared" si="48"/>
        <v>308.72979331488392</v>
      </c>
      <c r="Q338" s="5">
        <f t="shared" si="51"/>
        <v>302.0570427589264</v>
      </c>
    </row>
    <row r="339" spans="6:17" x14ac:dyDescent="0.25">
      <c r="F339" s="5">
        <v>156</v>
      </c>
      <c r="G339" s="5">
        <f t="shared" si="45"/>
        <v>418.69436534496128</v>
      </c>
      <c r="H339" s="5">
        <f t="shared" si="46"/>
        <v>423.61330046317318</v>
      </c>
      <c r="I339" s="5">
        <f t="shared" si="49"/>
        <v>1.1543934404501772</v>
      </c>
      <c r="J339" s="5">
        <f t="shared" si="50"/>
        <v>1.1543934404501746</v>
      </c>
      <c r="K339" s="5">
        <f t="shared" si="47"/>
        <v>0.16026098898406188</v>
      </c>
      <c r="L339" s="5"/>
      <c r="O339" s="7"/>
      <c r="P339" s="5">
        <f t="shared" si="48"/>
        <v>308.4008680125317</v>
      </c>
      <c r="Q339" s="5">
        <f t="shared" si="51"/>
        <v>301.7352267040186</v>
      </c>
    </row>
    <row r="340" spans="6:17" x14ac:dyDescent="0.25">
      <c r="F340" s="5">
        <v>157</v>
      </c>
      <c r="G340" s="5">
        <f t="shared" si="45"/>
        <v>420.08263543874807</v>
      </c>
      <c r="H340" s="5">
        <f t="shared" si="46"/>
        <v>424.62076477613238</v>
      </c>
      <c r="I340" s="5">
        <f t="shared" si="49"/>
        <v>1.1494036957902602</v>
      </c>
      <c r="J340" s="5">
        <f t="shared" si="50"/>
        <v>1.1494036957902576</v>
      </c>
      <c r="K340" s="5">
        <f t="shared" si="47"/>
        <v>0.15313916260356544</v>
      </c>
      <c r="L340" s="5"/>
      <c r="O340" s="7"/>
      <c r="P340" s="5">
        <f t="shared" si="48"/>
        <v>308.0859862154623</v>
      </c>
      <c r="Q340" s="5">
        <f t="shared" si="51"/>
        <v>301.42715062422019</v>
      </c>
    </row>
    <row r="341" spans="6:17" x14ac:dyDescent="0.25">
      <c r="F341" s="5">
        <v>158</v>
      </c>
      <c r="G341" s="5">
        <f t="shared" si="45"/>
        <v>421.41497118087631</v>
      </c>
      <c r="H341" s="5">
        <f t="shared" si="46"/>
        <v>425.58512650708064</v>
      </c>
      <c r="I341" s="5">
        <f t="shared" si="49"/>
        <v>1.1446506592304464</v>
      </c>
      <c r="J341" s="5">
        <f t="shared" si="50"/>
        <v>1.144650659230444</v>
      </c>
      <c r="K341" s="5">
        <f t="shared" si="47"/>
        <v>0.1460569261813352</v>
      </c>
      <c r="L341" s="5"/>
      <c r="O341" s="7"/>
      <c r="P341" s="5">
        <f t="shared" si="48"/>
        <v>307.78506913656088</v>
      </c>
      <c r="Q341" s="5">
        <f t="shared" si="51"/>
        <v>301.13273743528669</v>
      </c>
    </row>
    <row r="342" spans="6:17" x14ac:dyDescent="0.25">
      <c r="F342" s="5">
        <v>159</v>
      </c>
      <c r="G342" s="5">
        <f t="shared" si="45"/>
        <v>422.69096683075895</v>
      </c>
      <c r="H342" s="5">
        <f t="shared" si="46"/>
        <v>426.50640664564992</v>
      </c>
      <c r="I342" s="5">
        <f t="shared" si="49"/>
        <v>1.1401310214884441</v>
      </c>
      <c r="J342" s="5">
        <f t="shared" si="50"/>
        <v>1.1401310214884419</v>
      </c>
      <c r="K342" s="5">
        <f t="shared" si="47"/>
        <v>0.13901241018718463</v>
      </c>
      <c r="L342" s="5"/>
      <c r="O342" s="7"/>
      <c r="P342" s="5">
        <f t="shared" si="48"/>
        <v>307.49804167278131</v>
      </c>
      <c r="Q342" s="5">
        <f t="shared" si="51"/>
        <v>300.85191365741622</v>
      </c>
    </row>
    <row r="343" spans="6:17" x14ac:dyDescent="0.25">
      <c r="F343" s="5">
        <v>160</v>
      </c>
      <c r="G343" s="5">
        <f t="shared" si="45"/>
        <v>423.91023380593259</v>
      </c>
      <c r="H343" s="5">
        <f t="shared" si="46"/>
        <v>427.38462730765059</v>
      </c>
      <c r="I343" s="5">
        <f t="shared" si="49"/>
        <v>1.1358416498515835</v>
      </c>
      <c r="J343" s="5">
        <f t="shared" si="50"/>
        <v>1.1358416498515813</v>
      </c>
      <c r="K343" s="5">
        <f t="shared" si="47"/>
        <v>0.13200376762889351</v>
      </c>
      <c r="L343" s="5"/>
      <c r="O343" s="7"/>
      <c r="P343" s="5">
        <f t="shared" si="48"/>
        <v>307.22483236071798</v>
      </c>
      <c r="Q343" s="5">
        <f t="shared" si="51"/>
        <v>300.58460937178199</v>
      </c>
    </row>
    <row r="344" spans="6:17" x14ac:dyDescent="0.25">
      <c r="F344" s="5">
        <v>161</v>
      </c>
      <c r="G344" s="5">
        <f t="shared" si="45"/>
        <v>425.07240080030317</v>
      </c>
      <c r="H344" s="5">
        <f t="shared" si="46"/>
        <v>428.21981145275805</v>
      </c>
      <c r="I344" s="5">
        <f t="shared" si="49"/>
        <v>1.1317795839227236</v>
      </c>
      <c r="J344" s="5">
        <f t="shared" si="50"/>
        <v>1.1317795839227214</v>
      </c>
      <c r="K344" s="5">
        <f t="shared" si="47"/>
        <v>0.12502917290871804</v>
      </c>
      <c r="L344" s="5"/>
      <c r="O344" s="7"/>
      <c r="P344" s="5">
        <f t="shared" si="48"/>
        <v>306.96537333442137</v>
      </c>
      <c r="Q344" s="5">
        <f t="shared" si="51"/>
        <v>300.33075817925931</v>
      </c>
    </row>
    <row r="345" spans="6:17" x14ac:dyDescent="0.25">
      <c r="F345" s="5">
        <v>162</v>
      </c>
      <c r="G345" s="5">
        <f t="shared" si="45"/>
        <v>426.17711389713577</v>
      </c>
      <c r="H345" s="5">
        <f t="shared" si="46"/>
        <v>429.01198261556362</v>
      </c>
      <c r="I345" s="5">
        <f t="shared" si="49"/>
        <v>1.1279420316198243</v>
      </c>
      <c r="J345" s="5">
        <f t="shared" si="50"/>
        <v>1.1279420316198219</v>
      </c>
      <c r="K345" s="5">
        <f t="shared" si="47"/>
        <v>0.11808682069860797</v>
      </c>
      <c r="L345" s="5"/>
      <c r="O345" s="7"/>
      <c r="P345" s="5">
        <f t="shared" si="48"/>
        <v>306.71960028541827</v>
      </c>
      <c r="Q345" s="5">
        <f t="shared" si="51"/>
        <v>300.09029716131016</v>
      </c>
    </row>
    <row r="346" spans="6:17" x14ac:dyDescent="0.25">
      <c r="F346" s="5">
        <v>163</v>
      </c>
      <c r="G346" s="5">
        <f t="shared" si="45"/>
        <v>427.22403667674905</v>
      </c>
      <c r="H346" s="5">
        <f t="shared" si="46"/>
        <v>429.76116465000274</v>
      </c>
      <c r="I346" s="5">
        <f t="shared" si="49"/>
        <v>1.1243263654206501</v>
      </c>
      <c r="J346" s="5">
        <f t="shared" si="50"/>
        <v>1.1243263654206477</v>
      </c>
      <c r="K346" s="5">
        <f t="shared" si="47"/>
        <v>0.11117492483439302</v>
      </c>
      <c r="L346" s="5"/>
      <c r="O346" s="7"/>
      <c r="P346" s="5">
        <f t="shared" si="48"/>
        <v>306.48745242490344</v>
      </c>
      <c r="Q346" s="5">
        <f t="shared" si="51"/>
        <v>299.86316684299197</v>
      </c>
    </row>
    <row r="347" spans="6:17" x14ac:dyDescent="0.25">
      <c r="F347" s="5">
        <v>164</v>
      </c>
      <c r="G347" s="5">
        <f t="shared" si="45"/>
        <v>428.21285031888755</v>
      </c>
      <c r="H347" s="5">
        <f t="shared" si="46"/>
        <v>430.46738148715184</v>
      </c>
      <c r="I347" s="5">
        <f t="shared" si="49"/>
        <v>1.1209301188446001</v>
      </c>
      <c r="J347" s="5">
        <f t="shared" si="50"/>
        <v>1.1209301188445977</v>
      </c>
      <c r="K347" s="5">
        <f t="shared" si="47"/>
        <v>0.10429171722682808</v>
      </c>
      <c r="L347" s="5"/>
      <c r="O347" s="7"/>
      <c r="P347" s="5">
        <f t="shared" si="48"/>
        <v>306.2688724480675</v>
      </c>
      <c r="Q347" s="5">
        <f t="shared" si="51"/>
        <v>299.64931115805638</v>
      </c>
    </row>
    <row r="348" spans="6:17" x14ac:dyDescent="0.25">
      <c r="F348" s="5">
        <v>165</v>
      </c>
      <c r="G348" s="5">
        <f t="shared" si="45"/>
        <v>429.14325369973636</v>
      </c>
      <c r="H348" s="5">
        <f t="shared" si="46"/>
        <v>431.13065690638263</v>
      </c>
      <c r="I348" s="5">
        <f t="shared" si="49"/>
        <v>1.117750983164234</v>
      </c>
      <c r="J348" s="5">
        <f t="shared" si="50"/>
        <v>1.1177509831642318</v>
      </c>
      <c r="K348" s="5">
        <f t="shared" si="47"/>
        <v>9.7435446789296276E-2</v>
      </c>
      <c r="L348" s="5"/>
      <c r="O348" s="7"/>
      <c r="P348" s="5">
        <f t="shared" si="48"/>
        <v>306.06380650052995</v>
      </c>
      <c r="Q348" s="5">
        <f t="shared" si="51"/>
        <v>299.44867741610784</v>
      </c>
    </row>
    <row r="349" spans="6:17" x14ac:dyDescent="0.25">
      <c r="F349" s="5">
        <v>166</v>
      </c>
      <c r="G349" s="5">
        <f t="shared" si="45"/>
        <v>430.01496348355124</v>
      </c>
      <c r="H349" s="5">
        <f t="shared" si="46"/>
        <v>431.75101431985524</v>
      </c>
      <c r="I349" s="5">
        <f t="shared" si="49"/>
        <v>1.1147868043395526</v>
      </c>
      <c r="J349" s="5">
        <f t="shared" si="50"/>
        <v>1.1147868043395504</v>
      </c>
      <c r="K349" s="5">
        <f t="shared" si="47"/>
        <v>9.0604378380765418E-2</v>
      </c>
      <c r="L349" s="5"/>
      <c r="O349" s="7"/>
      <c r="P349" s="5">
        <f t="shared" si="48"/>
        <v>305.87220414684782</v>
      </c>
      <c r="Q349" s="5">
        <f t="shared" si="51"/>
        <v>299.26121627179305</v>
      </c>
    </row>
    <row r="350" spans="6:17" x14ac:dyDescent="0.25">
      <c r="F350" s="5">
        <v>167</v>
      </c>
      <c r="G350" s="5">
        <f t="shared" si="45"/>
        <v>430.8277142088744</v>
      </c>
      <c r="H350" s="5">
        <f t="shared" si="46"/>
        <v>432.32847657032141</v>
      </c>
      <c r="I350" s="5">
        <f t="shared" si="49"/>
        <v>1.1120355801686077</v>
      </c>
      <c r="J350" s="5">
        <f t="shared" si="50"/>
        <v>1.1120355801686053</v>
      </c>
      <c r="K350" s="5">
        <f t="shared" si="47"/>
        <v>8.3796791763511305E-2</v>
      </c>
      <c r="L350" s="5"/>
      <c r="O350" s="7"/>
      <c r="P350" s="5">
        <f t="shared" si="48"/>
        <v>305.69401834107163</v>
      </c>
      <c r="Q350" s="5">
        <f t="shared" si="51"/>
        <v>299.08688169599304</v>
      </c>
    </row>
    <row r="351" spans="6:17" x14ac:dyDescent="0.25">
      <c r="F351" s="5">
        <v>168</v>
      </c>
      <c r="G351" s="5">
        <f t="shared" si="45"/>
        <v>431.5812583693122</v>
      </c>
      <c r="H351" s="5">
        <f t="shared" si="46"/>
        <v>432.86306574221351</v>
      </c>
      <c r="I351" s="5">
        <f t="shared" si="49"/>
        <v>1.1094954576484786</v>
      </c>
      <c r="J351" s="5">
        <f t="shared" si="50"/>
        <v>1.1094954576484759</v>
      </c>
      <c r="K351" s="5">
        <f t="shared" si="47"/>
        <v>7.7010980574249446E-2</v>
      </c>
      <c r="L351" s="5"/>
      <c r="O351" s="7"/>
      <c r="P351" s="5">
        <f t="shared" si="48"/>
        <v>305.52920539932205</v>
      </c>
      <c r="Q351" s="5">
        <f t="shared" si="51"/>
        <v>298.92563094899282</v>
      </c>
    </row>
    <row r="352" spans="6:17" x14ac:dyDescent="0.25">
      <c r="F352" s="5">
        <v>169</v>
      </c>
      <c r="G352" s="5">
        <f t="shared" si="45"/>
        <v>432.27536648884853</v>
      </c>
      <c r="H352" s="5">
        <f t="shared" si="46"/>
        <v>433.35480298597872</v>
      </c>
      <c r="I352" s="5">
        <f t="shared" si="49"/>
        <v>1.1071647305411245</v>
      </c>
      <c r="J352" s="5">
        <f t="shared" si="50"/>
        <v>1.1071647305411216</v>
      </c>
      <c r="K352" s="5">
        <f t="shared" si="47"/>
        <v>7.0245251307894302E-2</v>
      </c>
      <c r="L352" s="5"/>
      <c r="O352" s="7"/>
      <c r="P352" s="5">
        <f t="shared" si="48"/>
        <v>305.37772497436356</v>
      </c>
      <c r="Q352" s="5">
        <f t="shared" si="51"/>
        <v>298.77742455560411</v>
      </c>
    </row>
    <row r="353" spans="6:17" x14ac:dyDescent="0.25">
      <c r="F353" s="5">
        <v>170</v>
      </c>
      <c r="G353" s="5">
        <f t="shared" si="45"/>
        <v>432.90982719167062</v>
      </c>
      <c r="H353" s="5">
        <f t="shared" si="46"/>
        <v>433.80370835562758</v>
      </c>
      <c r="I353" s="5">
        <f t="shared" si="49"/>
        <v>1.1050418371390645</v>
      </c>
      <c r="J353" s="5">
        <f t="shared" si="50"/>
        <v>1.1050418371390616</v>
      </c>
      <c r="K353" s="5">
        <f t="shared" si="47"/>
        <v>6.3497922313358698E-2</v>
      </c>
      <c r="L353" s="5"/>
      <c r="O353" s="7"/>
      <c r="P353" s="5">
        <f t="shared" si="48"/>
        <v>305.23954003215124</v>
      </c>
      <c r="Q353" s="5">
        <f t="shared" si="51"/>
        <v>298.64222628221984</v>
      </c>
    </row>
    <row r="354" spans="6:17" x14ac:dyDescent="0.25">
      <c r="F354" s="5">
        <v>171</v>
      </c>
      <c r="G354" s="5">
        <f t="shared" si="45"/>
        <v>433.48444726648836</v>
      </c>
      <c r="H354" s="5">
        <f t="shared" si="46"/>
        <v>434.20980065945525</v>
      </c>
      <c r="I354" s="5">
        <f t="shared" si="49"/>
        <v>1.1031253582262572</v>
      </c>
      <c r="J354" s="5">
        <f t="shared" si="50"/>
        <v>1.1031253582262541</v>
      </c>
      <c r="K354" s="5">
        <f t="shared" si="47"/>
        <v>5.6767322799879796E-2</v>
      </c>
      <c r="L354" s="5"/>
      <c r="O354" s="7"/>
      <c r="P354" s="5">
        <f t="shared" si="48"/>
        <v>305.11461683033116</v>
      </c>
      <c r="Q354" s="5">
        <f t="shared" si="51"/>
        <v>298.52000311577848</v>
      </c>
    </row>
    <row r="355" spans="6:17" x14ac:dyDescent="0.25">
      <c r="F355" s="5">
        <v>172</v>
      </c>
      <c r="G355" s="5">
        <f t="shared" si="45"/>
        <v>433.99905172532482</v>
      </c>
      <c r="H355" s="5">
        <f t="shared" si="46"/>
        <v>434.57309732390365</v>
      </c>
      <c r="I355" s="5">
        <f t="shared" si="49"/>
        <v>1.1014140152299865</v>
      </c>
      <c r="J355" s="5">
        <f t="shared" si="50"/>
        <v>1.1014140152299834</v>
      </c>
      <c r="K355" s="5">
        <f t="shared" si="47"/>
        <v>5.0051791853659842E-2</v>
      </c>
      <c r="L355" s="5"/>
      <c r="O355" s="7"/>
      <c r="P355" s="5">
        <f t="shared" si="48"/>
        <v>305.00292489867411</v>
      </c>
      <c r="Q355" s="5">
        <f t="shared" si="51"/>
        <v>298.41072524462089</v>
      </c>
    </row>
    <row r="356" spans="6:17" x14ac:dyDescent="0.25">
      <c r="F356" s="5">
        <v>173</v>
      </c>
      <c r="G356" s="5">
        <f t="shared" si="45"/>
        <v>434.45348385676277</v>
      </c>
      <c r="H356" s="5">
        <f t="shared" si="46"/>
        <v>434.89361427051784</v>
      </c>
      <c r="I356" s="5">
        <f t="shared" si="49"/>
        <v>1.0999066685599432</v>
      </c>
      <c r="J356" s="5">
        <f t="shared" si="50"/>
        <v>1.0999066685599399</v>
      </c>
      <c r="K356" s="5">
        <f t="shared" si="47"/>
        <v>4.3349677463380025E-2</v>
      </c>
      <c r="L356" s="5"/>
      <c r="O356" s="7"/>
      <c r="P356" s="5">
        <f t="shared" si="48"/>
        <v>304.90443702142477</v>
      </c>
      <c r="Q356" s="5">
        <f t="shared" si="51"/>
        <v>298.31436604122132</v>
      </c>
    </row>
    <row r="357" spans="6:17" x14ac:dyDescent="0.25">
      <c r="F357" s="5">
        <v>174</v>
      </c>
      <c r="G357" s="5">
        <f t="shared" si="45"/>
        <v>434.84760527362931</v>
      </c>
      <c r="H357" s="5">
        <f t="shared" si="46"/>
        <v>435.17136580596997</v>
      </c>
      <c r="I357" s="5">
        <f t="shared" si="49"/>
        <v>1.0986023161311067</v>
      </c>
      <c r="J357" s="5">
        <f t="shared" si="50"/>
        <v>1.0986023161311034</v>
      </c>
      <c r="K357" s="5">
        <f t="shared" si="47"/>
        <v>3.6659335553885571E-2</v>
      </c>
      <c r="L357" s="5"/>
      <c r="O357" s="7"/>
      <c r="P357" s="5">
        <f t="shared" si="48"/>
        <v>304.81912922155209</v>
      </c>
      <c r="Q357" s="5">
        <f t="shared" si="51"/>
        <v>298.23090204677766</v>
      </c>
    </row>
    <row r="358" spans="6:17" x14ac:dyDescent="0.25">
      <c r="F358" s="5">
        <v>175</v>
      </c>
      <c r="G358" s="5">
        <f t="shared" si="45"/>
        <v>435.18129595510345</v>
      </c>
      <c r="H358" s="5">
        <f t="shared" si="46"/>
        <v>435.40636452510745</v>
      </c>
      <c r="I358" s="5">
        <f t="shared" si="49"/>
        <v>1.0975000920674041</v>
      </c>
      <c r="J358" s="5">
        <f t="shared" si="50"/>
        <v>1.0975000920674007</v>
      </c>
      <c r="K358" s="5">
        <f t="shared" si="47"/>
        <v>2.9979129027629513E-2</v>
      </c>
      <c r="L358" s="5"/>
      <c r="O358" s="7"/>
      <c r="P358" s="5">
        <f t="shared" si="48"/>
        <v>304.7469807468849</v>
      </c>
      <c r="Q358" s="5">
        <f t="shared" si="51"/>
        <v>298.16031295764719</v>
      </c>
    </row>
    <row r="359" spans="6:17" x14ac:dyDescent="0.25">
      <c r="F359" s="5">
        <v>176</v>
      </c>
      <c r="G359" s="5">
        <f t="shared" si="45"/>
        <v>435.45445428323768</v>
      </c>
      <c r="H359" s="5">
        <f t="shared" si="46"/>
        <v>435.59862122700167</v>
      </c>
      <c r="I359" s="5">
        <f t="shared" si="49"/>
        <v>1.0965992655834902</v>
      </c>
      <c r="J359" s="5">
        <f t="shared" si="50"/>
        <v>1.0965992655834866</v>
      </c>
      <c r="K359" s="5">
        <f t="shared" si="47"/>
        <v>2.3307426812043824E-2</v>
      </c>
      <c r="L359" s="5"/>
      <c r="O359" s="7"/>
      <c r="P359" s="5">
        <f t="shared" si="48"/>
        <v>304.68797405812177</v>
      </c>
      <c r="Q359" s="5">
        <f t="shared" si="51"/>
        <v>298.1025816136152</v>
      </c>
    </row>
    <row r="360" spans="6:17" x14ac:dyDescent="0.25">
      <c r="F360" s="5">
        <v>177</v>
      </c>
      <c r="G360" s="5">
        <f t="shared" si="45"/>
        <v>435.66699707387727</v>
      </c>
      <c r="H360" s="5">
        <f t="shared" si="46"/>
        <v>435.74814484396074</v>
      </c>
      <c r="I360" s="5">
        <f t="shared" si="49"/>
        <v>1.0958992400423868</v>
      </c>
      <c r="J360" s="5">
        <f t="shared" si="50"/>
        <v>1.0958992400423833</v>
      </c>
      <c r="K360" s="5">
        <f t="shared" si="47"/>
        <v>1.664260291297532E-2</v>
      </c>
      <c r="L360" s="5"/>
      <c r="O360" s="7"/>
      <c r="P360" s="5">
        <f t="shared" si="48"/>
        <v>304.64209481870319</v>
      </c>
      <c r="Q360" s="5">
        <f t="shared" si="51"/>
        <v>298.05769398798628</v>
      </c>
    </row>
    <row r="361" spans="6:17" x14ac:dyDescent="0.25">
      <c r="F361" s="5">
        <v>178</v>
      </c>
      <c r="G361" s="5">
        <f t="shared" si="45"/>
        <v>435.81885960197184</v>
      </c>
      <c r="H361" s="5">
        <f t="shared" si="46"/>
        <v>435.85494238348684</v>
      </c>
      <c r="I361" s="5">
        <f t="shared" si="49"/>
        <v>1.0953995521870512</v>
      </c>
      <c r="J361" s="5">
        <f t="shared" si="50"/>
        <v>1.0953995521870477</v>
      </c>
      <c r="K361" s="5">
        <f t="shared" si="47"/>
        <v>9.9830354727643827E-3</v>
      </c>
      <c r="L361" s="5"/>
      <c r="O361" s="7"/>
      <c r="P361" s="5">
        <f t="shared" si="48"/>
        <v>304.60933188653786</v>
      </c>
      <c r="Q361" s="5">
        <f t="shared" si="51"/>
        <v>298.02563917948953</v>
      </c>
    </row>
    <row r="362" spans="6:17" x14ac:dyDescent="0.25">
      <c r="F362" s="5">
        <v>179</v>
      </c>
      <c r="G362" s="5">
        <f t="shared" si="45"/>
        <v>435.9099956212703</v>
      </c>
      <c r="H362" s="5">
        <f t="shared" si="46"/>
        <v>435.91901888315437</v>
      </c>
      <c r="I362" s="5">
        <f t="shared" si="49"/>
        <v>1.0950998715443168</v>
      </c>
      <c r="J362" s="5">
        <f t="shared" si="50"/>
        <v>1.0950998715443134</v>
      </c>
      <c r="K362" s="5">
        <f t="shared" si="47"/>
        <v>3.3271058320566661E-3</v>
      </c>
      <c r="L362" s="5"/>
      <c r="O362" s="7"/>
      <c r="P362" s="5">
        <f t="shared" si="48"/>
        <v>304.58967730757541</v>
      </c>
      <c r="Q362" s="5">
        <f t="shared" si="51"/>
        <v>298.0064094059897</v>
      </c>
    </row>
    <row r="363" spans="6:17" x14ac:dyDescent="0.25">
      <c r="F363" s="5">
        <v>180</v>
      </c>
      <c r="G363" s="5">
        <f t="shared" si="45"/>
        <v>435.94037737839136</v>
      </c>
      <c r="H363" s="5">
        <f t="shared" si="46"/>
        <v>435.94037737839142</v>
      </c>
      <c r="I363" s="5">
        <f t="shared" si="49"/>
        <v>1.0950000000000031</v>
      </c>
      <c r="J363" s="5"/>
      <c r="K363" s="5"/>
      <c r="L363" s="5"/>
      <c r="O363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AA89F-05C0-410F-A87A-C7D6236CEC26}">
  <dimension ref="A1:V726"/>
  <sheetViews>
    <sheetView tabSelected="1" topLeftCell="L5" zoomScale="120" zoomScaleNormal="120" workbookViewId="0">
      <selection activeCell="U31" sqref="U31"/>
    </sheetView>
  </sheetViews>
  <sheetFormatPr defaultRowHeight="15" x14ac:dyDescent="0.25"/>
  <cols>
    <col min="1" max="1" width="17.85546875" style="1" customWidth="1"/>
    <col min="2" max="2" width="20.28515625" style="1" customWidth="1"/>
    <col min="3" max="3" width="39" style="1" customWidth="1"/>
    <col min="4" max="4" width="61.42578125" style="1" customWidth="1"/>
    <col min="5" max="5" width="29.5703125" style="1" customWidth="1"/>
    <col min="6" max="6" width="41.7109375" style="1" customWidth="1"/>
    <col min="7" max="7" width="30.7109375" style="1" customWidth="1"/>
    <col min="8" max="8" width="34.140625" style="1" customWidth="1"/>
    <col min="9" max="9" width="19.42578125" style="1" customWidth="1"/>
    <col min="10" max="10" width="18" style="1" customWidth="1"/>
    <col min="11" max="11" width="22.28515625" style="1" customWidth="1"/>
    <col min="12" max="12" width="23.85546875" style="1" customWidth="1"/>
    <col min="13" max="13" width="10" style="1" customWidth="1"/>
    <col min="14" max="14" width="17.140625" style="1" customWidth="1"/>
    <col min="15" max="15" width="12.7109375" style="1" customWidth="1"/>
    <col min="16" max="16" width="17.7109375" style="1" customWidth="1"/>
    <col min="17" max="17" width="18.7109375" style="1" customWidth="1"/>
    <col min="18" max="18" width="19.5703125" style="1" customWidth="1"/>
    <col min="19" max="19" width="22.42578125" style="1" customWidth="1"/>
    <col min="20" max="20" width="9.140625" style="1"/>
    <col min="21" max="21" width="31.85546875" style="1" customWidth="1"/>
    <col min="22" max="22" width="21.140625" style="1" customWidth="1"/>
    <col min="23" max="16384" width="9.140625" style="1"/>
  </cols>
  <sheetData>
    <row r="1" spans="1:22" x14ac:dyDescent="0.25">
      <c r="A1" s="1" t="s">
        <v>0</v>
      </c>
      <c r="B1" s="1" t="s">
        <v>5</v>
      </c>
      <c r="C1" s="2" t="s">
        <v>8</v>
      </c>
      <c r="D1" s="2" t="s">
        <v>9</v>
      </c>
      <c r="E1" s="2" t="s">
        <v>11</v>
      </c>
      <c r="F1" s="2" t="s">
        <v>10</v>
      </c>
      <c r="G1" s="2" t="s">
        <v>14</v>
      </c>
      <c r="H1" s="2"/>
      <c r="I1" s="2"/>
      <c r="J1" s="2"/>
      <c r="K1" s="2"/>
    </row>
    <row r="2" spans="1:22" x14ac:dyDescent="0.25">
      <c r="C2" s="1">
        <v>7.9000000000000001E-2</v>
      </c>
      <c r="D2" s="1">
        <v>8.14E-2</v>
      </c>
      <c r="E2" s="1">
        <f>D2/2</f>
        <v>4.07E-2</v>
      </c>
      <c r="F2" s="1">
        <v>0.13700000000000001</v>
      </c>
      <c r="G2" s="1">
        <f>1/((6000/60)*360)</f>
        <v>2.7777777777777779E-5</v>
      </c>
    </row>
    <row r="5" spans="1:22" x14ac:dyDescent="0.25">
      <c r="U5" s="2"/>
    </row>
    <row r="6" spans="1:22" s="3" customForma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6</v>
      </c>
      <c r="F6" s="3" t="s">
        <v>7</v>
      </c>
      <c r="G6" s="3" t="s">
        <v>13</v>
      </c>
      <c r="H6" s="3" t="s">
        <v>47</v>
      </c>
      <c r="I6" s="3" t="s">
        <v>12</v>
      </c>
      <c r="J6" s="3" t="s">
        <v>15</v>
      </c>
      <c r="K6" s="3" t="s">
        <v>16</v>
      </c>
      <c r="L6" s="3" t="s">
        <v>18</v>
      </c>
      <c r="M6" s="3" t="s">
        <v>19</v>
      </c>
      <c r="N6" s="3" t="s">
        <v>17</v>
      </c>
      <c r="O6" s="3" t="s">
        <v>30</v>
      </c>
      <c r="P6" s="3" t="s">
        <v>31</v>
      </c>
      <c r="Q6" s="3" t="s">
        <v>32</v>
      </c>
      <c r="R6" s="3" t="s">
        <v>33</v>
      </c>
      <c r="S6" s="3" t="s">
        <v>34</v>
      </c>
      <c r="U6" s="2" t="s">
        <v>50</v>
      </c>
      <c r="V6" s="1">
        <v>1.3086</v>
      </c>
    </row>
    <row r="7" spans="1:22" x14ac:dyDescent="0.25">
      <c r="A7" s="1">
        <v>-360</v>
      </c>
      <c r="B7" s="1">
        <v>39.270000000000003</v>
      </c>
      <c r="C7" s="5">
        <v>1.079</v>
      </c>
      <c r="D7" s="1">
        <f>C8-C7</f>
        <v>-1.8999999999999906E-2</v>
      </c>
      <c r="E7" s="1">
        <f>LOG(B7)</f>
        <v>1.5940609012704183</v>
      </c>
      <c r="F7" s="1">
        <f>LOG(C7)</f>
        <v>3.3021444682910656E-2</v>
      </c>
      <c r="G7" s="1">
        <f t="shared" ref="G7:G70" si="0">LOG(C7/C8)/LOG(B8/B7)</f>
        <v>17.450434082587375</v>
      </c>
      <c r="H7" s="1">
        <f>B8-B7</f>
        <v>3.9999999999999147E-2</v>
      </c>
      <c r="I7" s="1">
        <f t="shared" ref="I7:I70" si="1">$E$2*(1+($F$2/$E$2)-COS(RADIANS(A7))-SQRT((($F$2/$E$2)^2)-SIN(RADIANS(A7))^2))</f>
        <v>0</v>
      </c>
      <c r="J7" s="1">
        <f t="shared" ref="J7:J70" si="2">(I8-I7)/$G$2</f>
        <v>0.28944801740214704</v>
      </c>
      <c r="K7" s="1">
        <f>J8-J7/$G$2</f>
        <v>-10419.260425823628</v>
      </c>
      <c r="L7" s="1">
        <f>(C7*10^5)*((B8-B7)/10^6)</f>
        <v>4.3159999999999076E-3</v>
      </c>
      <c r="M7" s="1">
        <v>-13</v>
      </c>
      <c r="P7" s="4"/>
      <c r="U7" s="2" t="s">
        <v>20</v>
      </c>
      <c r="V7" s="1">
        <v>1.2748999999999999</v>
      </c>
    </row>
    <row r="8" spans="1:22" x14ac:dyDescent="0.25">
      <c r="A8" s="1">
        <v>-359</v>
      </c>
      <c r="B8" s="1">
        <v>39.31</v>
      </c>
      <c r="C8" s="5">
        <v>1.06</v>
      </c>
      <c r="D8" s="1">
        <f t="shared" ref="D8:D12" si="3">C9-C8</f>
        <v>-3.5000000000000142E-2</v>
      </c>
      <c r="E8" s="1">
        <f t="shared" ref="E8:E71" si="4">LOG(B8)</f>
        <v>1.5945030438200891</v>
      </c>
      <c r="F8" s="1">
        <f t="shared" ref="F8:F71" si="5">LOG(C8)</f>
        <v>2.5305865264770262E-2</v>
      </c>
      <c r="G8" s="1">
        <f t="shared" si="0"/>
        <v>11.015814431249085</v>
      </c>
      <c r="H8" s="1">
        <f t="shared" ref="H8:H71" si="6">B9-B8</f>
        <v>0.11999999999999744</v>
      </c>
      <c r="I8" s="1">
        <f t="shared" si="1"/>
        <v>8.040222705615196E-6</v>
      </c>
      <c r="J8" s="1">
        <f t="shared" si="2"/>
        <v>0.86820065366464672</v>
      </c>
      <c r="K8" s="1">
        <f t="shared" ref="K8:K71" si="7">J9-J8/$G$2</f>
        <v>-31253.777008744255</v>
      </c>
      <c r="L8" s="1">
        <f t="shared" ref="L8:L71" si="8">(C8*10^5)*((B9-B8)/10^6)</f>
        <v>1.271999999999973E-2</v>
      </c>
      <c r="M8" s="1">
        <v>-12</v>
      </c>
      <c r="N8" s="1">
        <f>1-EXP((-$V$8)*((M8-$V$10)/$V$11)^($V$9+1))</f>
        <v>0</v>
      </c>
      <c r="O8" s="1">
        <f>N8-N7</f>
        <v>0</v>
      </c>
      <c r="P8" s="4">
        <f>O8*$V$16*$V$17*$V$19</f>
        <v>0</v>
      </c>
      <c r="Q8" s="4">
        <f>P8/($V$16+$V$14*1007)</f>
        <v>0</v>
      </c>
      <c r="R8" s="4">
        <f>$V$18+Q8</f>
        <v>298</v>
      </c>
      <c r="S8" s="1">
        <f>(C8*B8*$V$18)/(B7*C7)</f>
        <v>293.05074325627123</v>
      </c>
      <c r="U8" s="2" t="s">
        <v>21</v>
      </c>
      <c r="V8" s="1">
        <v>5</v>
      </c>
    </row>
    <row r="9" spans="1:22" x14ac:dyDescent="0.25">
      <c r="A9" s="1">
        <v>-358</v>
      </c>
      <c r="B9" s="1">
        <v>39.43</v>
      </c>
      <c r="C9" s="5">
        <v>1.0249999999999999</v>
      </c>
      <c r="D9" s="1">
        <f t="shared" si="3"/>
        <v>-4.7999999999999932E-2</v>
      </c>
      <c r="E9" s="1">
        <f t="shared" si="4"/>
        <v>1.5958267770732231</v>
      </c>
      <c r="F9" s="1">
        <f t="shared" si="5"/>
        <v>1.0723865391773066E-2</v>
      </c>
      <c r="G9" s="1">
        <f t="shared" si="0"/>
        <v>9.4795187715638285</v>
      </c>
      <c r="H9" s="1">
        <f t="shared" si="6"/>
        <v>0.20000000000000284</v>
      </c>
      <c r="I9" s="1">
        <f t="shared" si="1"/>
        <v>3.2156907529633164E-5</v>
      </c>
      <c r="J9" s="1">
        <f t="shared" si="2"/>
        <v>1.4465231830264687</v>
      </c>
      <c r="K9" s="1">
        <f t="shared" si="7"/>
        <v>-52072.810459789587</v>
      </c>
      <c r="L9" s="1">
        <f t="shared" si="8"/>
        <v>2.0500000000000289E-2</v>
      </c>
      <c r="M9" s="1">
        <v>-11</v>
      </c>
      <c r="N9" s="1">
        <f t="shared" ref="N9:N71" si="9">1-EXP((-$V$8)*((M9-$V$10)/$V$11)^($V$9+1))</f>
        <v>2.3147880231833007E-5</v>
      </c>
      <c r="O9" s="1">
        <f>N9-N8</f>
        <v>2.3147880231833007E-5</v>
      </c>
      <c r="P9" s="4">
        <f t="shared" ref="P9:P72" si="10">O9*$V$16*$V$17*$V$19</f>
        <v>3.1894190716794064E-2</v>
      </c>
      <c r="Q9" s="4">
        <f t="shared" ref="Q9:Q72" si="11">P9/($V$16+$V$14*1007)</f>
        <v>6.1919903348481617E-2</v>
      </c>
      <c r="R9" s="4">
        <f t="shared" ref="R9:R72" si="12">$V$18+Q9</f>
        <v>298.0619199033485</v>
      </c>
      <c r="S9" s="1">
        <f t="shared" ref="S9:S72" si="13">(C9*B9*$V$18)/(B8*C8)</f>
        <v>289.04003254248994</v>
      </c>
      <c r="U9" s="2" t="s">
        <v>22</v>
      </c>
      <c r="V9" s="1">
        <v>2</v>
      </c>
    </row>
    <row r="10" spans="1:22" x14ac:dyDescent="0.25">
      <c r="A10" s="1">
        <v>-357</v>
      </c>
      <c r="B10" s="1">
        <v>39.630000000000003</v>
      </c>
      <c r="C10" s="5">
        <v>0.97699999999999998</v>
      </c>
      <c r="D10" s="1">
        <f t="shared" si="3"/>
        <v>-4.0999999999999925E-2</v>
      </c>
      <c r="E10" s="1">
        <f t="shared" si="4"/>
        <v>1.5980240723341896</v>
      </c>
      <c r="F10" s="1">
        <f t="shared" si="5"/>
        <v>-1.0105436281226938E-2</v>
      </c>
      <c r="G10" s="1">
        <f t="shared" si="0"/>
        <v>6.3139472103383403</v>
      </c>
      <c r="H10" s="1">
        <f t="shared" si="6"/>
        <v>0.26999999999999602</v>
      </c>
      <c r="I10" s="1">
        <f t="shared" si="1"/>
        <v>7.2338107058146186E-5</v>
      </c>
      <c r="J10" s="1">
        <f t="shared" si="2"/>
        <v>2.0241291632813763</v>
      </c>
      <c r="K10" s="1">
        <f t="shared" si="7"/>
        <v>-72866.049145533689</v>
      </c>
      <c r="L10" s="1">
        <f t="shared" si="8"/>
        <v>2.6378999999999615E-2</v>
      </c>
      <c r="M10" s="1">
        <v>-10</v>
      </c>
      <c r="N10" s="1">
        <f t="shared" si="9"/>
        <v>1.851680394672206E-4</v>
      </c>
      <c r="O10" s="1">
        <f t="shared" ref="O10:O72" si="14">N10-N9</f>
        <v>1.620201592353876E-4</v>
      </c>
      <c r="P10" s="4">
        <f t="shared" si="10"/>
        <v>0.22323866405323964</v>
      </c>
      <c r="Q10" s="4">
        <f t="shared" si="11"/>
        <v>0.43339919249125897</v>
      </c>
      <c r="R10" s="4">
        <f t="shared" si="12"/>
        <v>298.43339919249127</v>
      </c>
      <c r="S10" s="1">
        <f t="shared" si="13"/>
        <v>285.48563319992832</v>
      </c>
      <c r="U10" s="2" t="s">
        <v>23</v>
      </c>
      <c r="V10" s="1">
        <v>-12</v>
      </c>
    </row>
    <row r="11" spans="1:22" x14ac:dyDescent="0.25">
      <c r="A11" s="1">
        <v>-356</v>
      </c>
      <c r="B11" s="1">
        <v>39.9</v>
      </c>
      <c r="C11" s="5">
        <v>0.93600000000000005</v>
      </c>
      <c r="D11" s="1">
        <f t="shared" si="3"/>
        <v>-1.6000000000000014E-2</v>
      </c>
      <c r="E11" s="1">
        <f t="shared" si="4"/>
        <v>1.6009728956867482</v>
      </c>
      <c r="F11" s="1">
        <f t="shared" si="5"/>
        <v>-2.8724151261894745E-2</v>
      </c>
      <c r="G11" s="1">
        <f t="shared" si="0"/>
        <v>1.9195748774285502</v>
      </c>
      <c r="H11" s="1">
        <f t="shared" si="6"/>
        <v>0.35999999999999943</v>
      </c>
      <c r="I11" s="1">
        <f t="shared" si="1"/>
        <v>1.2856391714929552E-4</v>
      </c>
      <c r="J11" s="1">
        <f t="shared" si="2"/>
        <v>2.6007325958525156</v>
      </c>
      <c r="K11" s="1">
        <f t="shared" si="7"/>
        <v>-93623.197402587306</v>
      </c>
      <c r="L11" s="1">
        <f t="shared" si="8"/>
        <v>3.3695999999999948E-2</v>
      </c>
      <c r="M11" s="1">
        <v>-9</v>
      </c>
      <c r="N11" s="1">
        <f t="shared" si="9"/>
        <v>6.2480472818371435E-4</v>
      </c>
      <c r="O11" s="1">
        <f t="shared" si="14"/>
        <v>4.3963668871649375E-4</v>
      </c>
      <c r="P11" s="4">
        <f t="shared" si="10"/>
        <v>0.60575120726349685</v>
      </c>
      <c r="Q11" s="4">
        <f t="shared" si="11"/>
        <v>1.1760152982101442</v>
      </c>
      <c r="R11" s="4">
        <f t="shared" si="12"/>
        <v>299.17601529821013</v>
      </c>
      <c r="S11" s="1">
        <f t="shared" si="13"/>
        <v>287.43944950360952</v>
      </c>
      <c r="U11" s="2" t="s">
        <v>45</v>
      </c>
      <c r="V11" s="8">
        <v>60</v>
      </c>
    </row>
    <row r="12" spans="1:22" x14ac:dyDescent="0.25">
      <c r="A12" s="1">
        <v>-355</v>
      </c>
      <c r="B12" s="1">
        <v>40.26</v>
      </c>
      <c r="C12" s="5">
        <v>0.92</v>
      </c>
      <c r="D12" s="1">
        <f t="shared" si="3"/>
        <v>4.0000000000000036E-3</v>
      </c>
      <c r="E12" s="1">
        <f t="shared" si="4"/>
        <v>1.6048737705526357</v>
      </c>
      <c r="F12" s="1">
        <f t="shared" si="5"/>
        <v>-3.6212172654444715E-2</v>
      </c>
      <c r="G12" s="1">
        <f t="shared" si="0"/>
        <v>-0.40836082119732164</v>
      </c>
      <c r="H12" s="1">
        <f t="shared" si="6"/>
        <v>0.42999999999999972</v>
      </c>
      <c r="I12" s="1">
        <f t="shared" si="1"/>
        <v>2.0080648925630985E-4</v>
      </c>
      <c r="J12" s="1">
        <f t="shared" si="2"/>
        <v>3.1760481032574543</v>
      </c>
      <c r="K12" s="1">
        <f t="shared" si="7"/>
        <v>-114333.98192616171</v>
      </c>
      <c r="L12" s="1">
        <f t="shared" si="8"/>
        <v>3.955999999999997E-2</v>
      </c>
      <c r="M12" s="1">
        <v>-8</v>
      </c>
      <c r="N12" s="1">
        <f t="shared" si="9"/>
        <v>1.4803846295136092E-3</v>
      </c>
      <c r="O12" s="1">
        <f t="shared" si="14"/>
        <v>8.5557990132989481E-4</v>
      </c>
      <c r="P12" s="4">
        <f t="shared" si="10"/>
        <v>1.1788564772745354</v>
      </c>
      <c r="Q12" s="4">
        <f t="shared" si="11"/>
        <v>2.2886512400559198</v>
      </c>
      <c r="R12" s="4">
        <f t="shared" si="12"/>
        <v>300.28865124005591</v>
      </c>
      <c r="S12" s="1">
        <f t="shared" si="13"/>
        <v>295.54874365400678</v>
      </c>
      <c r="U12" s="2" t="s">
        <v>44</v>
      </c>
      <c r="V12" s="4">
        <v>4.3800000000000002E-4</v>
      </c>
    </row>
    <row r="13" spans="1:22" x14ac:dyDescent="0.25">
      <c r="A13" s="1">
        <v>-354</v>
      </c>
      <c r="B13" s="1">
        <v>40.69</v>
      </c>
      <c r="C13" s="5">
        <v>0.92400000000000004</v>
      </c>
      <c r="D13" s="1">
        <f t="shared" ref="D13:D71" si="15">C14-C13</f>
        <v>-1.4000000000000012E-2</v>
      </c>
      <c r="E13" s="1">
        <f t="shared" si="4"/>
        <v>1.6094876898532853</v>
      </c>
      <c r="F13" s="1">
        <f t="shared" si="5"/>
        <v>-3.4328028779893278E-2</v>
      </c>
      <c r="G13" s="1">
        <f t="shared" si="0"/>
        <v>1.2257226748827172</v>
      </c>
      <c r="H13" s="1">
        <f t="shared" si="6"/>
        <v>0.51000000000000512</v>
      </c>
      <c r="I13" s="1">
        <f t="shared" si="1"/>
        <v>2.8903004768012804E-4</v>
      </c>
      <c r="J13" s="1">
        <f t="shared" si="2"/>
        <v>3.749791106652574</v>
      </c>
      <c r="K13" s="1">
        <f t="shared" si="7"/>
        <v>-134988.15816148926</v>
      </c>
      <c r="L13" s="1">
        <f t="shared" si="8"/>
        <v>4.7124000000000471E-2</v>
      </c>
      <c r="M13" s="1">
        <v>-7</v>
      </c>
      <c r="N13" s="1">
        <f t="shared" si="9"/>
        <v>2.8893363285305007E-3</v>
      </c>
      <c r="O13" s="1">
        <f t="shared" si="14"/>
        <v>1.4089516990168915E-3</v>
      </c>
      <c r="P13" s="4">
        <f t="shared" si="10"/>
        <v>1.9413170341791302</v>
      </c>
      <c r="Q13" s="4">
        <f t="shared" si="11"/>
        <v>3.7689046319597472</v>
      </c>
      <c r="R13" s="4">
        <f t="shared" si="12"/>
        <v>301.76890463195974</v>
      </c>
      <c r="S13" s="1">
        <f t="shared" si="13"/>
        <v>302.49230220955093</v>
      </c>
      <c r="U13" s="2" t="s">
        <v>43</v>
      </c>
      <c r="V13" s="1">
        <v>1.167</v>
      </c>
    </row>
    <row r="14" spans="1:22" x14ac:dyDescent="0.25">
      <c r="A14" s="1">
        <v>-353</v>
      </c>
      <c r="B14" s="1">
        <v>41.2</v>
      </c>
      <c r="C14" s="5">
        <v>0.91</v>
      </c>
      <c r="D14" s="1">
        <f t="shared" si="15"/>
        <v>-3.6000000000000032E-2</v>
      </c>
      <c r="E14" s="1">
        <f t="shared" si="4"/>
        <v>1.6148972160331345</v>
      </c>
      <c r="F14" s="1">
        <f t="shared" si="5"/>
        <v>-4.0958607678906384E-2</v>
      </c>
      <c r="G14" s="1">
        <f t="shared" si="0"/>
        <v>2.8387885604538274</v>
      </c>
      <c r="H14" s="1">
        <f t="shared" si="6"/>
        <v>0.58999999999999631</v>
      </c>
      <c r="I14" s="1">
        <f t="shared" si="1"/>
        <v>3.9319091175381066E-4</v>
      </c>
      <c r="J14" s="1">
        <f t="shared" si="2"/>
        <v>4.3216780033729503</v>
      </c>
      <c r="K14" s="1">
        <f t="shared" si="7"/>
        <v>-155575.51669508166</v>
      </c>
      <c r="L14" s="1">
        <f t="shared" si="8"/>
        <v>5.3689999999999662E-2</v>
      </c>
      <c r="M14" s="1">
        <v>-6</v>
      </c>
      <c r="N14" s="1">
        <f t="shared" si="9"/>
        <v>4.9875208073176802E-3</v>
      </c>
      <c r="O14" s="1">
        <f t="shared" si="14"/>
        <v>2.0981844787871795E-3</v>
      </c>
      <c r="P14" s="4">
        <f t="shared" si="10"/>
        <v>2.8909729640568598</v>
      </c>
      <c r="Q14" s="4">
        <f t="shared" si="11"/>
        <v>5.6125821817205139</v>
      </c>
      <c r="R14" s="4">
        <f t="shared" si="12"/>
        <v>303.61258218172054</v>
      </c>
      <c r="S14" s="1">
        <f t="shared" si="13"/>
        <v>297.16332655629782</v>
      </c>
      <c r="U14" s="2" t="s">
        <v>42</v>
      </c>
      <c r="V14" s="4">
        <v>5.1147276000000001E-4</v>
      </c>
    </row>
    <row r="15" spans="1:22" x14ac:dyDescent="0.25">
      <c r="A15" s="1">
        <v>-352</v>
      </c>
      <c r="B15" s="1">
        <v>41.79</v>
      </c>
      <c r="C15" s="5">
        <v>0.874</v>
      </c>
      <c r="D15" s="1">
        <f t="shared" si="15"/>
        <v>-3.7000000000000033E-2</v>
      </c>
      <c r="E15" s="1">
        <f t="shared" si="4"/>
        <v>1.6210723711436259</v>
      </c>
      <c r="F15" s="1">
        <f t="shared" si="5"/>
        <v>-5.8488567365596968E-2</v>
      </c>
      <c r="G15" s="1">
        <f t="shared" si="0"/>
        <v>2.7604822631664585</v>
      </c>
      <c r="H15" s="1">
        <f t="shared" si="6"/>
        <v>0.66000000000000369</v>
      </c>
      <c r="I15" s="1">
        <f t="shared" si="1"/>
        <v>5.1323752295861483E-4</v>
      </c>
      <c r="J15" s="1">
        <f t="shared" si="2"/>
        <v>4.891426344561987</v>
      </c>
      <c r="K15" s="1">
        <f t="shared" si="7"/>
        <v>-176085.88964921868</v>
      </c>
      <c r="L15" s="1">
        <f t="shared" si="8"/>
        <v>5.7684000000000325E-2</v>
      </c>
      <c r="M15" s="1">
        <v>-5</v>
      </c>
      <c r="N15" s="1">
        <f t="shared" si="9"/>
        <v>7.9083777417021661E-3</v>
      </c>
      <c r="O15" s="1">
        <f t="shared" si="14"/>
        <v>2.9208569343844859E-3</v>
      </c>
      <c r="P15" s="4">
        <f t="shared" si="10"/>
        <v>4.0244880822226508</v>
      </c>
      <c r="Q15" s="4">
        <f t="shared" si="11"/>
        <v>7.8132069658418128</v>
      </c>
      <c r="R15" s="4">
        <f t="shared" si="12"/>
        <v>305.8132069658418</v>
      </c>
      <c r="S15" s="1">
        <f t="shared" si="13"/>
        <v>290.30964152352493</v>
      </c>
      <c r="U15" s="2" t="s">
        <v>24</v>
      </c>
      <c r="V15" s="1">
        <v>14.7</v>
      </c>
    </row>
    <row r="16" spans="1:22" x14ac:dyDescent="0.25">
      <c r="A16" s="1">
        <v>-351</v>
      </c>
      <c r="B16" s="1">
        <v>42.45</v>
      </c>
      <c r="C16" s="5">
        <v>0.83699999999999997</v>
      </c>
      <c r="D16" s="1">
        <f t="shared" si="15"/>
        <v>-2.5999999999999912E-2</v>
      </c>
      <c r="E16" s="1">
        <f t="shared" si="4"/>
        <v>1.6278776945799716</v>
      </c>
      <c r="F16" s="1">
        <f t="shared" si="5"/>
        <v>-7.7274542006740027E-2</v>
      </c>
      <c r="G16" s="1">
        <f t="shared" si="0"/>
        <v>1.8018024802864085</v>
      </c>
      <c r="H16" s="1">
        <f t="shared" si="6"/>
        <v>0.75</v>
      </c>
      <c r="I16" s="1">
        <f t="shared" si="1"/>
        <v>6.4911047697422558E-4</v>
      </c>
      <c r="J16" s="1">
        <f t="shared" si="2"/>
        <v>5.4587550128212294</v>
      </c>
      <c r="K16" s="1">
        <f t="shared" si="7"/>
        <v>-196509.15707716433</v>
      </c>
      <c r="L16" s="1">
        <f t="shared" si="8"/>
        <v>6.2774999999999997E-2</v>
      </c>
      <c r="M16" s="1">
        <v>-4</v>
      </c>
      <c r="N16" s="1">
        <f t="shared" si="9"/>
        <v>1.178189529999929E-2</v>
      </c>
      <c r="O16" s="1">
        <f t="shared" si="14"/>
        <v>3.8735175582971237E-3</v>
      </c>
      <c r="P16" s="4">
        <f t="shared" si="10"/>
        <v>5.3371067463569641</v>
      </c>
      <c r="Q16" s="4">
        <f t="shared" si="11"/>
        <v>10.361546302566628</v>
      </c>
      <c r="R16" s="4">
        <f t="shared" si="12"/>
        <v>308.36154630256664</v>
      </c>
      <c r="S16" s="1">
        <f t="shared" si="13"/>
        <v>289.89158771957204</v>
      </c>
      <c r="U16" s="2" t="s">
        <v>41</v>
      </c>
      <c r="V16" s="4">
        <v>3.4794065306122454E-5</v>
      </c>
    </row>
    <row r="17" spans="1:22" x14ac:dyDescent="0.25">
      <c r="A17" s="1">
        <v>-350</v>
      </c>
      <c r="B17" s="1">
        <v>43.2</v>
      </c>
      <c r="C17" s="5">
        <v>0.81100000000000005</v>
      </c>
      <c r="D17" s="1">
        <f t="shared" si="15"/>
        <v>-1.8000000000000016E-2</v>
      </c>
      <c r="E17" s="1">
        <f t="shared" si="4"/>
        <v>1.6354837468149122</v>
      </c>
      <c r="F17" s="1">
        <f t="shared" si="5"/>
        <v>-9.0979145788843946E-2</v>
      </c>
      <c r="G17" s="1">
        <f t="shared" si="0"/>
        <v>1.1936467134478066</v>
      </c>
      <c r="H17" s="1">
        <f t="shared" si="6"/>
        <v>0.82000000000000028</v>
      </c>
      <c r="I17" s="1">
        <f t="shared" si="1"/>
        <v>8.0074256066370417E-4</v>
      </c>
      <c r="J17" s="1">
        <f t="shared" si="2"/>
        <v>6.0233843999135743</v>
      </c>
      <c r="K17" s="1">
        <f t="shared" si="7"/>
        <v>-216835.25336030417</v>
      </c>
      <c r="L17" s="1">
        <f t="shared" si="8"/>
        <v>6.6502000000000019E-2</v>
      </c>
      <c r="M17" s="1">
        <v>-3</v>
      </c>
      <c r="N17" s="1">
        <f t="shared" si="9"/>
        <v>1.6733414723380968E-2</v>
      </c>
      <c r="O17" s="1">
        <f t="shared" si="14"/>
        <v>4.9515194233816784E-3</v>
      </c>
      <c r="P17" s="4">
        <f t="shared" si="10"/>
        <v>6.822426211194367</v>
      </c>
      <c r="Q17" s="4">
        <f t="shared" si="11"/>
        <v>13.24516979754757</v>
      </c>
      <c r="R17" s="4">
        <f t="shared" si="12"/>
        <v>311.24516979754759</v>
      </c>
      <c r="S17" s="1">
        <f t="shared" si="13"/>
        <v>293.84459895892701</v>
      </c>
      <c r="U17" s="2" t="s">
        <v>40</v>
      </c>
      <c r="V17" s="4">
        <v>44000000</v>
      </c>
    </row>
    <row r="18" spans="1:22" x14ac:dyDescent="0.25">
      <c r="A18" s="1">
        <v>-349</v>
      </c>
      <c r="B18" s="1">
        <v>44.02</v>
      </c>
      <c r="C18" s="5">
        <v>0.79300000000000004</v>
      </c>
      <c r="D18" s="1">
        <f t="shared" si="15"/>
        <v>-5.0000000000000044E-3</v>
      </c>
      <c r="E18" s="1">
        <f t="shared" si="4"/>
        <v>1.6436500382173291</v>
      </c>
      <c r="F18" s="1">
        <f t="shared" si="5"/>
        <v>-0.10072681268239618</v>
      </c>
      <c r="G18" s="1">
        <f t="shared" si="0"/>
        <v>0.31599729724515807</v>
      </c>
      <c r="H18" s="1">
        <f t="shared" si="6"/>
        <v>0.88999999999999346</v>
      </c>
      <c r="I18" s="1">
        <f t="shared" si="1"/>
        <v>9.680587939946368E-4</v>
      </c>
      <c r="J18" s="1">
        <f t="shared" si="2"/>
        <v>6.5850365845106538</v>
      </c>
      <c r="K18" s="1">
        <f t="shared" si="7"/>
        <v>-237054.17360687355</v>
      </c>
      <c r="L18" s="1">
        <f t="shared" si="8"/>
        <v>7.0576999999999487E-2</v>
      </c>
      <c r="M18" s="1">
        <v>-2</v>
      </c>
      <c r="N18" s="1">
        <f t="shared" si="9"/>
        <v>2.2882285130061297E-2</v>
      </c>
      <c r="O18" s="1">
        <f t="shared" si="14"/>
        <v>6.148870406680329E-3</v>
      </c>
      <c r="P18" s="4">
        <f t="shared" si="10"/>
        <v>8.4721902601611969</v>
      </c>
      <c r="Q18" s="4">
        <f t="shared" si="11"/>
        <v>16.448048696933988</v>
      </c>
      <c r="R18" s="4">
        <f t="shared" si="12"/>
        <v>314.44804869693399</v>
      </c>
      <c r="S18" s="1">
        <f t="shared" si="13"/>
        <v>296.91688016623283</v>
      </c>
      <c r="U18" s="2" t="s">
        <v>39</v>
      </c>
      <c r="V18" s="1">
        <v>298</v>
      </c>
    </row>
    <row r="19" spans="1:22" x14ac:dyDescent="0.25">
      <c r="A19" s="1">
        <v>-348</v>
      </c>
      <c r="B19" s="1">
        <v>44.91</v>
      </c>
      <c r="C19" s="5">
        <v>0.78800000000000003</v>
      </c>
      <c r="D19" s="1">
        <f t="shared" si="15"/>
        <v>1.8000000000000016E-2</v>
      </c>
      <c r="E19" s="1">
        <f t="shared" si="4"/>
        <v>1.6523430550627147</v>
      </c>
      <c r="F19" s="1">
        <f t="shared" si="5"/>
        <v>-0.10347378251044466</v>
      </c>
      <c r="G19" s="1">
        <f t="shared" si="0"/>
        <v>-1.0462742999252619</v>
      </c>
      <c r="H19" s="1">
        <f t="shared" si="6"/>
        <v>0.98000000000000398</v>
      </c>
      <c r="I19" s="1">
        <f t="shared" si="1"/>
        <v>1.1509764768977105E-3</v>
      </c>
      <c r="J19" s="1">
        <f t="shared" si="2"/>
        <v>7.1434355099702254</v>
      </c>
      <c r="K19" s="1">
        <f t="shared" si="7"/>
        <v>-257155.98005176598</v>
      </c>
      <c r="L19" s="1">
        <f t="shared" si="8"/>
        <v>7.7224000000000306E-2</v>
      </c>
      <c r="M19" s="1">
        <v>-1</v>
      </c>
      <c r="N19" s="1">
        <f t="shared" si="9"/>
        <v>3.0340388631558524E-2</v>
      </c>
      <c r="O19" s="1">
        <f t="shared" si="14"/>
        <v>7.4581035014972263E-3</v>
      </c>
      <c r="P19" s="4">
        <f t="shared" si="10"/>
        <v>10.276110515520235</v>
      </c>
      <c r="Q19" s="4">
        <f t="shared" si="11"/>
        <v>19.950208975965129</v>
      </c>
      <c r="R19" s="4">
        <f t="shared" si="12"/>
        <v>317.95020897596515</v>
      </c>
      <c r="S19" s="1">
        <f t="shared" si="13"/>
        <v>302.1080593310503</v>
      </c>
      <c r="U19" s="2" t="s">
        <v>25</v>
      </c>
      <c r="V19" s="1">
        <v>0.9</v>
      </c>
    </row>
    <row r="20" spans="1:22" x14ac:dyDescent="0.25">
      <c r="A20" s="1">
        <v>-347</v>
      </c>
      <c r="B20" s="1">
        <v>45.89</v>
      </c>
      <c r="C20" s="5">
        <v>0.80600000000000005</v>
      </c>
      <c r="D20" s="1">
        <f t="shared" si="15"/>
        <v>2.9999999999999916E-2</v>
      </c>
      <c r="E20" s="1">
        <f t="shared" si="4"/>
        <v>1.6617180576946593</v>
      </c>
      <c r="F20" s="1">
        <f t="shared" si="5"/>
        <v>-9.3664958194909331E-2</v>
      </c>
      <c r="G20" s="1">
        <f t="shared" si="0"/>
        <v>-1.630746602872222</v>
      </c>
      <c r="H20" s="1">
        <f t="shared" si="6"/>
        <v>1.0399999999999991</v>
      </c>
      <c r="I20" s="1">
        <f t="shared" si="1"/>
        <v>1.3494052410635501E-3</v>
      </c>
      <c r="J20" s="1">
        <f t="shared" si="2"/>
        <v>7.6983071621095869</v>
      </c>
      <c r="K20" s="1">
        <f t="shared" si="7"/>
        <v>-277130.80845619808</v>
      </c>
      <c r="L20" s="1">
        <f t="shared" si="8"/>
        <v>8.3823999999999926E-2</v>
      </c>
      <c r="M20" s="1">
        <v>0</v>
      </c>
      <c r="N20" s="1">
        <f t="shared" si="9"/>
        <v>3.9210560847676823E-2</v>
      </c>
      <c r="O20" s="1">
        <f t="shared" si="14"/>
        <v>8.8701722161182994E-3</v>
      </c>
      <c r="P20" s="4">
        <f t="shared" si="10"/>
        <v>12.221722314021253</v>
      </c>
      <c r="Q20" s="4">
        <f t="shared" si="11"/>
        <v>23.727451533601595</v>
      </c>
      <c r="R20" s="4">
        <f t="shared" si="12"/>
        <v>321.7274515336016</v>
      </c>
      <c r="S20" s="1">
        <f t="shared" si="13"/>
        <v>311.45843067974647</v>
      </c>
      <c r="U20" s="2" t="s">
        <v>26</v>
      </c>
      <c r="V20" s="1">
        <v>0.9</v>
      </c>
    </row>
    <row r="21" spans="1:22" x14ac:dyDescent="0.25">
      <c r="A21" s="1">
        <v>-346</v>
      </c>
      <c r="B21" s="1">
        <v>46.93</v>
      </c>
      <c r="C21" s="5">
        <v>0.83599999999999997</v>
      </c>
      <c r="D21" s="1">
        <f t="shared" si="15"/>
        <v>3.0000000000000027E-2</v>
      </c>
      <c r="E21" s="1">
        <f t="shared" si="4"/>
        <v>1.6714505542124947</v>
      </c>
      <c r="F21" s="1">
        <f t="shared" si="5"/>
        <v>-7.779372256098363E-2</v>
      </c>
      <c r="G21" s="1">
        <f t="shared" si="0"/>
        <v>-1.4817865151611866</v>
      </c>
      <c r="H21" s="1">
        <f t="shared" si="6"/>
        <v>1.1300000000000026</v>
      </c>
      <c r="I21" s="1">
        <f t="shared" si="1"/>
        <v>1.5632471066777053E-3</v>
      </c>
      <c r="J21" s="1">
        <f t="shared" si="2"/>
        <v>8.249379746995313</v>
      </c>
      <c r="K21" s="1">
        <f t="shared" si="7"/>
        <v>-296968.87450796261</v>
      </c>
      <c r="L21" s="1">
        <f t="shared" si="8"/>
        <v>9.4468000000000205E-2</v>
      </c>
      <c r="M21" s="1">
        <v>1</v>
      </c>
      <c r="N21" s="1">
        <f t="shared" si="9"/>
        <v>4.9584937093416936E-2</v>
      </c>
      <c r="O21" s="1">
        <f t="shared" si="14"/>
        <v>1.0374376245740113E-2</v>
      </c>
      <c r="P21" s="4">
        <f t="shared" si="10"/>
        <v>14.294282294340855</v>
      </c>
      <c r="Q21" s="4">
        <f t="shared" si="11"/>
        <v>27.751153367106543</v>
      </c>
      <c r="R21" s="4">
        <f t="shared" si="12"/>
        <v>325.75115336710655</v>
      </c>
      <c r="S21" s="1">
        <f t="shared" si="13"/>
        <v>316.09672498752275</v>
      </c>
      <c r="U21" s="2" t="s">
        <v>38</v>
      </c>
      <c r="V21" s="10">
        <f>SUM(L8:L725)</f>
        <v>505.61091199999925</v>
      </c>
    </row>
    <row r="22" spans="1:22" x14ac:dyDescent="0.25">
      <c r="A22" s="1">
        <v>-345</v>
      </c>
      <c r="B22" s="1">
        <v>48.06</v>
      </c>
      <c r="C22" s="5">
        <v>0.86599999999999999</v>
      </c>
      <c r="D22" s="1">
        <f t="shared" si="15"/>
        <v>1.100000000000001E-2</v>
      </c>
      <c r="E22" s="1">
        <f t="shared" si="4"/>
        <v>1.6817837664678814</v>
      </c>
      <c r="F22" s="1">
        <f t="shared" si="5"/>
        <v>-6.2482107982653363E-2</v>
      </c>
      <c r="G22" s="1">
        <f t="shared" si="0"/>
        <v>-0.51179955809152822</v>
      </c>
      <c r="H22" s="1">
        <f t="shared" si="6"/>
        <v>1.1999999999999957</v>
      </c>
      <c r="I22" s="1">
        <f t="shared" si="1"/>
        <v>1.7923965440942418E-3</v>
      </c>
      <c r="J22" s="1">
        <f t="shared" si="2"/>
        <v>8.7963838686744271</v>
      </c>
      <c r="K22" s="1">
        <f t="shared" si="7"/>
        <v>-316660.48021957255</v>
      </c>
      <c r="L22" s="1">
        <f t="shared" si="8"/>
        <v>0.10391999999999962</v>
      </c>
      <c r="M22" s="1">
        <v>2</v>
      </c>
      <c r="N22" s="1">
        <f t="shared" si="9"/>
        <v>6.1543259688776386E-2</v>
      </c>
      <c r="O22" s="1">
        <f t="shared" si="14"/>
        <v>1.195832259535945E-2</v>
      </c>
      <c r="P22" s="4">
        <f t="shared" si="10"/>
        <v>16.476714830450813</v>
      </c>
      <c r="Q22" s="4">
        <f t="shared" si="11"/>
        <v>31.988163576911102</v>
      </c>
      <c r="R22" s="4">
        <f t="shared" si="12"/>
        <v>329.98816357691112</v>
      </c>
      <c r="S22" s="1">
        <f t="shared" si="13"/>
        <v>316.12663673984565</v>
      </c>
      <c r="U22" s="2" t="s">
        <v>37</v>
      </c>
      <c r="V22" s="1">
        <f>(V21/(60/V25))/1000</f>
        <v>50.561091199999922</v>
      </c>
    </row>
    <row r="23" spans="1:22" x14ac:dyDescent="0.25">
      <c r="A23" s="1">
        <v>-344</v>
      </c>
      <c r="B23" s="1">
        <v>49.26</v>
      </c>
      <c r="C23" s="5">
        <v>0.877</v>
      </c>
      <c r="D23" s="1">
        <f t="shared" si="15"/>
        <v>-1.0000000000000009E-3</v>
      </c>
      <c r="E23" s="1">
        <f t="shared" si="4"/>
        <v>1.6924944075030843</v>
      </c>
      <c r="F23" s="1">
        <f t="shared" si="5"/>
        <v>-5.7000406633959479E-2</v>
      </c>
      <c r="G23" s="1">
        <f t="shared" si="0"/>
        <v>4.4820632770664739E-2</v>
      </c>
      <c r="H23" s="1">
        <f t="shared" si="6"/>
        <v>1.2700000000000031</v>
      </c>
      <c r="I23" s="1">
        <f t="shared" si="1"/>
        <v>2.0367405404463092E-3</v>
      </c>
      <c r="J23" s="1">
        <f t="shared" si="2"/>
        <v>9.3390527068424145</v>
      </c>
      <c r="K23" s="1">
        <f t="shared" si="7"/>
        <v>-336196.02032413252</v>
      </c>
      <c r="L23" s="1">
        <f t="shared" si="8"/>
        <v>0.11137900000000027</v>
      </c>
      <c r="M23" s="1">
        <v>3</v>
      </c>
      <c r="N23" s="1">
        <f t="shared" si="9"/>
        <v>7.5151186783795176E-2</v>
      </c>
      <c r="O23" s="1">
        <f t="shared" si="14"/>
        <v>1.360792709501879E-2</v>
      </c>
      <c r="P23" s="4">
        <f t="shared" si="10"/>
        <v>18.749614119391467</v>
      </c>
      <c r="Q23" s="4">
        <f t="shared" si="11"/>
        <v>36.400807419851802</v>
      </c>
      <c r="R23" s="4">
        <f t="shared" si="12"/>
        <v>334.40080741985179</v>
      </c>
      <c r="S23" s="1">
        <f t="shared" si="13"/>
        <v>309.32043087018826</v>
      </c>
      <c r="U23" s="2" t="s">
        <v>27</v>
      </c>
      <c r="V23" s="1">
        <f>V22*1.34102</f>
        <v>67.803434521023902</v>
      </c>
    </row>
    <row r="24" spans="1:22" x14ac:dyDescent="0.25">
      <c r="A24" s="1">
        <v>-343</v>
      </c>
      <c r="B24" s="1">
        <v>50.53</v>
      </c>
      <c r="C24" s="5">
        <v>0.876</v>
      </c>
      <c r="D24" s="1">
        <f t="shared" si="15"/>
        <v>-4.0000000000000036E-3</v>
      </c>
      <c r="E24" s="1">
        <f t="shared" si="4"/>
        <v>1.7035492982382305</v>
      </c>
      <c r="F24" s="1">
        <f t="shared" si="5"/>
        <v>-5.7495893831919269E-2</v>
      </c>
      <c r="G24" s="1">
        <f t="shared" si="0"/>
        <v>0.17485968340603081</v>
      </c>
      <c r="H24" s="1">
        <f t="shared" si="6"/>
        <v>1.3399999999999963</v>
      </c>
      <c r="I24" s="1">
        <f t="shared" si="1"/>
        <v>2.2961586711919319E-3</v>
      </c>
      <c r="J24" s="1">
        <f t="shared" si="2"/>
        <v>9.8771221943987069</v>
      </c>
      <c r="K24" s="1">
        <f t="shared" si="7"/>
        <v>-355565.98866715864</v>
      </c>
      <c r="L24" s="1">
        <f t="shared" si="8"/>
        <v>0.11738399999999967</v>
      </c>
      <c r="M24" s="1">
        <v>4</v>
      </c>
      <c r="N24" s="1">
        <f t="shared" si="9"/>
        <v>9.0458647542719706E-2</v>
      </c>
      <c r="O24" s="1">
        <f t="shared" si="14"/>
        <v>1.5307460758924529E-2</v>
      </c>
      <c r="P24" s="4">
        <f t="shared" si="10"/>
        <v>21.091308056950304</v>
      </c>
      <c r="Q24" s="4">
        <f t="shared" si="11"/>
        <v>40.947010318457387</v>
      </c>
      <c r="R24" s="4">
        <f t="shared" si="12"/>
        <v>338.94701031845739</v>
      </c>
      <c r="S24" s="1">
        <f t="shared" si="13"/>
        <v>305.33435182780403</v>
      </c>
      <c r="U24" s="2" t="s">
        <v>36</v>
      </c>
      <c r="V24" s="1">
        <f>(V25*81.4)/30000</f>
        <v>16.28</v>
      </c>
    </row>
    <row r="25" spans="1:22" x14ac:dyDescent="0.25">
      <c r="A25" s="1">
        <v>-342</v>
      </c>
      <c r="B25" s="1">
        <v>51.87</v>
      </c>
      <c r="C25" s="5">
        <v>0.872</v>
      </c>
      <c r="D25" s="1">
        <f t="shared" si="15"/>
        <v>-1.6000000000000014E-2</v>
      </c>
      <c r="E25" s="1">
        <f t="shared" si="4"/>
        <v>1.7149162479935849</v>
      </c>
      <c r="F25" s="1">
        <f t="shared" si="5"/>
        <v>-5.9483515067432782E-2</v>
      </c>
      <c r="G25" s="1">
        <f t="shared" si="0"/>
        <v>0.68568475084179281</v>
      </c>
      <c r="H25" s="1">
        <f t="shared" si="6"/>
        <v>1.4200000000000017</v>
      </c>
      <c r="I25" s="1">
        <f t="shared" si="1"/>
        <v>2.570523176591896E-3</v>
      </c>
      <c r="J25" s="1">
        <f t="shared" si="2"/>
        <v>10.410331194829704</v>
      </c>
      <c r="K25" s="1">
        <f t="shared" si="7"/>
        <v>-374760.98459218995</v>
      </c>
      <c r="L25" s="1">
        <f t="shared" si="8"/>
        <v>0.12382400000000014</v>
      </c>
      <c r="M25" s="1">
        <v>5</v>
      </c>
      <c r="N25" s="1">
        <f t="shared" si="9"/>
        <v>0.10749829222059781</v>
      </c>
      <c r="O25" s="1">
        <f t="shared" si="14"/>
        <v>1.7039644677878107E-2</v>
      </c>
      <c r="P25" s="4">
        <f t="shared" si="10"/>
        <v>23.477988984722426</v>
      </c>
      <c r="Q25" s="4">
        <f t="shared" si="11"/>
        <v>45.58055169542979</v>
      </c>
      <c r="R25" s="4">
        <f t="shared" si="12"/>
        <v>343.58055169542979</v>
      </c>
      <c r="S25" s="1">
        <f t="shared" si="13"/>
        <v>304.5058164280544</v>
      </c>
      <c r="U25" s="2" t="s">
        <v>28</v>
      </c>
      <c r="V25" s="1">
        <v>6000</v>
      </c>
    </row>
    <row r="26" spans="1:22" x14ac:dyDescent="0.25">
      <c r="A26" s="1">
        <v>-341</v>
      </c>
      <c r="B26" s="1">
        <v>53.29</v>
      </c>
      <c r="C26" s="5">
        <v>0.85599999999999998</v>
      </c>
      <c r="D26" s="1">
        <f t="shared" si="15"/>
        <v>-2.300000000000002E-2</v>
      </c>
      <c r="E26" s="1">
        <f t="shared" si="4"/>
        <v>1.7266457202409118</v>
      </c>
      <c r="F26" s="1">
        <f t="shared" si="5"/>
        <v>-6.7526235322846781E-2</v>
      </c>
      <c r="G26" s="1">
        <f t="shared" si="0"/>
        <v>0.98768030927026396</v>
      </c>
      <c r="H26" s="1">
        <f t="shared" si="6"/>
        <v>1.490000000000002</v>
      </c>
      <c r="I26" s="1">
        <f t="shared" si="1"/>
        <v>2.8596990431149433E-3</v>
      </c>
      <c r="J26" s="1">
        <f t="shared" si="2"/>
        <v>10.938421679377795</v>
      </c>
      <c r="K26" s="1">
        <f t="shared" si="7"/>
        <v>-393771.71931869665</v>
      </c>
      <c r="L26" s="1">
        <f t="shared" si="8"/>
        <v>0.12754400000000019</v>
      </c>
      <c r="M26" s="1">
        <v>6</v>
      </c>
      <c r="N26" s="1">
        <f t="shared" si="9"/>
        <v>0.12628408831196558</v>
      </c>
      <c r="O26" s="1">
        <f t="shared" si="14"/>
        <v>1.8785796091367768E-2</v>
      </c>
      <c r="P26" s="4">
        <f t="shared" si="10"/>
        <v>25.883914954809782</v>
      </c>
      <c r="Q26" s="4">
        <f t="shared" si="11"/>
        <v>50.251455712222025</v>
      </c>
      <c r="R26" s="4">
        <f t="shared" si="12"/>
        <v>348.25145571222203</v>
      </c>
      <c r="S26" s="1">
        <f t="shared" si="13"/>
        <v>300.5405079388662</v>
      </c>
      <c r="U26" s="2" t="s">
        <v>29</v>
      </c>
      <c r="V26" s="1">
        <v>1.4</v>
      </c>
    </row>
    <row r="27" spans="1:22" x14ac:dyDescent="0.25">
      <c r="A27" s="1">
        <v>-340</v>
      </c>
      <c r="B27" s="1">
        <v>54.78</v>
      </c>
      <c r="C27" s="5">
        <v>0.83299999999999996</v>
      </c>
      <c r="D27" s="1">
        <f t="shared" si="15"/>
        <v>-2.9999999999999916E-2</v>
      </c>
      <c r="E27" s="1">
        <f t="shared" si="4"/>
        <v>1.7386220279179425</v>
      </c>
      <c r="F27" s="1">
        <f t="shared" si="5"/>
        <v>-7.9354998593212434E-2</v>
      </c>
      <c r="G27" s="1">
        <f t="shared" si="0"/>
        <v>1.3062483095009456</v>
      </c>
      <c r="H27" s="1">
        <f t="shared" si="6"/>
        <v>1.5600000000000023</v>
      </c>
      <c r="I27" s="1">
        <f t="shared" si="1"/>
        <v>3.1635440897643265E-3</v>
      </c>
      <c r="J27" s="1">
        <f t="shared" si="2"/>
        <v>11.461138903909676</v>
      </c>
      <c r="K27" s="1">
        <f t="shared" si="7"/>
        <v>-412589.02230916289</v>
      </c>
      <c r="L27" s="1">
        <f t="shared" si="8"/>
        <v>0.12994800000000017</v>
      </c>
      <c r="M27" s="1">
        <v>7</v>
      </c>
      <c r="N27" s="1">
        <f t="shared" si="9"/>
        <v>0.14681011527720556</v>
      </c>
      <c r="O27" s="1">
        <f t="shared" si="14"/>
        <v>2.0526026965239974E-2</v>
      </c>
      <c r="P27" s="4">
        <f t="shared" si="10"/>
        <v>28.281683339070089</v>
      </c>
      <c r="Q27" s="4">
        <f t="shared" si="11"/>
        <v>54.906522458507752</v>
      </c>
      <c r="R27" s="4">
        <f t="shared" si="12"/>
        <v>352.90652245850777</v>
      </c>
      <c r="S27" s="1">
        <f t="shared" si="13"/>
        <v>298.10125779766156</v>
      </c>
      <c r="U27" s="2" t="s">
        <v>35</v>
      </c>
      <c r="V27" s="9">
        <f>SUM(P8:P110)</f>
        <v>1377.8449860928856</v>
      </c>
    </row>
    <row r="28" spans="1:22" x14ac:dyDescent="0.25">
      <c r="A28" s="1">
        <v>-339</v>
      </c>
      <c r="B28" s="1">
        <v>56.34</v>
      </c>
      <c r="C28" s="5">
        <v>0.80300000000000005</v>
      </c>
      <c r="D28" s="1">
        <f t="shared" si="15"/>
        <v>-4.2000000000000037E-2</v>
      </c>
      <c r="E28" s="1">
        <f t="shared" si="4"/>
        <v>1.7508168426497546</v>
      </c>
      <c r="F28" s="1">
        <f t="shared" si="5"/>
        <v>-9.5284454721319037E-2</v>
      </c>
      <c r="G28" s="1">
        <f t="shared" si="0"/>
        <v>1.883580361197285</v>
      </c>
      <c r="H28" s="1">
        <f t="shared" si="6"/>
        <v>1.6299999999999955</v>
      </c>
      <c r="I28" s="1">
        <f t="shared" si="1"/>
        <v>3.4819090593173731E-3</v>
      </c>
      <c r="J28" s="1">
        <f t="shared" si="2"/>
        <v>11.978231585431999</v>
      </c>
      <c r="K28" s="1">
        <f t="shared" si="7"/>
        <v>-431203.84762347379</v>
      </c>
      <c r="L28" s="1">
        <f t="shared" si="8"/>
        <v>0.13088899999999964</v>
      </c>
      <c r="M28" s="1">
        <v>8</v>
      </c>
      <c r="N28" s="1">
        <f t="shared" si="9"/>
        <v>0.169049610098708</v>
      </c>
      <c r="O28" s="1">
        <f t="shared" si="14"/>
        <v>2.2239494821502448E-2</v>
      </c>
      <c r="P28" s="4">
        <f t="shared" si="10"/>
        <v>30.642576433703319</v>
      </c>
      <c r="Q28" s="4">
        <f t="shared" si="11"/>
        <v>59.489998914576354</v>
      </c>
      <c r="R28" s="4">
        <f t="shared" si="12"/>
        <v>357.48999891457635</v>
      </c>
      <c r="S28" s="1">
        <f t="shared" si="13"/>
        <v>295.44838658354911</v>
      </c>
    </row>
    <row r="29" spans="1:22" x14ac:dyDescent="0.25">
      <c r="A29" s="1">
        <v>-338</v>
      </c>
      <c r="B29" s="1">
        <v>57.97</v>
      </c>
      <c r="C29" s="5">
        <v>0.76100000000000001</v>
      </c>
      <c r="D29" s="1">
        <f t="shared" si="15"/>
        <v>-3.3000000000000029E-2</v>
      </c>
      <c r="E29" s="1">
        <f t="shared" si="4"/>
        <v>1.7632033003707717</v>
      </c>
      <c r="F29" s="1">
        <f t="shared" si="5"/>
        <v>-0.11861534322942717</v>
      </c>
      <c r="G29" s="1">
        <f t="shared" si="0"/>
        <v>1.5337911350769085</v>
      </c>
      <c r="H29" s="1">
        <f t="shared" si="6"/>
        <v>1.7000000000000028</v>
      </c>
      <c r="I29" s="1">
        <f t="shared" si="1"/>
        <v>3.814637714468262E-3</v>
      </c>
      <c r="J29" s="1">
        <f t="shared" si="2"/>
        <v>12.489452078138054</v>
      </c>
      <c r="K29" s="1">
        <f t="shared" si="7"/>
        <v>-449607.28025642096</v>
      </c>
      <c r="L29" s="1">
        <f t="shared" si="8"/>
        <v>0.12937000000000021</v>
      </c>
      <c r="M29" s="1">
        <v>9</v>
      </c>
      <c r="N29" s="1">
        <f t="shared" si="9"/>
        <v>0.19295431386211381</v>
      </c>
      <c r="O29" s="1">
        <f t="shared" si="14"/>
        <v>2.390470376340581E-2</v>
      </c>
      <c r="P29" s="4">
        <f t="shared" si="10"/>
        <v>32.936976225151135</v>
      </c>
      <c r="Q29" s="4">
        <f t="shared" si="11"/>
        <v>63.944384184631751</v>
      </c>
      <c r="R29" s="4">
        <f t="shared" si="12"/>
        <v>361.94438418463176</v>
      </c>
      <c r="S29" s="1">
        <f t="shared" si="13"/>
        <v>290.58409072120827</v>
      </c>
    </row>
    <row r="30" spans="1:22" x14ac:dyDescent="0.25">
      <c r="A30" s="1">
        <v>-337</v>
      </c>
      <c r="B30" s="1">
        <v>59.67</v>
      </c>
      <c r="C30" s="5">
        <v>0.72799999999999998</v>
      </c>
      <c r="D30" s="1">
        <f t="shared" si="15"/>
        <v>-2.8000000000000025E-2</v>
      </c>
      <c r="E30" s="1">
        <f t="shared" si="4"/>
        <v>1.775756037844098</v>
      </c>
      <c r="F30" s="1">
        <f t="shared" si="5"/>
        <v>-0.13786862068696282</v>
      </c>
      <c r="G30" s="1">
        <f t="shared" si="0"/>
        <v>1.3417181809972842</v>
      </c>
      <c r="H30" s="1">
        <f t="shared" si="6"/>
        <v>1.769999999999996</v>
      </c>
      <c r="I30" s="1">
        <f t="shared" si="1"/>
        <v>4.1615669388609857E-3</v>
      </c>
      <c r="J30" s="1">
        <f t="shared" si="2"/>
        <v>12.994556548917908</v>
      </c>
      <c r="K30" s="1">
        <f t="shared" si="7"/>
        <v>-467790.54245589243</v>
      </c>
      <c r="L30" s="1">
        <f t="shared" si="8"/>
        <v>0.12885599999999969</v>
      </c>
      <c r="M30" s="1">
        <v>10</v>
      </c>
      <c r="N30" s="1">
        <f t="shared" si="9"/>
        <v>0.21845416552599561</v>
      </c>
      <c r="O30" s="1">
        <f t="shared" si="14"/>
        <v>2.5499851663881801E-2</v>
      </c>
      <c r="P30" s="4">
        <f t="shared" si="10"/>
        <v>35.134842761945734</v>
      </c>
      <c r="Q30" s="4">
        <f t="shared" si="11"/>
        <v>68.211358215721489</v>
      </c>
      <c r="R30" s="4">
        <f t="shared" si="12"/>
        <v>366.21135821572148</v>
      </c>
      <c r="S30" s="1">
        <f t="shared" si="13"/>
        <v>293.43757442167851</v>
      </c>
    </row>
    <row r="31" spans="1:22" x14ac:dyDescent="0.25">
      <c r="A31" s="1">
        <v>-336</v>
      </c>
      <c r="B31" s="1">
        <v>61.44</v>
      </c>
      <c r="C31" s="5">
        <v>0.7</v>
      </c>
      <c r="D31" s="1">
        <f t="shared" si="15"/>
        <v>-1.9999999999999907E-2</v>
      </c>
      <c r="E31" s="1">
        <f t="shared" si="4"/>
        <v>1.7884512070234555</v>
      </c>
      <c r="F31" s="1">
        <f t="shared" si="5"/>
        <v>-0.15490195998574319</v>
      </c>
      <c r="G31" s="1">
        <f t="shared" si="0"/>
        <v>0.98235415457971864</v>
      </c>
      <c r="H31" s="1">
        <f t="shared" si="6"/>
        <v>1.8400000000000034</v>
      </c>
      <c r="I31" s="1">
        <f t="shared" si="1"/>
        <v>4.5225268429975943E-3</v>
      </c>
      <c r="J31" s="1">
        <f t="shared" si="2"/>
        <v>13.493305152203465</v>
      </c>
      <c r="K31" s="1">
        <f t="shared" si="7"/>
        <v>-485745.00001712068</v>
      </c>
      <c r="L31" s="1">
        <f t="shared" si="8"/>
        <v>0.12880000000000025</v>
      </c>
      <c r="M31" s="1">
        <v>11</v>
      </c>
      <c r="N31" s="1">
        <f t="shared" si="9"/>
        <v>0.24545738293452046</v>
      </c>
      <c r="O31" s="1">
        <f t="shared" si="14"/>
        <v>2.7003217408524849E-2</v>
      </c>
      <c r="P31" s="4">
        <f t="shared" si="10"/>
        <v>37.206247715510401</v>
      </c>
      <c r="Q31" s="4">
        <f t="shared" si="11"/>
        <v>72.232817661398954</v>
      </c>
      <c r="R31" s="4">
        <f t="shared" si="12"/>
        <v>370.23281766139894</v>
      </c>
      <c r="S31" s="1">
        <f t="shared" si="13"/>
        <v>295.03809413311672</v>
      </c>
    </row>
    <row r="32" spans="1:22" x14ac:dyDescent="0.25">
      <c r="A32" s="1">
        <v>-335</v>
      </c>
      <c r="B32" s="1">
        <v>63.28</v>
      </c>
      <c r="C32" s="5">
        <v>0.68</v>
      </c>
      <c r="D32" s="1">
        <f t="shared" si="15"/>
        <v>-1.4000000000000012E-2</v>
      </c>
      <c r="E32" s="1">
        <f t="shared" si="4"/>
        <v>1.8012664704896202</v>
      </c>
      <c r="F32" s="1">
        <f t="shared" si="5"/>
        <v>-0.16749108729376366</v>
      </c>
      <c r="G32" s="1">
        <f t="shared" si="0"/>
        <v>0.70320391926240633</v>
      </c>
      <c r="H32" s="1">
        <f t="shared" si="6"/>
        <v>1.9000000000000057</v>
      </c>
      <c r="I32" s="1">
        <f t="shared" si="1"/>
        <v>4.8973408750032461E-3</v>
      </c>
      <c r="J32" s="1">
        <f t="shared" si="2"/>
        <v>13.985462204038047</v>
      </c>
      <c r="K32" s="1">
        <f t="shared" si="7"/>
        <v>-503462.16854901437</v>
      </c>
      <c r="L32" s="1">
        <f t="shared" si="8"/>
        <v>0.1292000000000004</v>
      </c>
      <c r="M32" s="1">
        <v>12</v>
      </c>
      <c r="N32" s="1">
        <f t="shared" si="9"/>
        <v>0.27385096292630917</v>
      </c>
      <c r="O32" s="1">
        <f t="shared" si="14"/>
        <v>2.8393579991788709E-2</v>
      </c>
      <c r="P32" s="4">
        <f t="shared" si="10"/>
        <v>39.121951829752767</v>
      </c>
      <c r="Q32" s="4">
        <f t="shared" si="11"/>
        <v>75.951996951805469</v>
      </c>
      <c r="R32" s="4">
        <f t="shared" si="12"/>
        <v>373.95199695180548</v>
      </c>
      <c r="S32" s="1">
        <f t="shared" si="13"/>
        <v>298.15520833333341</v>
      </c>
    </row>
    <row r="33" spans="1:19" x14ac:dyDescent="0.25">
      <c r="A33" s="1">
        <v>-334</v>
      </c>
      <c r="B33" s="1">
        <v>65.180000000000007</v>
      </c>
      <c r="C33" s="5">
        <v>0.66600000000000004</v>
      </c>
      <c r="D33" s="1">
        <f t="shared" si="15"/>
        <v>-9.000000000000008E-3</v>
      </c>
      <c r="E33" s="1">
        <f t="shared" si="4"/>
        <v>1.8141143561291255</v>
      </c>
      <c r="F33" s="1">
        <f t="shared" si="5"/>
        <v>-0.17652577082969892</v>
      </c>
      <c r="G33" s="1">
        <f t="shared" si="0"/>
        <v>0.4569296757283044</v>
      </c>
      <c r="H33" s="1">
        <f t="shared" si="6"/>
        <v>1.9699999999999989</v>
      </c>
      <c r="I33" s="1">
        <f t="shared" si="1"/>
        <v>5.2858259362265252E-3</v>
      </c>
      <c r="J33" s="1">
        <f t="shared" si="2"/>
        <v>14.470796355253393</v>
      </c>
      <c r="K33" s="1">
        <f t="shared" si="7"/>
        <v>-520933.71970835858</v>
      </c>
      <c r="L33" s="1">
        <f t="shared" si="8"/>
        <v>0.13120199999999993</v>
      </c>
      <c r="M33" s="1">
        <v>13</v>
      </c>
      <c r="N33" s="1">
        <f t="shared" si="9"/>
        <v>0.30350162218320376</v>
      </c>
      <c r="O33" s="1">
        <f t="shared" si="14"/>
        <v>2.9650659256894585E-2</v>
      </c>
      <c r="P33" s="4">
        <f t="shared" si="10"/>
        <v>40.854012192337393</v>
      </c>
      <c r="Q33" s="4">
        <f t="shared" si="11"/>
        <v>79.314647260048076</v>
      </c>
      <c r="R33" s="4">
        <f t="shared" si="12"/>
        <v>377.3146472600481</v>
      </c>
      <c r="S33" s="1">
        <f t="shared" si="13"/>
        <v>300.62802669740466</v>
      </c>
    </row>
    <row r="34" spans="1:19" x14ac:dyDescent="0.25">
      <c r="A34" s="1">
        <v>-333</v>
      </c>
      <c r="B34" s="1">
        <v>67.150000000000006</v>
      </c>
      <c r="C34" s="5">
        <v>0.65700000000000003</v>
      </c>
      <c r="D34" s="1">
        <f t="shared" si="15"/>
        <v>0</v>
      </c>
      <c r="E34" s="1">
        <f t="shared" si="4"/>
        <v>1.8270460170047342</v>
      </c>
      <c r="F34" s="1">
        <f t="shared" si="5"/>
        <v>-0.18243463044021921</v>
      </c>
      <c r="G34" s="1">
        <f t="shared" si="0"/>
        <v>0</v>
      </c>
      <c r="H34" s="1">
        <f t="shared" si="6"/>
        <v>2.039999999999992</v>
      </c>
      <c r="I34" s="1">
        <f t="shared" si="1"/>
        <v>5.6877925016502306E-3</v>
      </c>
      <c r="J34" s="1">
        <f t="shared" si="2"/>
        <v>14.949080763584968</v>
      </c>
      <c r="K34" s="1">
        <f t="shared" si="7"/>
        <v>-538151.48739579425</v>
      </c>
      <c r="L34" s="1">
        <f t="shared" si="8"/>
        <v>0.13402799999999948</v>
      </c>
      <c r="M34" s="1">
        <v>14</v>
      </c>
      <c r="N34" s="1">
        <f t="shared" si="9"/>
        <v>0.334257188439262</v>
      </c>
      <c r="O34" s="1">
        <f t="shared" si="14"/>
        <v>3.0755566256058242E-2</v>
      </c>
      <c r="P34" s="4">
        <f t="shared" si="10"/>
        <v>42.376402761266633</v>
      </c>
      <c r="Q34" s="4">
        <f t="shared" si="11"/>
        <v>82.270241202649729</v>
      </c>
      <c r="R34" s="4">
        <f t="shared" si="12"/>
        <v>380.27024120264974</v>
      </c>
      <c r="S34" s="1">
        <f t="shared" si="13"/>
        <v>302.85801066485328</v>
      </c>
    </row>
    <row r="35" spans="1:19" x14ac:dyDescent="0.25">
      <c r="A35" s="1">
        <v>-332</v>
      </c>
      <c r="B35" s="1">
        <v>69.19</v>
      </c>
      <c r="C35" s="5">
        <v>0.65700000000000003</v>
      </c>
      <c r="D35" s="1">
        <f t="shared" si="15"/>
        <v>2.0000000000000018E-3</v>
      </c>
      <c r="E35" s="1">
        <f t="shared" si="4"/>
        <v>1.840043330603494</v>
      </c>
      <c r="F35" s="1">
        <f t="shared" si="5"/>
        <v>-0.18243463044021921</v>
      </c>
      <c r="G35" s="1">
        <f t="shared" si="0"/>
        <v>-0.101657000578352</v>
      </c>
      <c r="H35" s="1">
        <f t="shared" si="6"/>
        <v>2.1000000000000085</v>
      </c>
      <c r="I35" s="1">
        <f t="shared" si="1"/>
        <v>6.1030447450831464E-3</v>
      </c>
      <c r="J35" s="1">
        <f t="shared" si="2"/>
        <v>15.420093264597583</v>
      </c>
      <c r="K35" s="1">
        <f t="shared" si="7"/>
        <v>-555107.47390897165</v>
      </c>
      <c r="L35" s="1">
        <f t="shared" si="8"/>
        <v>0.13797000000000056</v>
      </c>
      <c r="M35" s="1">
        <v>15</v>
      </c>
      <c r="N35" s="1">
        <f t="shared" si="9"/>
        <v>0.36594843814193245</v>
      </c>
      <c r="O35" s="1">
        <f t="shared" si="14"/>
        <v>3.1691249702670454E-2</v>
      </c>
      <c r="P35" s="4">
        <f t="shared" si="10"/>
        <v>43.665629506779041</v>
      </c>
      <c r="Q35" s="4">
        <f t="shared" si="11"/>
        <v>84.77316708608879</v>
      </c>
      <c r="R35" s="4">
        <f t="shared" si="12"/>
        <v>382.77316708608879</v>
      </c>
      <c r="S35" s="1">
        <f t="shared" si="13"/>
        <v>307.05316455696197</v>
      </c>
    </row>
    <row r="36" spans="1:19" x14ac:dyDescent="0.25">
      <c r="A36" s="1">
        <v>-331</v>
      </c>
      <c r="B36" s="1">
        <v>71.290000000000006</v>
      </c>
      <c r="C36" s="5">
        <v>0.65900000000000003</v>
      </c>
      <c r="D36" s="1">
        <f t="shared" si="15"/>
        <v>1.5000000000000013E-2</v>
      </c>
      <c r="E36" s="1">
        <f t="shared" si="4"/>
        <v>1.8530286147129897</v>
      </c>
      <c r="F36" s="1">
        <f t="shared" si="5"/>
        <v>-0.18111458540599013</v>
      </c>
      <c r="G36" s="1">
        <f t="shared" si="0"/>
        <v>-0.7540185247441139</v>
      </c>
      <c r="H36" s="1">
        <f t="shared" si="6"/>
        <v>2.1599999999999966</v>
      </c>
      <c r="I36" s="1">
        <f t="shared" si="1"/>
        <v>6.5313806690997459E-3</v>
      </c>
      <c r="J36" s="1">
        <f t="shared" si="2"/>
        <v>15.883616541243343</v>
      </c>
      <c r="K36" s="1">
        <f t="shared" si="7"/>
        <v>-571793.85604646849</v>
      </c>
      <c r="L36" s="1">
        <f t="shared" si="8"/>
        <v>0.14234399999999978</v>
      </c>
      <c r="M36" s="1">
        <v>16</v>
      </c>
      <c r="N36" s="1">
        <f t="shared" si="9"/>
        <v>0.39839136204585479</v>
      </c>
      <c r="O36" s="1">
        <f t="shared" si="14"/>
        <v>3.2442923903922338E-2</v>
      </c>
      <c r="P36" s="4">
        <f t="shared" si="10"/>
        <v>44.701320036171552</v>
      </c>
      <c r="Q36" s="4">
        <f t="shared" si="11"/>
        <v>86.783873614069577</v>
      </c>
      <c r="R36" s="4">
        <f t="shared" si="12"/>
        <v>384.78387361406959</v>
      </c>
      <c r="S36" s="1">
        <f t="shared" si="13"/>
        <v>307.97934657241666</v>
      </c>
    </row>
    <row r="37" spans="1:19" x14ac:dyDescent="0.25">
      <c r="A37" s="1">
        <v>-330</v>
      </c>
      <c r="B37" s="1">
        <v>73.45</v>
      </c>
      <c r="C37" s="5">
        <v>0.67400000000000004</v>
      </c>
      <c r="D37" s="1">
        <f t="shared" si="15"/>
        <v>-1.0000000000000009E-3</v>
      </c>
      <c r="E37" s="1">
        <f t="shared" si="4"/>
        <v>1.8659918001262754</v>
      </c>
      <c r="F37" s="1">
        <f t="shared" si="5"/>
        <v>-0.17134010346468015</v>
      </c>
      <c r="G37" s="1">
        <f t="shared" si="0"/>
        <v>4.9863564046702176E-2</v>
      </c>
      <c r="H37" s="1">
        <f t="shared" si="6"/>
        <v>2.2199999999999989</v>
      </c>
      <c r="I37" s="1">
        <f t="shared" si="1"/>
        <v>6.9725922396898388E-3</v>
      </c>
      <c r="J37" s="1">
        <f t="shared" si="2"/>
        <v>16.339438291878178</v>
      </c>
      <c r="K37" s="1">
        <f t="shared" si="7"/>
        <v>-588202.99115621787</v>
      </c>
      <c r="L37" s="1">
        <f t="shared" si="8"/>
        <v>0.14962799999999993</v>
      </c>
      <c r="M37" s="1">
        <v>17</v>
      </c>
      <c r="N37" s="1">
        <f t="shared" si="9"/>
        <v>0.43138982505074419</v>
      </c>
      <c r="O37" s="1">
        <f t="shared" si="14"/>
        <v>3.29984630048894E-2</v>
      </c>
      <c r="P37" s="4">
        <f t="shared" si="10"/>
        <v>45.466766801033991</v>
      </c>
      <c r="Q37" s="4">
        <f t="shared" si="11"/>
        <v>88.269924478929227</v>
      </c>
      <c r="R37" s="4">
        <f t="shared" si="12"/>
        <v>386.26992447892923</v>
      </c>
      <c r="S37" s="1">
        <f t="shared" si="13"/>
        <v>314.01755764301106</v>
      </c>
    </row>
    <row r="38" spans="1:19" x14ac:dyDescent="0.25">
      <c r="A38" s="1">
        <v>-329</v>
      </c>
      <c r="B38" s="1">
        <v>75.67</v>
      </c>
      <c r="C38" s="5">
        <v>0.67300000000000004</v>
      </c>
      <c r="D38" s="1">
        <f t="shared" si="15"/>
        <v>2.0000000000000018E-3</v>
      </c>
      <c r="E38" s="1">
        <f t="shared" si="4"/>
        <v>1.8789237339675673</v>
      </c>
      <c r="F38" s="1">
        <f t="shared" si="5"/>
        <v>-0.17198493577602311</v>
      </c>
      <c r="G38" s="1">
        <f t="shared" si="0"/>
        <v>-9.9528807901303792E-2</v>
      </c>
      <c r="H38" s="1">
        <f t="shared" si="6"/>
        <v>2.289999999999992</v>
      </c>
      <c r="I38" s="1">
        <f t="shared" si="1"/>
        <v>7.4264655255753438E-3</v>
      </c>
      <c r="J38" s="1">
        <f t="shared" si="2"/>
        <v>16.787351396549582</v>
      </c>
      <c r="K38" s="1">
        <f t="shared" si="7"/>
        <v>-604327.42312170356</v>
      </c>
      <c r="L38" s="1">
        <f t="shared" si="8"/>
        <v>0.15411699999999948</v>
      </c>
      <c r="M38" s="1">
        <v>18</v>
      </c>
      <c r="N38" s="1">
        <f t="shared" si="9"/>
        <v>0.46473857148100972</v>
      </c>
      <c r="O38" s="1">
        <f t="shared" si="14"/>
        <v>3.334874643026553E-2</v>
      </c>
      <c r="P38" s="4">
        <f t="shared" si="10"/>
        <v>45.94940306241029</v>
      </c>
      <c r="Q38" s="4">
        <f t="shared" si="11"/>
        <v>89.206922408183999</v>
      </c>
      <c r="R38" s="4">
        <f t="shared" si="12"/>
        <v>387.20692240818403</v>
      </c>
      <c r="S38" s="1">
        <f t="shared" si="13"/>
        <v>306.5514435828083</v>
      </c>
    </row>
    <row r="39" spans="1:19" x14ac:dyDescent="0.25">
      <c r="A39" s="1">
        <v>-328</v>
      </c>
      <c r="B39" s="1">
        <v>77.959999999999994</v>
      </c>
      <c r="C39" s="5">
        <v>0.67500000000000004</v>
      </c>
      <c r="D39" s="1">
        <f t="shared" si="15"/>
        <v>1.0000000000000009E-3</v>
      </c>
      <c r="E39" s="1">
        <f t="shared" si="4"/>
        <v>1.8918718304455837</v>
      </c>
      <c r="F39" s="1">
        <f t="shared" si="5"/>
        <v>-0.17069622716897506</v>
      </c>
      <c r="G39" s="1">
        <f t="shared" si="0"/>
        <v>-4.9847519489239704E-2</v>
      </c>
      <c r="H39" s="1">
        <f t="shared" si="6"/>
        <v>2.3500000000000085</v>
      </c>
      <c r="I39" s="1">
        <f t="shared" si="1"/>
        <v>7.8927808421461656E-3</v>
      </c>
      <c r="J39" s="1">
        <f t="shared" si="2"/>
        <v>17.227154081334053</v>
      </c>
      <c r="K39" s="1">
        <f t="shared" si="7"/>
        <v>-620159.88827794534</v>
      </c>
      <c r="L39" s="1">
        <f t="shared" si="8"/>
        <v>0.15862500000000057</v>
      </c>
      <c r="M39" s="1">
        <v>19</v>
      </c>
      <c r="N39" s="1">
        <f t="shared" si="9"/>
        <v>0.49822651262098794</v>
      </c>
      <c r="O39" s="1">
        <f t="shared" si="14"/>
        <v>3.3487941139978217E-2</v>
      </c>
      <c r="P39" s="4">
        <f t="shared" si="10"/>
        <v>46.14119179528268</v>
      </c>
      <c r="Q39" s="4">
        <f t="shared" si="11"/>
        <v>89.579264190053792</v>
      </c>
      <c r="R39" s="4">
        <f t="shared" si="12"/>
        <v>387.57926419005378</v>
      </c>
      <c r="S39" s="1">
        <f t="shared" si="13"/>
        <v>307.93075666198206</v>
      </c>
    </row>
    <row r="40" spans="1:19" x14ac:dyDescent="0.25">
      <c r="A40" s="1">
        <v>-327</v>
      </c>
      <c r="B40" s="1">
        <v>80.31</v>
      </c>
      <c r="C40" s="5">
        <v>0.67600000000000005</v>
      </c>
      <c r="D40" s="1">
        <f t="shared" si="15"/>
        <v>0</v>
      </c>
      <c r="E40" s="1">
        <f t="shared" si="4"/>
        <v>1.9047696259065952</v>
      </c>
      <c r="F40" s="1">
        <f t="shared" si="5"/>
        <v>-0.17005330405836405</v>
      </c>
      <c r="G40" s="1">
        <f t="shared" si="0"/>
        <v>0</v>
      </c>
      <c r="H40" s="1">
        <f t="shared" si="6"/>
        <v>2.3999999999999915</v>
      </c>
      <c r="I40" s="1">
        <f t="shared" si="1"/>
        <v>8.3713128999610004E-3</v>
      </c>
      <c r="J40" s="1">
        <f t="shared" si="2"/>
        <v>17.658650080538322</v>
      </c>
      <c r="K40" s="1">
        <f t="shared" si="7"/>
        <v>-635693.32125058305</v>
      </c>
      <c r="L40" s="1">
        <f t="shared" si="8"/>
        <v>0.16223999999999941</v>
      </c>
      <c r="M40" s="1">
        <v>20</v>
      </c>
      <c r="N40" s="1">
        <f t="shared" si="9"/>
        <v>0.53164022037124592</v>
      </c>
      <c r="O40" s="1">
        <f t="shared" si="14"/>
        <v>3.3413707750257982E-2</v>
      </c>
      <c r="P40" s="4">
        <f t="shared" si="10"/>
        <v>46.038909691453782</v>
      </c>
      <c r="Q40" s="4">
        <f t="shared" si="11"/>
        <v>89.380692041301018</v>
      </c>
      <c r="R40" s="4">
        <f t="shared" si="12"/>
        <v>387.38069204130102</v>
      </c>
      <c r="S40" s="1">
        <f t="shared" si="13"/>
        <v>307.43760104897103</v>
      </c>
    </row>
    <row r="41" spans="1:19" x14ac:dyDescent="0.25">
      <c r="A41" s="1">
        <v>-326</v>
      </c>
      <c r="B41" s="1">
        <v>82.71</v>
      </c>
      <c r="C41" s="5">
        <v>0.67600000000000005</v>
      </c>
      <c r="D41" s="1">
        <f t="shared" si="15"/>
        <v>-1.2000000000000011E-2</v>
      </c>
      <c r="E41" s="1">
        <f t="shared" si="4"/>
        <v>1.9175580208254361</v>
      </c>
      <c r="F41" s="1">
        <f t="shared" si="5"/>
        <v>-0.17005330405836405</v>
      </c>
      <c r="G41" s="1">
        <f t="shared" si="0"/>
        <v>0.61111201766006384</v>
      </c>
      <c r="H41" s="1">
        <f t="shared" si="6"/>
        <v>2.460000000000008</v>
      </c>
      <c r="I41" s="1">
        <f t="shared" si="1"/>
        <v>8.8618309577537316E-3</v>
      </c>
      <c r="J41" s="1">
        <f t="shared" si="2"/>
        <v>18.081648796516671</v>
      </c>
      <c r="K41" s="1">
        <f t="shared" si="7"/>
        <v>-650920.86070914334</v>
      </c>
      <c r="L41" s="1">
        <f t="shared" si="8"/>
        <v>0.16629600000000053</v>
      </c>
      <c r="M41" s="1">
        <v>21</v>
      </c>
      <c r="N41" s="1">
        <f t="shared" si="9"/>
        <v>0.56476754007626484</v>
      </c>
      <c r="O41" s="1">
        <f t="shared" si="14"/>
        <v>3.3127319705018921E-2</v>
      </c>
      <c r="P41" s="4">
        <f t="shared" si="10"/>
        <v>45.644311359235736</v>
      </c>
      <c r="Q41" s="4">
        <f t="shared" si="11"/>
        <v>88.614612387191841</v>
      </c>
      <c r="R41" s="4">
        <f t="shared" si="12"/>
        <v>386.61461238719187</v>
      </c>
      <c r="S41" s="1">
        <f t="shared" si="13"/>
        <v>306.90549122151657</v>
      </c>
    </row>
    <row r="42" spans="1:19" x14ac:dyDescent="0.25">
      <c r="A42" s="1">
        <v>-325</v>
      </c>
      <c r="B42" s="1">
        <v>85.17</v>
      </c>
      <c r="C42" s="5">
        <v>0.66400000000000003</v>
      </c>
      <c r="D42" s="1">
        <f t="shared" si="15"/>
        <v>-1.100000000000001E-2</v>
      </c>
      <c r="E42" s="1">
        <f t="shared" si="4"/>
        <v>1.9302866472455196</v>
      </c>
      <c r="F42" s="1">
        <f t="shared" si="5"/>
        <v>-0.1778319206319825</v>
      </c>
      <c r="G42" s="1">
        <f t="shared" si="0"/>
        <v>0.57290182831546721</v>
      </c>
      <c r="H42" s="1">
        <f t="shared" si="6"/>
        <v>2.519999999999996</v>
      </c>
      <c r="I42" s="1">
        <f t="shared" si="1"/>
        <v>9.3640989798791947E-3</v>
      </c>
      <c r="J42" s="1">
        <f t="shared" si="2"/>
        <v>18.495965456844981</v>
      </c>
      <c r="K42" s="1">
        <f t="shared" si="7"/>
        <v>-665835.85502515058</v>
      </c>
      <c r="L42" s="1">
        <f t="shared" si="8"/>
        <v>0.16732799999999975</v>
      </c>
      <c r="M42" s="1">
        <v>22</v>
      </c>
      <c r="N42" s="1">
        <f t="shared" si="9"/>
        <v>0.5974012275409758</v>
      </c>
      <c r="O42" s="1">
        <f t="shared" si="14"/>
        <v>3.2633687464710959E-2</v>
      </c>
      <c r="P42" s="4">
        <f t="shared" si="10"/>
        <v>44.96416265193902</v>
      </c>
      <c r="Q42" s="4">
        <f t="shared" si="11"/>
        <v>87.294160565969378</v>
      </c>
      <c r="R42" s="4">
        <f t="shared" si="12"/>
        <v>385.29416056596938</v>
      </c>
      <c r="S42" s="1">
        <f t="shared" si="13"/>
        <v>301.41598040920047</v>
      </c>
    </row>
    <row r="43" spans="1:19" x14ac:dyDescent="0.25">
      <c r="A43" s="1">
        <v>-324</v>
      </c>
      <c r="B43" s="1">
        <v>87.69</v>
      </c>
      <c r="C43" s="5">
        <v>0.65300000000000002</v>
      </c>
      <c r="D43" s="1">
        <f t="shared" si="15"/>
        <v>-1.6000000000000014E-2</v>
      </c>
      <c r="E43" s="1">
        <f t="shared" si="4"/>
        <v>1.9429500700770987</v>
      </c>
      <c r="F43" s="1">
        <f t="shared" si="5"/>
        <v>-0.18508681872492605</v>
      </c>
      <c r="G43" s="1">
        <f t="shared" si="0"/>
        <v>0.85879046800139358</v>
      </c>
      <c r="H43" s="1">
        <f t="shared" si="6"/>
        <v>2.5700000000000074</v>
      </c>
      <c r="I43" s="1">
        <f t="shared" si="1"/>
        <v>9.8778757981248886E-3</v>
      </c>
      <c r="J43" s="1">
        <f t="shared" si="2"/>
        <v>18.901421268659117</v>
      </c>
      <c r="K43" s="1">
        <f t="shared" si="7"/>
        <v>-680431.86782815843</v>
      </c>
      <c r="L43" s="1">
        <f t="shared" si="8"/>
        <v>0.1678210000000005</v>
      </c>
      <c r="M43" s="1">
        <v>23</v>
      </c>
      <c r="N43" s="1">
        <f t="shared" si="9"/>
        <v>0.62934251056022061</v>
      </c>
      <c r="O43" s="1">
        <f t="shared" si="14"/>
        <v>3.1941283019244815E-2</v>
      </c>
      <c r="P43" s="4">
        <f t="shared" si="10"/>
        <v>44.010136658384596</v>
      </c>
      <c r="Q43" s="4">
        <f t="shared" si="11"/>
        <v>85.441998903133282</v>
      </c>
      <c r="R43" s="4">
        <f t="shared" si="12"/>
        <v>383.44199890313325</v>
      </c>
      <c r="S43" s="1">
        <f t="shared" si="13"/>
        <v>301.73437427059417</v>
      </c>
    </row>
    <row r="44" spans="1:19" x14ac:dyDescent="0.25">
      <c r="A44" s="1">
        <v>-323</v>
      </c>
      <c r="B44" s="1">
        <v>90.26</v>
      </c>
      <c r="C44" s="5">
        <v>0.63700000000000001</v>
      </c>
      <c r="D44" s="1">
        <f t="shared" si="15"/>
        <v>-6.0000000000000053E-3</v>
      </c>
      <c r="E44" s="1">
        <f t="shared" si="4"/>
        <v>1.9554953291841271</v>
      </c>
      <c r="F44" s="1">
        <f t="shared" si="5"/>
        <v>-0.19586056766464957</v>
      </c>
      <c r="G44" s="1">
        <f t="shared" si="0"/>
        <v>0.329500864932953</v>
      </c>
      <c r="H44" s="1">
        <f t="shared" si="6"/>
        <v>2.6299999999999955</v>
      </c>
      <c r="I44" s="1">
        <f t="shared" si="1"/>
        <v>1.0402915277809864E-2</v>
      </c>
      <c r="J44" s="1">
        <f t="shared" si="2"/>
        <v>19.297843569811747</v>
      </c>
      <c r="K44" s="1">
        <f t="shared" si="7"/>
        <v>-694702.68344724621</v>
      </c>
      <c r="L44" s="1">
        <f t="shared" si="8"/>
        <v>0.16753099999999971</v>
      </c>
      <c r="M44" s="1">
        <v>24</v>
      </c>
      <c r="N44" s="1">
        <f t="shared" si="9"/>
        <v>0.66040447435506089</v>
      </c>
      <c r="O44" s="1">
        <f t="shared" si="14"/>
        <v>3.1061963794840275E-2</v>
      </c>
      <c r="P44" s="4">
        <f t="shared" si="10"/>
        <v>42.798571073837721</v>
      </c>
      <c r="Q44" s="4">
        <f t="shared" si="11"/>
        <v>83.089845667403523</v>
      </c>
      <c r="R44" s="4">
        <f t="shared" si="12"/>
        <v>381.08984566740355</v>
      </c>
      <c r="S44" s="1">
        <f t="shared" si="13"/>
        <v>299.21804030172422</v>
      </c>
    </row>
    <row r="45" spans="1:19" x14ac:dyDescent="0.25">
      <c r="A45" s="1">
        <v>-322</v>
      </c>
      <c r="B45" s="1">
        <v>92.89</v>
      </c>
      <c r="C45" s="5">
        <v>0.63100000000000001</v>
      </c>
      <c r="D45" s="1">
        <f t="shared" si="15"/>
        <v>-7.0000000000000062E-3</v>
      </c>
      <c r="E45" s="1">
        <f t="shared" si="4"/>
        <v>1.9679689628786923</v>
      </c>
      <c r="F45" s="1">
        <f t="shared" si="5"/>
        <v>-0.19997064075586568</v>
      </c>
      <c r="G45" s="1">
        <f t="shared" si="0"/>
        <v>0.39220572915553881</v>
      </c>
      <c r="H45" s="1">
        <f t="shared" si="6"/>
        <v>2.6799999999999926</v>
      </c>
      <c r="I45" s="1">
        <f t="shared" si="1"/>
        <v>1.0938966488082413E-2</v>
      </c>
      <c r="J45" s="1">
        <f t="shared" si="2"/>
        <v>19.685065976625662</v>
      </c>
      <c r="K45" s="1">
        <f t="shared" si="7"/>
        <v>-708642.31222999585</v>
      </c>
      <c r="L45" s="1">
        <f t="shared" si="8"/>
        <v>0.16910799999999954</v>
      </c>
      <c r="M45" s="1">
        <v>25</v>
      </c>
      <c r="N45" s="1">
        <f t="shared" si="9"/>
        <v>0.69041517339710445</v>
      </c>
      <c r="O45" s="1">
        <f t="shared" si="14"/>
        <v>3.0010699042043565E-2</v>
      </c>
      <c r="P45" s="4">
        <f t="shared" si="10"/>
        <v>41.350091205109521</v>
      </c>
      <c r="Q45" s="4">
        <f t="shared" si="11"/>
        <v>80.2777431666605</v>
      </c>
      <c r="R45" s="4">
        <f t="shared" si="12"/>
        <v>378.27774316666051</v>
      </c>
      <c r="S45" s="1">
        <f t="shared" si="13"/>
        <v>303.79444242883193</v>
      </c>
    </row>
    <row r="46" spans="1:19" x14ac:dyDescent="0.25">
      <c r="A46" s="1">
        <v>-321</v>
      </c>
      <c r="B46" s="1">
        <v>95.57</v>
      </c>
      <c r="C46" s="5">
        <v>0.624</v>
      </c>
      <c r="D46" s="1">
        <f t="shared" si="15"/>
        <v>-1.5000000000000013E-2</v>
      </c>
      <c r="E46" s="1">
        <f t="shared" si="4"/>
        <v>1.9803215860087564</v>
      </c>
      <c r="F46" s="1">
        <f t="shared" si="5"/>
        <v>-0.20481541031757602</v>
      </c>
      <c r="G46" s="1">
        <f t="shared" si="0"/>
        <v>0.86391072171862937</v>
      </c>
      <c r="H46" s="1">
        <f t="shared" si="6"/>
        <v>2.730000000000004</v>
      </c>
      <c r="I46" s="1">
        <f t="shared" si="1"/>
        <v>1.1485773876322014E-2</v>
      </c>
      <c r="J46" s="1">
        <f t="shared" si="2"/>
        <v>20.062928527948912</v>
      </c>
      <c r="K46" s="1">
        <f t="shared" si="7"/>
        <v>-722244.99572833569</v>
      </c>
      <c r="L46" s="1">
        <f t="shared" si="8"/>
        <v>0.17035200000000025</v>
      </c>
      <c r="M46" s="1">
        <v>26</v>
      </c>
      <c r="N46" s="1">
        <f t="shared" si="9"/>
        <v>0.71922037926244531</v>
      </c>
      <c r="O46" s="1">
        <f t="shared" si="14"/>
        <v>2.8805205865340855E-2</v>
      </c>
      <c r="P46" s="4">
        <f t="shared" si="10"/>
        <v>39.689108475784856</v>
      </c>
      <c r="Q46" s="4">
        <f t="shared" si="11"/>
        <v>77.053084137794613</v>
      </c>
      <c r="R46" s="4">
        <f t="shared" si="12"/>
        <v>375.0530841377946</v>
      </c>
      <c r="S46" s="1">
        <f t="shared" si="13"/>
        <v>303.19645392817603</v>
      </c>
    </row>
    <row r="47" spans="1:19" x14ac:dyDescent="0.25">
      <c r="A47" s="1">
        <v>-320</v>
      </c>
      <c r="B47" s="1">
        <v>98.3</v>
      </c>
      <c r="C47" s="5">
        <v>0.60899999999999999</v>
      </c>
      <c r="D47" s="1">
        <f t="shared" si="15"/>
        <v>-2.0000000000000018E-3</v>
      </c>
      <c r="E47" s="1">
        <f t="shared" si="4"/>
        <v>1.9925535178321356</v>
      </c>
      <c r="F47" s="1">
        <f t="shared" si="5"/>
        <v>-0.21538270736712464</v>
      </c>
      <c r="G47" s="1">
        <f t="shared" si="0"/>
        <v>0.1175351147853652</v>
      </c>
      <c r="H47" s="1">
        <f t="shared" si="6"/>
        <v>2.7900000000000063</v>
      </c>
      <c r="I47" s="1">
        <f t="shared" si="1"/>
        <v>1.2043077446542818E-2</v>
      </c>
      <c r="J47" s="1">
        <f t="shared" si="2"/>
        <v>20.431277825181738</v>
      </c>
      <c r="K47" s="1">
        <f t="shared" si="7"/>
        <v>-735505.21173937456</v>
      </c>
      <c r="L47" s="1">
        <f t="shared" si="8"/>
        <v>0.1699110000000004</v>
      </c>
      <c r="M47" s="1">
        <v>27</v>
      </c>
      <c r="N47" s="1">
        <f t="shared" si="9"/>
        <v>0.74668588523060953</v>
      </c>
      <c r="O47" s="1">
        <f t="shared" si="14"/>
        <v>2.7465505968164217E-2</v>
      </c>
      <c r="P47" s="4">
        <f t="shared" si="10"/>
        <v>37.843209689551273</v>
      </c>
      <c r="Q47" s="4">
        <f t="shared" si="11"/>
        <v>73.469426052547163</v>
      </c>
      <c r="R47" s="4">
        <f t="shared" si="12"/>
        <v>371.46942605254719</v>
      </c>
      <c r="S47" s="1">
        <f t="shared" si="13"/>
        <v>299.14441488719507</v>
      </c>
    </row>
    <row r="48" spans="1:19" x14ac:dyDescent="0.25">
      <c r="A48" s="1">
        <v>-319</v>
      </c>
      <c r="B48" s="1">
        <v>101.09</v>
      </c>
      <c r="C48" s="5">
        <v>0.60699999999999998</v>
      </c>
      <c r="D48" s="1">
        <f t="shared" si="15"/>
        <v>-3.400000000000003E-2</v>
      </c>
      <c r="E48" s="1">
        <f t="shared" si="4"/>
        <v>2.0047081965443363</v>
      </c>
      <c r="F48" s="1">
        <f t="shared" si="5"/>
        <v>-0.21681130892474243</v>
      </c>
      <c r="G48" s="1">
        <f t="shared" si="0"/>
        <v>2.0877484111474245</v>
      </c>
      <c r="H48" s="1">
        <f t="shared" si="6"/>
        <v>2.8299999999999983</v>
      </c>
      <c r="I48" s="1">
        <f t="shared" si="1"/>
        <v>1.2610612941686755E-2</v>
      </c>
      <c r="J48" s="1">
        <f t="shared" si="2"/>
        <v>20.789967167997066</v>
      </c>
      <c r="K48" s="1">
        <f t="shared" si="7"/>
        <v>-748417.67919120891</v>
      </c>
      <c r="L48" s="1">
        <f t="shared" si="8"/>
        <v>0.17178099999999991</v>
      </c>
      <c r="M48" s="1">
        <v>28</v>
      </c>
      <c r="N48" s="1">
        <f t="shared" si="9"/>
        <v>0.77269930295116862</v>
      </c>
      <c r="O48" s="1">
        <f t="shared" si="14"/>
        <v>2.6013417720559096E-2</v>
      </c>
      <c r="P48" s="4">
        <f t="shared" si="10"/>
        <v>35.84245717818122</v>
      </c>
      <c r="Q48" s="4">
        <f t="shared" si="11"/>
        <v>69.58513241336</v>
      </c>
      <c r="R48" s="4">
        <f t="shared" si="12"/>
        <v>367.58513241335999</v>
      </c>
      <c r="S48" s="1">
        <f t="shared" si="13"/>
        <v>305.45155559119144</v>
      </c>
    </row>
    <row r="49" spans="1:19" x14ac:dyDescent="0.25">
      <c r="A49" s="1">
        <v>-318</v>
      </c>
      <c r="B49" s="1">
        <v>103.92</v>
      </c>
      <c r="C49" s="5">
        <v>0.57299999999999995</v>
      </c>
      <c r="D49" s="1">
        <f t="shared" si="15"/>
        <v>-2.6999999999999913E-2</v>
      </c>
      <c r="E49" s="1">
        <f t="shared" si="4"/>
        <v>2.0166991380649715</v>
      </c>
      <c r="F49" s="1">
        <f t="shared" si="5"/>
        <v>-0.24184537803261005</v>
      </c>
      <c r="G49" s="1">
        <f t="shared" si="0"/>
        <v>1.7656483213176286</v>
      </c>
      <c r="H49" s="1">
        <f t="shared" si="6"/>
        <v>2.8799999999999955</v>
      </c>
      <c r="I49" s="1">
        <f t="shared" si="1"/>
        <v>1.3188112029686673E-2</v>
      </c>
      <c r="J49" s="1">
        <f t="shared" si="2"/>
        <v>21.138856685411785</v>
      </c>
      <c r="K49" s="1">
        <f t="shared" si="7"/>
        <v>-760977.36286136229</v>
      </c>
      <c r="L49" s="1">
        <f t="shared" si="8"/>
        <v>0.1650239999999997</v>
      </c>
      <c r="M49" s="1">
        <v>29</v>
      </c>
      <c r="N49" s="1">
        <f t="shared" si="9"/>
        <v>0.79717130405216252</v>
      </c>
      <c r="O49" s="1">
        <f t="shared" si="14"/>
        <v>2.4472001100993901E-2</v>
      </c>
      <c r="P49" s="4">
        <f t="shared" si="10"/>
        <v>33.718624017387498</v>
      </c>
      <c r="Q49" s="4">
        <f t="shared" si="11"/>
        <v>65.461887988932531</v>
      </c>
      <c r="R49" s="4">
        <f t="shared" si="12"/>
        <v>363.46188798893252</v>
      </c>
      <c r="S49" s="1">
        <f t="shared" si="13"/>
        <v>289.18325148794122</v>
      </c>
    </row>
    <row r="50" spans="1:19" x14ac:dyDescent="0.25">
      <c r="A50" s="1">
        <v>-317</v>
      </c>
      <c r="B50" s="1">
        <v>106.8</v>
      </c>
      <c r="C50" s="5">
        <v>0.54600000000000004</v>
      </c>
      <c r="D50" s="1">
        <f t="shared" si="15"/>
        <v>-3.7000000000000033E-2</v>
      </c>
      <c r="E50" s="1">
        <f t="shared" si="4"/>
        <v>2.0285712526925375</v>
      </c>
      <c r="F50" s="1">
        <f t="shared" si="5"/>
        <v>-0.26280735729526272</v>
      </c>
      <c r="G50" s="1">
        <f t="shared" si="0"/>
        <v>2.6014546140967387</v>
      </c>
      <c r="H50" s="1">
        <f t="shared" si="6"/>
        <v>2.9200000000000017</v>
      </c>
      <c r="I50" s="1">
        <f t="shared" si="1"/>
        <v>1.3775302493170334E-2</v>
      </c>
      <c r="J50" s="1">
        <f t="shared" si="2"/>
        <v>21.477813461912117</v>
      </c>
      <c r="K50" s="1">
        <f t="shared" si="7"/>
        <v>-773179.47791717795</v>
      </c>
      <c r="L50" s="1">
        <f t="shared" si="8"/>
        <v>0.1594320000000001</v>
      </c>
      <c r="M50" s="1">
        <v>30</v>
      </c>
      <c r="N50" s="1">
        <f t="shared" si="9"/>
        <v>0.82003627928688771</v>
      </c>
      <c r="O50" s="1">
        <f t="shared" si="14"/>
        <v>2.2864975234725193E-2</v>
      </c>
      <c r="P50" s="4">
        <f t="shared" si="10"/>
        <v>31.504391484980076</v>
      </c>
      <c r="Q50" s="4">
        <f t="shared" si="11"/>
        <v>61.163140746365322</v>
      </c>
      <c r="R50" s="4">
        <f t="shared" si="12"/>
        <v>359.16314074636534</v>
      </c>
      <c r="S50" s="1">
        <f t="shared" si="13"/>
        <v>291.82762414906358</v>
      </c>
    </row>
    <row r="51" spans="1:19" x14ac:dyDescent="0.25">
      <c r="A51" s="1">
        <v>-316</v>
      </c>
      <c r="B51" s="1">
        <v>109.72</v>
      </c>
      <c r="C51" s="5">
        <v>0.50900000000000001</v>
      </c>
      <c r="D51" s="1">
        <f t="shared" si="15"/>
        <v>-8.0000000000000071E-3</v>
      </c>
      <c r="E51" s="1">
        <f t="shared" si="4"/>
        <v>2.0402857989324916</v>
      </c>
      <c r="F51" s="1">
        <f t="shared" si="5"/>
        <v>-0.29328221766324125</v>
      </c>
      <c r="G51" s="1">
        <f t="shared" si="0"/>
        <v>0.59312979390566334</v>
      </c>
      <c r="H51" s="1">
        <f t="shared" si="6"/>
        <v>2.9699999999999989</v>
      </c>
      <c r="I51" s="1">
        <f t="shared" si="1"/>
        <v>1.4371908422667893E-2</v>
      </c>
      <c r="J51" s="1">
        <f t="shared" si="2"/>
        <v>21.806711658242357</v>
      </c>
      <c r="K51" s="1">
        <f t="shared" si="7"/>
        <v>-785019.49426409823</v>
      </c>
      <c r="L51" s="1">
        <f t="shared" si="8"/>
        <v>0.15117299999999992</v>
      </c>
      <c r="M51" s="1">
        <v>31</v>
      </c>
      <c r="N51" s="1">
        <f t="shared" si="9"/>
        <v>0.84125240879159469</v>
      </c>
      <c r="O51" s="1">
        <f t="shared" si="14"/>
        <v>2.1216129504706971E-2</v>
      </c>
      <c r="P51" s="4">
        <f t="shared" si="10"/>
        <v>29.232537662985063</v>
      </c>
      <c r="Q51" s="4">
        <f t="shared" si="11"/>
        <v>56.752526590046955</v>
      </c>
      <c r="R51" s="4">
        <f t="shared" si="12"/>
        <v>354.75252659004695</v>
      </c>
      <c r="S51" s="1">
        <f t="shared" si="13"/>
        <v>285.40130194399853</v>
      </c>
    </row>
    <row r="52" spans="1:19" x14ac:dyDescent="0.25">
      <c r="A52" s="1">
        <v>-315</v>
      </c>
      <c r="B52" s="1">
        <v>112.69</v>
      </c>
      <c r="C52" s="5">
        <v>0.501</v>
      </c>
      <c r="D52" s="1">
        <f t="shared" si="15"/>
        <v>-2.9000000000000026E-2</v>
      </c>
      <c r="E52" s="1">
        <f t="shared" si="4"/>
        <v>2.0518853788898719</v>
      </c>
      <c r="F52" s="1">
        <f t="shared" si="5"/>
        <v>-0.30016227413275426</v>
      </c>
      <c r="G52" s="1">
        <f t="shared" si="0"/>
        <v>2.2620346203599238</v>
      </c>
      <c r="H52" s="1">
        <f t="shared" si="6"/>
        <v>3.0100000000000051</v>
      </c>
      <c r="I52" s="1">
        <f t="shared" si="1"/>
        <v>1.4977650413174625E-2</v>
      </c>
      <c r="J52" s="1">
        <f t="shared" si="2"/>
        <v>22.125432626579745</v>
      </c>
      <c r="K52" s="1">
        <f t="shared" si="7"/>
        <v>-796493.14069185103</v>
      </c>
      <c r="L52" s="1">
        <f t="shared" si="8"/>
        <v>0.15080100000000024</v>
      </c>
      <c r="M52" s="1">
        <v>32</v>
      </c>
      <c r="N52" s="1">
        <f t="shared" si="9"/>
        <v>0.86080115824636994</v>
      </c>
      <c r="O52" s="1">
        <f t="shared" si="14"/>
        <v>1.9548749454775249E-2</v>
      </c>
      <c r="P52" s="4">
        <f t="shared" si="10"/>
        <v>26.93514642122604</v>
      </c>
      <c r="Q52" s="4">
        <f t="shared" si="11"/>
        <v>52.292333669445206</v>
      </c>
      <c r="R52" s="4">
        <f t="shared" si="12"/>
        <v>350.29233366944521</v>
      </c>
      <c r="S52" s="1">
        <f t="shared" si="13"/>
        <v>301.25605703247487</v>
      </c>
    </row>
    <row r="53" spans="1:19" x14ac:dyDescent="0.25">
      <c r="A53" s="1">
        <v>-314</v>
      </c>
      <c r="B53" s="1">
        <v>115.7</v>
      </c>
      <c r="C53" s="5">
        <v>0.47199999999999998</v>
      </c>
      <c r="D53" s="1">
        <f t="shared" si="15"/>
        <v>-2.899999999999997E-2</v>
      </c>
      <c r="E53" s="1">
        <f t="shared" si="4"/>
        <v>2.0633333589517497</v>
      </c>
      <c r="F53" s="1">
        <f t="shared" si="5"/>
        <v>-0.32605800136591223</v>
      </c>
      <c r="G53" s="1">
        <f t="shared" si="0"/>
        <v>2.4290981234090614</v>
      </c>
      <c r="H53" s="1">
        <f t="shared" si="6"/>
        <v>3.0600000000000023</v>
      </c>
      <c r="I53" s="1">
        <f t="shared" si="1"/>
        <v>1.5592245763912951E-2</v>
      </c>
      <c r="J53" s="1">
        <f t="shared" si="2"/>
        <v>22.433865019696853</v>
      </c>
      <c r="K53" s="1">
        <f t="shared" si="7"/>
        <v>-807596.40880419291</v>
      </c>
      <c r="L53" s="1">
        <f t="shared" si="8"/>
        <v>0.14443200000000012</v>
      </c>
      <c r="M53" s="1">
        <v>33</v>
      </c>
      <c r="N53" s="1">
        <f t="shared" si="9"/>
        <v>0.87868623615337316</v>
      </c>
      <c r="O53" s="1">
        <f t="shared" si="14"/>
        <v>1.7885077907003222E-2</v>
      </c>
      <c r="P53" s="4">
        <f t="shared" si="10"/>
        <v>24.642864920573778</v>
      </c>
      <c r="Q53" s="4">
        <f t="shared" si="11"/>
        <v>47.842060883775737</v>
      </c>
      <c r="R53" s="4">
        <f t="shared" si="12"/>
        <v>345.84206088377573</v>
      </c>
      <c r="S53" s="1">
        <f t="shared" si="13"/>
        <v>288.24946964709324</v>
      </c>
    </row>
    <row r="54" spans="1:19" x14ac:dyDescent="0.25">
      <c r="A54" s="1">
        <v>-313</v>
      </c>
      <c r="B54" s="1">
        <v>118.76</v>
      </c>
      <c r="C54" s="5">
        <v>0.443</v>
      </c>
      <c r="D54" s="1">
        <f t="shared" si="15"/>
        <v>-2.7000000000000024E-2</v>
      </c>
      <c r="E54" s="1">
        <f t="shared" si="4"/>
        <v>2.0746701889240069</v>
      </c>
      <c r="F54" s="1">
        <f t="shared" si="5"/>
        <v>-0.35359627377693043</v>
      </c>
      <c r="G54" s="1">
        <f t="shared" si="0"/>
        <v>2.4481893283975795</v>
      </c>
      <c r="H54" s="1">
        <f t="shared" si="6"/>
        <v>3.0899999999999892</v>
      </c>
      <c r="I54" s="1">
        <f t="shared" si="1"/>
        <v>1.6215408681126753E-2</v>
      </c>
      <c r="J54" s="1">
        <f t="shared" si="2"/>
        <v>22.731904893775621</v>
      </c>
      <c r="K54" s="1">
        <f t="shared" si="7"/>
        <v>-818325.55672011781</v>
      </c>
      <c r="L54" s="1">
        <f t="shared" si="8"/>
        <v>0.13688699999999951</v>
      </c>
      <c r="M54" s="1">
        <v>34</v>
      </c>
      <c r="N54" s="1">
        <f t="shared" si="9"/>
        <v>0.89493206606216025</v>
      </c>
      <c r="O54" s="1">
        <f t="shared" si="14"/>
        <v>1.6245829908787091E-2</v>
      </c>
      <c r="P54" s="4">
        <f t="shared" si="10"/>
        <v>22.38423528522042</v>
      </c>
      <c r="Q54" s="4">
        <f t="shared" si="11"/>
        <v>43.457120379627582</v>
      </c>
      <c r="R54" s="4">
        <f t="shared" si="12"/>
        <v>341.45712037962755</v>
      </c>
      <c r="S54" s="1">
        <f t="shared" si="13"/>
        <v>287.08785579303577</v>
      </c>
    </row>
    <row r="55" spans="1:19" x14ac:dyDescent="0.25">
      <c r="A55" s="1">
        <v>-312</v>
      </c>
      <c r="B55" s="1">
        <v>121.85</v>
      </c>
      <c r="C55" s="5">
        <v>0.41599999999999998</v>
      </c>
      <c r="D55" s="1">
        <f t="shared" si="15"/>
        <v>-4.0000000000000036E-3</v>
      </c>
      <c r="E55" s="1">
        <f t="shared" si="4"/>
        <v>2.085825533520743</v>
      </c>
      <c r="F55" s="1">
        <f t="shared" si="5"/>
        <v>-0.38090666937325729</v>
      </c>
      <c r="G55" s="1">
        <f t="shared" si="0"/>
        <v>0.37974800017312754</v>
      </c>
      <c r="H55" s="1">
        <f t="shared" si="6"/>
        <v>3.1400000000000006</v>
      </c>
      <c r="I55" s="1">
        <f t="shared" si="1"/>
        <v>1.6846850483731631E-2</v>
      </c>
      <c r="J55" s="1">
        <f t="shared" si="2"/>
        <v>23.019455804527368</v>
      </c>
      <c r="K55" s="1">
        <f t="shared" si="7"/>
        <v>-828677.11253408901</v>
      </c>
      <c r="L55" s="1">
        <f t="shared" si="8"/>
        <v>0.13062400000000002</v>
      </c>
      <c r="M55" s="1">
        <v>35</v>
      </c>
      <c r="N55" s="1">
        <f t="shared" si="9"/>
        <v>0.90958184347045234</v>
      </c>
      <c r="O55" s="1">
        <f t="shared" si="14"/>
        <v>1.4649777408292097E-2</v>
      </c>
      <c r="P55" s="4">
        <f t="shared" si="10"/>
        <v>20.185122349825196</v>
      </c>
      <c r="Q55" s="4">
        <f t="shared" si="11"/>
        <v>39.187726569915164</v>
      </c>
      <c r="R55" s="4">
        <f t="shared" si="12"/>
        <v>337.18772656991518</v>
      </c>
      <c r="S55" s="1">
        <f t="shared" si="13"/>
        <v>287.11852422359868</v>
      </c>
    </row>
    <row r="56" spans="1:19" x14ac:dyDescent="0.25">
      <c r="A56" s="1">
        <v>-311</v>
      </c>
      <c r="B56" s="1">
        <v>124.99</v>
      </c>
      <c r="C56" s="5">
        <v>0.41199999999999998</v>
      </c>
      <c r="D56" s="1">
        <f t="shared" si="15"/>
        <v>6.0000000000000053E-3</v>
      </c>
      <c r="E56" s="1">
        <f t="shared" si="4"/>
        <v>2.0968752680596876</v>
      </c>
      <c r="F56" s="1">
        <f t="shared" si="5"/>
        <v>-0.38510278396686543</v>
      </c>
      <c r="G56" s="1">
        <f t="shared" si="0"/>
        <v>-0.57726694655578448</v>
      </c>
      <c r="H56" s="1">
        <f t="shared" si="6"/>
        <v>3.1700000000000017</v>
      </c>
      <c r="I56" s="1">
        <f t="shared" si="1"/>
        <v>1.7486279811635169E-2</v>
      </c>
      <c r="J56" s="1">
        <f t="shared" si="2"/>
        <v>23.296428896246432</v>
      </c>
      <c r="K56" s="1">
        <f t="shared" si="7"/>
        <v>-838647.87752188812</v>
      </c>
      <c r="L56" s="1">
        <f t="shared" si="8"/>
        <v>0.13060400000000008</v>
      </c>
      <c r="M56" s="1">
        <v>36</v>
      </c>
      <c r="N56" s="1">
        <f t="shared" si="9"/>
        <v>0.92269525955670029</v>
      </c>
      <c r="O56" s="1">
        <f t="shared" si="14"/>
        <v>1.3113416086247942E-2</v>
      </c>
      <c r="P56" s="4">
        <f t="shared" si="10"/>
        <v>18.0682546053742</v>
      </c>
      <c r="Q56" s="4">
        <f t="shared" si="11"/>
        <v>35.078004918664583</v>
      </c>
      <c r="R56" s="4">
        <f t="shared" si="12"/>
        <v>333.07800491866459</v>
      </c>
      <c r="S56" s="1">
        <f t="shared" si="13"/>
        <v>302.74005397556891</v>
      </c>
    </row>
    <row r="57" spans="1:19" x14ac:dyDescent="0.25">
      <c r="A57" s="1">
        <v>-310</v>
      </c>
      <c r="B57" s="1">
        <v>128.16</v>
      </c>
      <c r="C57" s="5">
        <v>0.41799999999999998</v>
      </c>
      <c r="D57" s="1">
        <f t="shared" si="15"/>
        <v>-5.0000000000000044E-3</v>
      </c>
      <c r="E57" s="1">
        <f t="shared" si="4"/>
        <v>2.1077524987401626</v>
      </c>
      <c r="F57" s="1">
        <f t="shared" si="5"/>
        <v>-0.3788237182249648</v>
      </c>
      <c r="G57" s="1">
        <f t="shared" si="0"/>
        <v>0.48644596821407876</v>
      </c>
      <c r="H57" s="1">
        <f t="shared" si="6"/>
        <v>3.210000000000008</v>
      </c>
      <c r="I57" s="1">
        <f t="shared" si="1"/>
        <v>1.8133402836530903E-2</v>
      </c>
      <c r="J57" s="1">
        <f t="shared" si="2"/>
        <v>23.562742983445599</v>
      </c>
      <c r="K57" s="1">
        <f t="shared" si="7"/>
        <v>-848234.92907941679</v>
      </c>
      <c r="L57" s="1">
        <f t="shared" si="8"/>
        <v>0.13417800000000032</v>
      </c>
      <c r="M57" s="1">
        <v>37</v>
      </c>
      <c r="N57" s="1">
        <f t="shared" si="9"/>
        <v>0.93434598231030752</v>
      </c>
      <c r="O57" s="1">
        <f t="shared" si="14"/>
        <v>1.1650722753607234E-2</v>
      </c>
      <c r="P57" s="4">
        <f t="shared" si="10"/>
        <v>16.052889930760461</v>
      </c>
      <c r="Q57" s="4">
        <f t="shared" si="11"/>
        <v>31.165342986837686</v>
      </c>
      <c r="R57" s="4">
        <f t="shared" si="12"/>
        <v>329.16534298683769</v>
      </c>
      <c r="S57" s="1">
        <f t="shared" si="13"/>
        <v>310.00775673704385</v>
      </c>
    </row>
    <row r="58" spans="1:19" x14ac:dyDescent="0.25">
      <c r="A58" s="1">
        <v>-309</v>
      </c>
      <c r="B58" s="1">
        <v>131.37</v>
      </c>
      <c r="C58" s="5">
        <v>0.41299999999999998</v>
      </c>
      <c r="D58" s="1">
        <f t="shared" si="15"/>
        <v>-1.0000000000000009E-3</v>
      </c>
      <c r="E58" s="1">
        <f t="shared" si="4"/>
        <v>2.1184961999117879</v>
      </c>
      <c r="F58" s="1">
        <f t="shared" si="5"/>
        <v>-0.38404994834359901</v>
      </c>
      <c r="G58" s="1">
        <f t="shared" si="0"/>
        <v>9.950129961066824E-2</v>
      </c>
      <c r="H58" s="1">
        <f t="shared" si="6"/>
        <v>3.2400000000000091</v>
      </c>
      <c r="I58" s="1">
        <f t="shared" si="1"/>
        <v>1.8787923474959948E-2</v>
      </c>
      <c r="J58" s="1">
        <f t="shared" si="2"/>
        <v>23.818324624721665</v>
      </c>
      <c r="K58" s="1">
        <f t="shared" si="7"/>
        <v>-857435.6233817914</v>
      </c>
      <c r="L58" s="1">
        <f t="shared" si="8"/>
        <v>0.13381200000000038</v>
      </c>
      <c r="M58" s="1">
        <v>38</v>
      </c>
      <c r="N58" s="1">
        <f t="shared" si="9"/>
        <v>0.94461898970890679</v>
      </c>
      <c r="O58" s="1">
        <f t="shared" si="14"/>
        <v>1.0273007398599265E-2</v>
      </c>
      <c r="P58" s="4">
        <f t="shared" si="10"/>
        <v>14.154611736558824</v>
      </c>
      <c r="Q58" s="4">
        <f t="shared" si="11"/>
        <v>27.479994662523453</v>
      </c>
      <c r="R58" s="4">
        <f t="shared" si="12"/>
        <v>325.47999466252344</v>
      </c>
      <c r="S58" s="1">
        <f t="shared" si="13"/>
        <v>301.81007629518126</v>
      </c>
    </row>
    <row r="59" spans="1:19" x14ac:dyDescent="0.25">
      <c r="A59" s="1">
        <v>-308</v>
      </c>
      <c r="B59" s="1">
        <v>134.61000000000001</v>
      </c>
      <c r="C59" s="5">
        <v>0.41199999999999998</v>
      </c>
      <c r="D59" s="1">
        <f t="shared" si="15"/>
        <v>6.0000000000000053E-3</v>
      </c>
      <c r="E59" s="1">
        <f t="shared" si="4"/>
        <v>2.1290773242527368</v>
      </c>
      <c r="F59" s="1">
        <f t="shared" si="5"/>
        <v>-0.38510278396686543</v>
      </c>
      <c r="G59" s="1">
        <f t="shared" si="0"/>
        <v>-0.60055447984074894</v>
      </c>
      <c r="H59" s="1">
        <f t="shared" si="6"/>
        <v>3.2799999999999727</v>
      </c>
      <c r="I59" s="1">
        <f t="shared" si="1"/>
        <v>1.9449543603424439E-2</v>
      </c>
      <c r="J59" s="1">
        <f t="shared" si="2"/>
        <v>24.063108188490084</v>
      </c>
      <c r="K59" s="1">
        <f t="shared" si="7"/>
        <v>-866247.59774973267</v>
      </c>
      <c r="L59" s="1">
        <f t="shared" si="8"/>
        <v>0.13513599999999887</v>
      </c>
      <c r="M59" s="1">
        <v>39</v>
      </c>
      <c r="N59" s="1">
        <f t="shared" si="9"/>
        <v>0.9536078492996114</v>
      </c>
      <c r="O59" s="1">
        <f t="shared" si="14"/>
        <v>8.988859590704612E-3</v>
      </c>
      <c r="P59" s="4">
        <f t="shared" si="10"/>
        <v>12.385255118011042</v>
      </c>
      <c r="Q59" s="4">
        <f t="shared" si="11"/>
        <v>24.044936793135772</v>
      </c>
      <c r="R59" s="4">
        <f t="shared" si="12"/>
        <v>322.04493679313578</v>
      </c>
      <c r="S59" s="1">
        <f t="shared" si="13"/>
        <v>304.61027786701561</v>
      </c>
    </row>
    <row r="60" spans="1:19" x14ac:dyDescent="0.25">
      <c r="A60" s="1">
        <v>-307</v>
      </c>
      <c r="B60" s="1">
        <v>137.88999999999999</v>
      </c>
      <c r="C60" s="5">
        <v>0.41799999999999998</v>
      </c>
      <c r="D60" s="1">
        <f t="shared" si="15"/>
        <v>-2.0000000000000018E-3</v>
      </c>
      <c r="E60" s="1">
        <f t="shared" si="4"/>
        <v>2.1395327715979393</v>
      </c>
      <c r="F60" s="1">
        <f t="shared" si="5"/>
        <v>-0.3788237182249648</v>
      </c>
      <c r="G60" s="1">
        <f t="shared" si="0"/>
        <v>0.20279596500698957</v>
      </c>
      <c r="H60" s="1">
        <f t="shared" si="6"/>
        <v>3.3000000000000114</v>
      </c>
      <c r="I60" s="1">
        <f t="shared" si="1"/>
        <v>2.0117963275326941E-2</v>
      </c>
      <c r="J60" s="1">
        <f t="shared" si="2"/>
        <v>24.297035910256046</v>
      </c>
      <c r="K60" s="1">
        <f t="shared" si="7"/>
        <v>-874668.77271127654</v>
      </c>
      <c r="L60" s="1">
        <f t="shared" si="8"/>
        <v>0.13794000000000048</v>
      </c>
      <c r="M60" s="1">
        <v>40</v>
      </c>
      <c r="N60" s="1">
        <f t="shared" si="9"/>
        <v>0.9614120340786293</v>
      </c>
      <c r="O60" s="1">
        <f t="shared" si="14"/>
        <v>7.8041847790178975E-3</v>
      </c>
      <c r="P60" s="4">
        <f t="shared" si="10"/>
        <v>10.752956868542945</v>
      </c>
      <c r="Q60" s="4">
        <f t="shared" si="11"/>
        <v>20.875966282473453</v>
      </c>
      <c r="R60" s="4">
        <f t="shared" si="12"/>
        <v>318.87596628247343</v>
      </c>
      <c r="S60" s="1">
        <f t="shared" si="13"/>
        <v>309.70682583197913</v>
      </c>
    </row>
    <row r="61" spans="1:19" x14ac:dyDescent="0.25">
      <c r="A61" s="1">
        <v>-306</v>
      </c>
      <c r="B61" s="1">
        <v>141.19</v>
      </c>
      <c r="C61" s="5">
        <v>0.41599999999999998</v>
      </c>
      <c r="D61" s="1">
        <f t="shared" si="15"/>
        <v>1.0000000000000009E-3</v>
      </c>
      <c r="E61" s="1">
        <f t="shared" si="4"/>
        <v>2.1498039382270222</v>
      </c>
      <c r="F61" s="1">
        <f t="shared" si="5"/>
        <v>-0.38090666937325729</v>
      </c>
      <c r="G61" s="1">
        <f t="shared" si="0"/>
        <v>-0.10269034158642501</v>
      </c>
      <c r="H61" s="1">
        <f t="shared" si="6"/>
        <v>3.3400000000000034</v>
      </c>
      <c r="I61" s="1">
        <f t="shared" si="1"/>
        <v>2.079288093950072E-2</v>
      </c>
      <c r="J61" s="1">
        <f t="shared" si="2"/>
        <v>24.520057941072828</v>
      </c>
      <c r="K61" s="1">
        <f t="shared" si="7"/>
        <v>-882697.3537462349</v>
      </c>
      <c r="L61" s="1">
        <f t="shared" si="8"/>
        <v>0.13894400000000015</v>
      </c>
      <c r="M61" s="1">
        <v>41</v>
      </c>
      <c r="N61" s="1">
        <f t="shared" si="9"/>
        <v>0.96813435637263012</v>
      </c>
      <c r="O61" s="1">
        <f t="shared" si="14"/>
        <v>6.7223222940008265E-3</v>
      </c>
      <c r="P61" s="4">
        <f t="shared" si="10"/>
        <v>9.2623180678882004</v>
      </c>
      <c r="Q61" s="4">
        <f t="shared" si="11"/>
        <v>17.982015741962101</v>
      </c>
      <c r="R61" s="4">
        <f t="shared" si="12"/>
        <v>315.98201574196207</v>
      </c>
      <c r="S61" s="1">
        <f t="shared" si="13"/>
        <v>303.67181107192789</v>
      </c>
    </row>
    <row r="62" spans="1:19" x14ac:dyDescent="0.25">
      <c r="A62" s="1">
        <v>-305</v>
      </c>
      <c r="B62" s="1">
        <v>144.53</v>
      </c>
      <c r="C62" s="5">
        <v>0.41699999999999998</v>
      </c>
      <c r="D62" s="1">
        <f t="shared" si="15"/>
        <v>-8.0000000000000071E-3</v>
      </c>
      <c r="E62" s="1">
        <f t="shared" si="4"/>
        <v>2.1599580026785188</v>
      </c>
      <c r="F62" s="1">
        <f t="shared" si="5"/>
        <v>-0.37986394502624249</v>
      </c>
      <c r="G62" s="1">
        <f t="shared" si="0"/>
        <v>0.84041987882607239</v>
      </c>
      <c r="H62" s="1">
        <f t="shared" si="6"/>
        <v>3.3700000000000045</v>
      </c>
      <c r="I62" s="1">
        <f t="shared" si="1"/>
        <v>2.1473993660086076E-2</v>
      </c>
      <c r="J62" s="1">
        <f t="shared" si="2"/>
        <v>24.732132386856978</v>
      </c>
      <c r="K62" s="1">
        <f t="shared" si="7"/>
        <v>-890331.83270151296</v>
      </c>
      <c r="L62" s="1">
        <f t="shared" si="8"/>
        <v>0.14052900000000018</v>
      </c>
      <c r="M62" s="1">
        <v>42</v>
      </c>
      <c r="N62" s="1">
        <f t="shared" si="9"/>
        <v>0.9738785901460818</v>
      </c>
      <c r="O62" s="1">
        <f t="shared" si="14"/>
        <v>5.7442337734516791E-3</v>
      </c>
      <c r="P62" s="4">
        <f t="shared" si="10"/>
        <v>7.9146637038656324</v>
      </c>
      <c r="Q62" s="4">
        <f t="shared" si="11"/>
        <v>15.3656575246176</v>
      </c>
      <c r="R62" s="4">
        <f t="shared" si="12"/>
        <v>313.36565752461757</v>
      </c>
      <c r="S62" s="1">
        <f t="shared" si="13"/>
        <v>305.78279984145746</v>
      </c>
    </row>
    <row r="63" spans="1:19" x14ac:dyDescent="0.25">
      <c r="A63" s="1">
        <v>-304</v>
      </c>
      <c r="B63" s="1">
        <v>147.9</v>
      </c>
      <c r="C63" s="5">
        <v>0.40899999999999997</v>
      </c>
      <c r="D63" s="1">
        <f t="shared" si="15"/>
        <v>-1.0999999999999954E-2</v>
      </c>
      <c r="E63" s="1">
        <f t="shared" si="4"/>
        <v>2.1699681739968923</v>
      </c>
      <c r="F63" s="1">
        <f t="shared" si="5"/>
        <v>-0.38827669199265824</v>
      </c>
      <c r="G63" s="1">
        <f t="shared" si="0"/>
        <v>1.1995269968346163</v>
      </c>
      <c r="H63" s="1">
        <f t="shared" si="6"/>
        <v>3.4000000000000057</v>
      </c>
      <c r="I63" s="1">
        <f t="shared" si="1"/>
        <v>2.216099733749877E-2</v>
      </c>
      <c r="J63" s="1">
        <f t="shared" si="2"/>
        <v>24.933225338245059</v>
      </c>
      <c r="K63" s="1">
        <f t="shared" si="7"/>
        <v>-897570.98886593129</v>
      </c>
      <c r="L63" s="1">
        <f t="shared" si="8"/>
        <v>0.13906000000000024</v>
      </c>
      <c r="M63" s="1">
        <v>43</v>
      </c>
      <c r="N63" s="1">
        <f t="shared" si="9"/>
        <v>0.97874733857975071</v>
      </c>
      <c r="O63" s="1">
        <f t="shared" si="14"/>
        <v>4.8687484336689124E-3</v>
      </c>
      <c r="P63" s="4">
        <f t="shared" si="10"/>
        <v>6.7083806180222387</v>
      </c>
      <c r="Q63" s="4">
        <f t="shared" si="11"/>
        <v>13.023759818243093</v>
      </c>
      <c r="R63" s="4">
        <f t="shared" si="12"/>
        <v>311.02375981824309</v>
      </c>
      <c r="S63" s="1">
        <f t="shared" si="13"/>
        <v>299.09812356300529</v>
      </c>
    </row>
    <row r="64" spans="1:19" x14ac:dyDescent="0.25">
      <c r="A64" s="1">
        <v>-303</v>
      </c>
      <c r="B64" s="1">
        <v>151.30000000000001</v>
      </c>
      <c r="C64" s="5">
        <v>0.39800000000000002</v>
      </c>
      <c r="D64" s="1">
        <f t="shared" si="15"/>
        <v>-1.5000000000000013E-2</v>
      </c>
      <c r="E64" s="1">
        <f t="shared" si="4"/>
        <v>2.1798389280231869</v>
      </c>
      <c r="F64" s="1">
        <f t="shared" si="5"/>
        <v>-0.40011692792631215</v>
      </c>
      <c r="G64" s="1">
        <f t="shared" si="0"/>
        <v>1.7186967552321852</v>
      </c>
      <c r="H64" s="1">
        <f t="shared" si="6"/>
        <v>3.4199999999999875</v>
      </c>
      <c r="I64" s="1">
        <f t="shared" si="1"/>
        <v>2.28535869302278E-2</v>
      </c>
      <c r="J64" s="1">
        <f t="shared" si="2"/>
        <v>25.123310890692554</v>
      </c>
      <c r="K64" s="1">
        <f t="shared" si="7"/>
        <v>-904413.88969377743</v>
      </c>
      <c r="L64" s="1">
        <f t="shared" si="8"/>
        <v>0.13611599999999952</v>
      </c>
      <c r="M64" s="1">
        <v>44</v>
      </c>
      <c r="N64" s="1">
        <f t="shared" si="9"/>
        <v>0.98284018876347257</v>
      </c>
      <c r="O64" s="1">
        <f t="shared" si="14"/>
        <v>4.0928501837218523E-3</v>
      </c>
      <c r="P64" s="4">
        <f t="shared" si="10"/>
        <v>5.6393131045914995</v>
      </c>
      <c r="Q64" s="4">
        <f t="shared" si="11"/>
        <v>10.94825466771495</v>
      </c>
      <c r="R64" s="4">
        <f t="shared" si="12"/>
        <v>308.94825466771493</v>
      </c>
      <c r="S64" s="1">
        <f t="shared" si="13"/>
        <v>296.65165950032326</v>
      </c>
    </row>
    <row r="65" spans="1:19" x14ac:dyDescent="0.25">
      <c r="A65" s="1">
        <v>-302</v>
      </c>
      <c r="B65" s="1">
        <v>154.72</v>
      </c>
      <c r="C65" s="5">
        <v>0.38300000000000001</v>
      </c>
      <c r="D65" s="1">
        <f t="shared" si="15"/>
        <v>-7.0000000000000062E-3</v>
      </c>
      <c r="E65" s="1">
        <f t="shared" si="4"/>
        <v>2.1895464567389267</v>
      </c>
      <c r="F65" s="1">
        <f t="shared" si="5"/>
        <v>-0.41680122603137726</v>
      </c>
      <c r="G65" s="1">
        <f t="shared" si="0"/>
        <v>0.83882320835507362</v>
      </c>
      <c r="H65" s="1">
        <f t="shared" si="6"/>
        <v>3.4399999999999977</v>
      </c>
      <c r="I65" s="1">
        <f t="shared" si="1"/>
        <v>2.3551456677191482E-2</v>
      </c>
      <c r="J65" s="1">
        <f t="shared" si="2"/>
        <v>25.302371154515736</v>
      </c>
      <c r="K65" s="1">
        <f t="shared" si="7"/>
        <v>-910859.89116631192</v>
      </c>
      <c r="L65" s="1">
        <f t="shared" si="8"/>
        <v>0.1317519999999999</v>
      </c>
      <c r="M65" s="1">
        <v>45</v>
      </c>
      <c r="N65" s="1">
        <f t="shared" si="9"/>
        <v>0.98625217982273883</v>
      </c>
      <c r="O65" s="1">
        <f t="shared" si="14"/>
        <v>3.4119910592662617E-3</v>
      </c>
      <c r="P65" s="4">
        <f t="shared" si="10"/>
        <v>4.7011947737046427</v>
      </c>
      <c r="Q65" s="4">
        <f t="shared" si="11"/>
        <v>9.1269764012823611</v>
      </c>
      <c r="R65" s="4">
        <f t="shared" si="12"/>
        <v>307.12697640128238</v>
      </c>
      <c r="S65" s="1">
        <f t="shared" si="13"/>
        <v>293.25099522729312</v>
      </c>
    </row>
    <row r="66" spans="1:19" x14ac:dyDescent="0.25">
      <c r="A66" s="1">
        <v>-301</v>
      </c>
      <c r="B66" s="1">
        <v>158.16</v>
      </c>
      <c r="C66" s="5">
        <v>0.376</v>
      </c>
      <c r="D66" s="1">
        <f t="shared" si="15"/>
        <v>-7.0000000000000062E-3</v>
      </c>
      <c r="E66" s="1">
        <f t="shared" si="4"/>
        <v>2.199096656305616</v>
      </c>
      <c r="F66" s="1">
        <f t="shared" si="5"/>
        <v>-0.42481215507233894</v>
      </c>
      <c r="G66" s="1">
        <f t="shared" si="0"/>
        <v>0.86591030228578081</v>
      </c>
      <c r="H66" s="1">
        <f t="shared" si="6"/>
        <v>3.4699999999999989</v>
      </c>
      <c r="I66" s="1">
        <f t="shared" si="1"/>
        <v>2.4254300320372475E-2</v>
      </c>
      <c r="J66" s="1">
        <f t="shared" si="2"/>
        <v>25.470396254613988</v>
      </c>
      <c r="K66" s="1">
        <f t="shared" si="7"/>
        <v>-916908.63778178394</v>
      </c>
      <c r="L66" s="1">
        <f t="shared" si="8"/>
        <v>0.13047199999999995</v>
      </c>
      <c r="M66" s="1">
        <v>46</v>
      </c>
      <c r="N66" s="1">
        <f t="shared" si="9"/>
        <v>0.98907259561798966</v>
      </c>
      <c r="O66" s="1">
        <f t="shared" si="14"/>
        <v>2.8204157952508302E-3</v>
      </c>
      <c r="P66" s="4">
        <f t="shared" si="10"/>
        <v>3.8860957622669172</v>
      </c>
      <c r="Q66" s="4">
        <f t="shared" si="11"/>
        <v>7.5445298530747227</v>
      </c>
      <c r="R66" s="4">
        <f t="shared" si="12"/>
        <v>305.54452985307472</v>
      </c>
      <c r="S66" s="1">
        <f t="shared" si="13"/>
        <v>299.05807576931699</v>
      </c>
    </row>
    <row r="67" spans="1:19" x14ac:dyDescent="0.25">
      <c r="A67" s="1">
        <v>-300</v>
      </c>
      <c r="B67" s="1">
        <v>161.63</v>
      </c>
      <c r="C67" s="5">
        <v>0.36899999999999999</v>
      </c>
      <c r="D67" s="1">
        <f t="shared" si="15"/>
        <v>-1.0000000000000009E-3</v>
      </c>
      <c r="E67" s="1">
        <f t="shared" si="4"/>
        <v>2.2085219729314334</v>
      </c>
      <c r="F67" s="1">
        <f t="shared" si="5"/>
        <v>-0.43297363384093962</v>
      </c>
      <c r="G67" s="1">
        <f t="shared" si="0"/>
        <v>0.12703003916273511</v>
      </c>
      <c r="H67" s="1">
        <f t="shared" si="6"/>
        <v>3.4900000000000091</v>
      </c>
      <c r="I67" s="1">
        <f t="shared" si="1"/>
        <v>2.4961811327445085E-2</v>
      </c>
      <c r="J67" s="1">
        <f t="shared" si="2"/>
        <v>25.62738431960701</v>
      </c>
      <c r="K67" s="1">
        <f t="shared" si="7"/>
        <v>-922560.06216439221</v>
      </c>
      <c r="L67" s="1">
        <f t="shared" si="8"/>
        <v>0.12878100000000034</v>
      </c>
      <c r="M67" s="1">
        <v>47</v>
      </c>
      <c r="N67" s="1">
        <f t="shared" si="9"/>
        <v>0.99138407908926529</v>
      </c>
      <c r="O67" s="1">
        <f t="shared" si="14"/>
        <v>2.3114834712756327E-3</v>
      </c>
      <c r="P67" s="4">
        <f t="shared" si="10"/>
        <v>3.1848659114020448</v>
      </c>
      <c r="Q67" s="4">
        <f t="shared" si="11"/>
        <v>6.1831507550385405</v>
      </c>
      <c r="R67" s="4">
        <f t="shared" si="12"/>
        <v>304.18315075503853</v>
      </c>
      <c r="S67" s="1">
        <f t="shared" si="13"/>
        <v>298.86847112807925</v>
      </c>
    </row>
    <row r="68" spans="1:19" x14ac:dyDescent="0.25">
      <c r="A68" s="1">
        <v>-299</v>
      </c>
      <c r="B68" s="1">
        <v>165.12</v>
      </c>
      <c r="C68" s="5">
        <v>0.36799999999999999</v>
      </c>
      <c r="D68" s="1">
        <f t="shared" si="15"/>
        <v>3.0000000000000027E-3</v>
      </c>
      <c r="E68" s="1">
        <f t="shared" si="4"/>
        <v>2.2177996799471171</v>
      </c>
      <c r="F68" s="1">
        <f t="shared" si="5"/>
        <v>-0.43415218132648237</v>
      </c>
      <c r="G68" s="1">
        <f t="shared" si="0"/>
        <v>-0.3859911502647364</v>
      </c>
      <c r="H68" s="1">
        <f t="shared" si="6"/>
        <v>3.5099999999999909</v>
      </c>
      <c r="I68" s="1">
        <f t="shared" si="1"/>
        <v>2.5673683114100836E-2</v>
      </c>
      <c r="J68" s="1">
        <f t="shared" si="2"/>
        <v>25.773341460186003</v>
      </c>
      <c r="K68" s="1">
        <f t="shared" si="7"/>
        <v>-927814.38428495964</v>
      </c>
      <c r="L68" s="1">
        <f t="shared" si="8"/>
        <v>0.12916799999999967</v>
      </c>
      <c r="M68" s="1">
        <v>48</v>
      </c>
      <c r="N68" s="1">
        <f t="shared" si="9"/>
        <v>0.99326205300091452</v>
      </c>
      <c r="O68" s="1">
        <f t="shared" si="14"/>
        <v>1.8779739116492333E-3</v>
      </c>
      <c r="P68" s="4">
        <f t="shared" si="10"/>
        <v>2.5875569382346595</v>
      </c>
      <c r="Q68" s="4">
        <f t="shared" si="11"/>
        <v>5.0235253481386417</v>
      </c>
      <c r="R68" s="4">
        <f t="shared" si="12"/>
        <v>303.02352534813866</v>
      </c>
      <c r="S68" s="1">
        <f t="shared" si="13"/>
        <v>303.60954684718541</v>
      </c>
    </row>
    <row r="69" spans="1:19" x14ac:dyDescent="0.25">
      <c r="A69" s="1">
        <v>-298</v>
      </c>
      <c r="B69" s="1">
        <v>168.63</v>
      </c>
      <c r="C69" s="5">
        <v>0.371</v>
      </c>
      <c r="D69" s="1">
        <f t="shared" si="15"/>
        <v>-2.0000000000000018E-3</v>
      </c>
      <c r="E69" s="1">
        <f t="shared" si="4"/>
        <v>2.2269348400126003</v>
      </c>
      <c r="F69" s="1">
        <f t="shared" si="5"/>
        <v>-0.43062609038495414</v>
      </c>
      <c r="G69" s="1">
        <f t="shared" si="0"/>
        <v>0.26091313157856727</v>
      </c>
      <c r="H69" s="1">
        <f t="shared" si="6"/>
        <v>3.5300000000000011</v>
      </c>
      <c r="I69" s="1">
        <f t="shared" si="1"/>
        <v>2.6389609265772669E-2</v>
      </c>
      <c r="J69" s="1">
        <f t="shared" si="2"/>
        <v>25.908281736429323</v>
      </c>
      <c r="K69" s="1">
        <f t="shared" si="7"/>
        <v>-932672.11028434162</v>
      </c>
      <c r="L69" s="1">
        <f t="shared" si="8"/>
        <v>0.13096300000000002</v>
      </c>
      <c r="M69" s="1">
        <v>49</v>
      </c>
      <c r="N69" s="1">
        <f t="shared" si="9"/>
        <v>0.99477442173649999</v>
      </c>
      <c r="O69" s="1">
        <f t="shared" si="14"/>
        <v>1.5123687355854676E-3</v>
      </c>
      <c r="P69" s="4">
        <f t="shared" si="10"/>
        <v>2.0838096794947849</v>
      </c>
      <c r="Q69" s="4">
        <f t="shared" si="11"/>
        <v>4.045542183423593</v>
      </c>
      <c r="R69" s="4">
        <f t="shared" si="12"/>
        <v>302.04554218342361</v>
      </c>
      <c r="S69" s="1">
        <f t="shared" si="13"/>
        <v>306.81565482020977</v>
      </c>
    </row>
    <row r="70" spans="1:19" x14ac:dyDescent="0.25">
      <c r="A70" s="1">
        <v>-297</v>
      </c>
      <c r="B70" s="1">
        <v>172.16</v>
      </c>
      <c r="C70" s="5">
        <v>0.36899999999999999</v>
      </c>
      <c r="D70" s="1">
        <f t="shared" si="15"/>
        <v>2.0000000000000018E-3</v>
      </c>
      <c r="E70" s="1">
        <f t="shared" si="4"/>
        <v>2.2359322539862951</v>
      </c>
      <c r="F70" s="1">
        <f t="shared" si="5"/>
        <v>-0.43297363384093962</v>
      </c>
      <c r="G70" s="1">
        <f t="shared" si="0"/>
        <v>-0.26557401004471964</v>
      </c>
      <c r="H70" s="1">
        <f t="shared" si="6"/>
        <v>3.539999999999992</v>
      </c>
      <c r="I70" s="1">
        <f t="shared" si="1"/>
        <v>2.7109283758451262E-2</v>
      </c>
      <c r="J70" s="1">
        <f t="shared" si="2"/>
        <v>26.032227113969032</v>
      </c>
      <c r="K70" s="1">
        <f t="shared" si="7"/>
        <v>-937134.03089547635</v>
      </c>
      <c r="L70" s="1">
        <f t="shared" si="8"/>
        <v>0.13062599999999971</v>
      </c>
      <c r="M70" s="1">
        <v>50</v>
      </c>
      <c r="N70" s="1">
        <f t="shared" si="9"/>
        <v>0.99598152118362904</v>
      </c>
      <c r="O70" s="1">
        <f t="shared" si="14"/>
        <v>1.2070994471290453E-3</v>
      </c>
      <c r="P70" s="4">
        <f t="shared" si="10"/>
        <v>1.6631959209779354</v>
      </c>
      <c r="Q70" s="4">
        <f t="shared" si="11"/>
        <v>3.2289557553286765</v>
      </c>
      <c r="R70" s="4">
        <f t="shared" si="12"/>
        <v>301.22895575532868</v>
      </c>
      <c r="S70" s="1">
        <f t="shared" si="13"/>
        <v>302.59805667138681</v>
      </c>
    </row>
    <row r="71" spans="1:19" x14ac:dyDescent="0.25">
      <c r="A71" s="1">
        <v>-296</v>
      </c>
      <c r="B71" s="1">
        <v>175.7</v>
      </c>
      <c r="C71" s="5">
        <v>0.371</v>
      </c>
      <c r="D71" s="1">
        <f t="shared" si="15"/>
        <v>1.0000000000000009E-3</v>
      </c>
      <c r="E71" s="1">
        <f t="shared" si="4"/>
        <v>2.2447717614952949</v>
      </c>
      <c r="F71" s="1">
        <f t="shared" si="5"/>
        <v>-0.43062609038495414</v>
      </c>
      <c r="G71" s="1">
        <f t="shared" ref="G71:G134" si="16">LOG(C71/C72)/LOG(B72/B71)</f>
        <v>-0.1341919006486357</v>
      </c>
      <c r="H71" s="1">
        <f t="shared" si="6"/>
        <v>3.5600000000000023</v>
      </c>
      <c r="I71" s="1">
        <f t="shared" ref="I71:I134" si="17">$E$2*(1+($F$2/$E$2)-COS(RADIANS(A71))-SQRT((($F$2/$E$2)^2)-SIN(RADIANS(A71))^2))</f>
        <v>2.7832401178283735E-2</v>
      </c>
      <c r="J71" s="1">
        <f t="shared" ref="J71:J134" si="18">(I72-I71)/$G$2</f>
        <v>26.145207408770826</v>
      </c>
      <c r="K71" s="1">
        <f t="shared" si="7"/>
        <v>-941201.21945552924</v>
      </c>
      <c r="L71" s="1">
        <f t="shared" si="8"/>
        <v>0.13207600000000008</v>
      </c>
      <c r="M71" s="1">
        <v>51</v>
      </c>
      <c r="N71" s="1">
        <f t="shared" si="9"/>
        <v>0.99693627872827539</v>
      </c>
      <c r="O71" s="1">
        <f t="shared" si="14"/>
        <v>9.5475754464635632E-4</v>
      </c>
      <c r="P71" s="4">
        <f t="shared" si="10"/>
        <v>1.3155078958535626</v>
      </c>
      <c r="Q71" s="4">
        <f t="shared" si="11"/>
        <v>2.5539485384253955</v>
      </c>
      <c r="R71" s="4">
        <f t="shared" si="12"/>
        <v>300.5539485384254</v>
      </c>
      <c r="S71" s="1">
        <f t="shared" si="13"/>
        <v>305.77594359819057</v>
      </c>
    </row>
    <row r="72" spans="1:19" x14ac:dyDescent="0.25">
      <c r="A72" s="1">
        <v>-295</v>
      </c>
      <c r="B72" s="1">
        <v>179.26</v>
      </c>
      <c r="C72" s="5">
        <v>0.372</v>
      </c>
      <c r="D72" s="1">
        <f t="shared" ref="D72:D135" si="19">C73-C72</f>
        <v>8.0000000000000071E-3</v>
      </c>
      <c r="E72" s="1">
        <f t="shared" ref="E72:E135" si="20">LOG(B72)</f>
        <v>2.2534833920870145</v>
      </c>
      <c r="F72" s="1">
        <f t="shared" ref="F72:F135" si="21">LOG(C72)</f>
        <v>-0.42945706011810247</v>
      </c>
      <c r="G72" s="1">
        <f t="shared" si="16"/>
        <v>-1.0790032991010965</v>
      </c>
      <c r="H72" s="1">
        <f t="shared" ref="H72:H135" si="22">B73-B72</f>
        <v>3.5700000000000216</v>
      </c>
      <c r="I72" s="1">
        <f t="shared" si="17"/>
        <v>2.855865693963848E-2</v>
      </c>
      <c r="J72" s="1">
        <f t="shared" si="18"/>
        <v>26.247260220504579</v>
      </c>
      <c r="K72" s="1">
        <f t="shared" ref="K72:K135" si="23">J73-J72/$G$2</f>
        <v>-944875.02950731036</v>
      </c>
      <c r="L72" s="1">
        <f t="shared" ref="L72:L135" si="24">(C72*10^5)*((B73-B72)/10^6)</f>
        <v>0.13280400000000081</v>
      </c>
      <c r="M72" s="1">
        <v>52</v>
      </c>
      <c r="N72" s="1">
        <f t="shared" ref="N72:N110" si="25">1-EXP((-$V$8)*((M72-$V$10)/$V$11)^($V$9+1))</f>
        <v>0.9976845428736435</v>
      </c>
      <c r="O72" s="1">
        <f t="shared" si="14"/>
        <v>7.4826414536810493E-4</v>
      </c>
      <c r="P72" s="4">
        <f t="shared" si="10"/>
        <v>1.0309920009906428</v>
      </c>
      <c r="Q72" s="4">
        <f t="shared" si="11"/>
        <v>2.0015847281173849</v>
      </c>
      <c r="R72" s="4">
        <f t="shared" si="12"/>
        <v>300.00158472811739</v>
      </c>
      <c r="S72" s="1">
        <f t="shared" si="13"/>
        <v>304.8575288372885</v>
      </c>
    </row>
    <row r="73" spans="1:19" x14ac:dyDescent="0.25">
      <c r="A73" s="1">
        <v>-294</v>
      </c>
      <c r="B73" s="1">
        <v>182.83</v>
      </c>
      <c r="C73" s="5">
        <v>0.38</v>
      </c>
      <c r="D73" s="1">
        <f t="shared" si="19"/>
        <v>5.0000000000000044E-3</v>
      </c>
      <c r="E73" s="1">
        <f t="shared" si="20"/>
        <v>2.2620474592614253</v>
      </c>
      <c r="F73" s="1">
        <f t="shared" si="21"/>
        <v>-0.42021640338318983</v>
      </c>
      <c r="G73" s="1">
        <f t="shared" si="16"/>
        <v>-0.67224429359098925</v>
      </c>
      <c r="H73" s="1">
        <f t="shared" si="22"/>
        <v>3.589999999999975</v>
      </c>
      <c r="I73" s="1">
        <f t="shared" si="17"/>
        <v>2.9287747501319163E-2</v>
      </c>
      <c r="J73" s="1">
        <f t="shared" si="18"/>
        <v>26.338430854330795</v>
      </c>
      <c r="K73" s="1">
        <f t="shared" si="23"/>
        <v>-948157.09198367747</v>
      </c>
      <c r="L73" s="1">
        <f t="shared" si="24"/>
        <v>0.13641999999999904</v>
      </c>
      <c r="M73" s="1">
        <v>53</v>
      </c>
      <c r="N73" s="1">
        <f t="shared" si="25"/>
        <v>0.99826554178989901</v>
      </c>
      <c r="O73" s="1">
        <f t="shared" ref="O73:O110" si="26">N73-N72</f>
        <v>5.8099891625551514E-4</v>
      </c>
      <c r="P73" s="4">
        <f t="shared" ref="P73:P110" si="27">O73*$V$16*$V$17*$V$19</f>
        <v>0.80052644370523829</v>
      </c>
      <c r="Q73" s="4">
        <f t="shared" ref="Q73:Q110" si="28">P73/($V$16+$V$14*1007)</f>
        <v>1.5541551269407656</v>
      </c>
      <c r="R73" s="4">
        <f t="shared" ref="R73:R110" si="29">$V$18+Q73</f>
        <v>299.55415512694077</v>
      </c>
      <c r="S73" s="1">
        <f t="shared" ref="S73:S110" si="30">(C73*B73*$V$18)/(B72*C72)</f>
        <v>310.47096246336497</v>
      </c>
    </row>
    <row r="74" spans="1:19" x14ac:dyDescent="0.25">
      <c r="A74" s="1">
        <v>-293</v>
      </c>
      <c r="B74" s="1">
        <v>186.42</v>
      </c>
      <c r="C74" s="5">
        <v>0.38500000000000001</v>
      </c>
      <c r="D74" s="1">
        <f t="shared" si="19"/>
        <v>5.0000000000000044E-3</v>
      </c>
      <c r="E74" s="1">
        <f t="shared" si="20"/>
        <v>2.2704925036386179</v>
      </c>
      <c r="F74" s="1">
        <f t="shared" si="21"/>
        <v>-0.4145392704914993</v>
      </c>
      <c r="G74" s="1">
        <f t="shared" si="16"/>
        <v>-0.67461244919662688</v>
      </c>
      <c r="H74" s="1">
        <f t="shared" si="22"/>
        <v>3.6000000000000227</v>
      </c>
      <c r="I74" s="1">
        <f t="shared" si="17"/>
        <v>3.0019370580606129E-2</v>
      </c>
      <c r="J74" s="1">
        <f t="shared" si="18"/>
        <v>26.418772231123153</v>
      </c>
      <c r="K74" s="1">
        <f t="shared" si="23"/>
        <v>-951049.31197564746</v>
      </c>
      <c r="L74" s="1">
        <f t="shared" si="24"/>
        <v>0.13860000000000086</v>
      </c>
      <c r="M74" s="1">
        <v>54</v>
      </c>
      <c r="N74" s="1">
        <f t="shared" si="25"/>
        <v>0.99871243185671033</v>
      </c>
      <c r="O74" s="1">
        <f t="shared" si="26"/>
        <v>4.4689006681131183E-4</v>
      </c>
      <c r="P74" s="4">
        <f t="shared" si="27"/>
        <v>0.61574523790389235</v>
      </c>
      <c r="Q74" s="4">
        <f t="shared" si="28"/>
        <v>1.1954178727043514</v>
      </c>
      <c r="R74" s="4">
        <f t="shared" si="29"/>
        <v>299.19541787270435</v>
      </c>
      <c r="S74" s="1">
        <f t="shared" si="30"/>
        <v>307.84949205042358</v>
      </c>
    </row>
    <row r="75" spans="1:19" x14ac:dyDescent="0.25">
      <c r="A75" s="1">
        <v>-292</v>
      </c>
      <c r="B75" s="1">
        <v>190.02</v>
      </c>
      <c r="C75" s="5">
        <v>0.39</v>
      </c>
      <c r="D75" s="1">
        <f t="shared" si="19"/>
        <v>8.0000000000000071E-3</v>
      </c>
      <c r="E75" s="1">
        <f t="shared" si="20"/>
        <v>2.2787993137555556</v>
      </c>
      <c r="F75" s="1">
        <f t="shared" si="21"/>
        <v>-0.40893539297350079</v>
      </c>
      <c r="G75" s="1">
        <f t="shared" si="16"/>
        <v>-1.0819005077690018</v>
      </c>
      <c r="H75" s="1">
        <f t="shared" si="22"/>
        <v>3.5999999999999943</v>
      </c>
      <c r="I75" s="1">
        <f t="shared" si="17"/>
        <v>3.0753225364803995E-2</v>
      </c>
      <c r="J75" s="1">
        <f t="shared" si="18"/>
        <v>26.488344786040784</v>
      </c>
      <c r="K75" s="1">
        <f t="shared" si="23"/>
        <v>-953553.8650811126</v>
      </c>
      <c r="L75" s="1">
        <f t="shared" si="24"/>
        <v>0.14039999999999977</v>
      </c>
      <c r="M75" s="1">
        <v>55</v>
      </c>
      <c r="N75" s="1">
        <f t="shared" si="25"/>
        <v>0.99905290057559915</v>
      </c>
      <c r="O75" s="1">
        <f t="shared" si="26"/>
        <v>3.4046871888882002E-4</v>
      </c>
      <c r="P75" s="4">
        <f t="shared" si="27"/>
        <v>0.46911311725249422</v>
      </c>
      <c r="Q75" s="4">
        <f t="shared" si="28"/>
        <v>0.91074387614056229</v>
      </c>
      <c r="R75" s="4">
        <f t="shared" si="29"/>
        <v>298.91074387614054</v>
      </c>
      <c r="S75" s="1">
        <f t="shared" si="30"/>
        <v>307.69961419333811</v>
      </c>
    </row>
    <row r="76" spans="1:19" x14ac:dyDescent="0.25">
      <c r="A76" s="1">
        <v>-291</v>
      </c>
      <c r="B76" s="1">
        <v>193.62</v>
      </c>
      <c r="C76" s="5">
        <v>0.39800000000000002</v>
      </c>
      <c r="D76" s="1">
        <f t="shared" si="19"/>
        <v>0</v>
      </c>
      <c r="E76" s="1">
        <f t="shared" si="20"/>
        <v>2.2869502157875488</v>
      </c>
      <c r="F76" s="1">
        <f t="shared" si="21"/>
        <v>-0.40011692792631215</v>
      </c>
      <c r="G76" s="1">
        <f t="shared" si="16"/>
        <v>0</v>
      </c>
      <c r="H76" s="1">
        <f t="shared" si="22"/>
        <v>3.6200000000000045</v>
      </c>
      <c r="I76" s="1">
        <f t="shared" si="17"/>
        <v>3.1489012719971794E-2</v>
      </c>
      <c r="J76" s="1">
        <f t="shared" si="18"/>
        <v>26.547216355533141</v>
      </c>
      <c r="K76" s="1">
        <f t="shared" si="23"/>
        <v>-955673.19333714026</v>
      </c>
      <c r="L76" s="1">
        <f t="shared" si="24"/>
        <v>0.14407600000000018</v>
      </c>
      <c r="M76" s="1">
        <v>56</v>
      </c>
      <c r="N76" s="1">
        <f t="shared" si="25"/>
        <v>0.99930979266397579</v>
      </c>
      <c r="O76" s="1">
        <f t="shared" si="26"/>
        <v>2.568920883766479E-4</v>
      </c>
      <c r="P76" s="4">
        <f t="shared" si="27"/>
        <v>0.35395747594428939</v>
      </c>
      <c r="Q76" s="4">
        <f t="shared" si="28"/>
        <v>0.68717883123469192</v>
      </c>
      <c r="R76" s="4">
        <f t="shared" si="29"/>
        <v>298.68717883123469</v>
      </c>
      <c r="S76" s="1">
        <f t="shared" si="30"/>
        <v>309.87435168767661</v>
      </c>
    </row>
    <row r="77" spans="1:19" x14ac:dyDescent="0.25">
      <c r="A77" s="1">
        <v>-290</v>
      </c>
      <c r="B77" s="1">
        <v>197.24</v>
      </c>
      <c r="C77" s="5">
        <v>0.39800000000000002</v>
      </c>
      <c r="D77" s="1">
        <f t="shared" si="19"/>
        <v>0</v>
      </c>
      <c r="E77" s="1">
        <f t="shared" si="20"/>
        <v>2.2949949938591003</v>
      </c>
      <c r="F77" s="1">
        <f t="shared" si="21"/>
        <v>-0.40011692792631215</v>
      </c>
      <c r="G77" s="1">
        <f t="shared" si="16"/>
        <v>0</v>
      </c>
      <c r="H77" s="1">
        <f t="shared" si="22"/>
        <v>3.6200000000000045</v>
      </c>
      <c r="I77" s="1">
        <f t="shared" si="17"/>
        <v>3.2226435396514382E-2</v>
      </c>
      <c r="J77" s="1">
        <f t="shared" si="18"/>
        <v>26.59546205278415</v>
      </c>
      <c r="K77" s="1">
        <f t="shared" si="23"/>
        <v>-957410.00073609769</v>
      </c>
      <c r="L77" s="1">
        <f t="shared" si="24"/>
        <v>0.14407600000000018</v>
      </c>
      <c r="M77" s="1">
        <v>57</v>
      </c>
      <c r="N77" s="1">
        <f t="shared" si="25"/>
        <v>0.99950173325908109</v>
      </c>
      <c r="O77" s="1">
        <f t="shared" si="26"/>
        <v>1.9194059510529993E-4</v>
      </c>
      <c r="P77" s="4">
        <f t="shared" si="27"/>
        <v>0.26446438659919663</v>
      </c>
      <c r="Q77" s="4">
        <f t="shared" si="28"/>
        <v>0.51343548430953179</v>
      </c>
      <c r="R77" s="4">
        <f t="shared" si="29"/>
        <v>298.51343548430953</v>
      </c>
      <c r="S77" s="1">
        <f t="shared" si="30"/>
        <v>303.57153186654273</v>
      </c>
    </row>
    <row r="78" spans="1:19" x14ac:dyDescent="0.25">
      <c r="A78" s="1">
        <v>-289</v>
      </c>
      <c r="B78" s="1">
        <v>200.86</v>
      </c>
      <c r="C78" s="5">
        <v>0.39800000000000002</v>
      </c>
      <c r="D78" s="1">
        <f t="shared" si="19"/>
        <v>3.0000000000000027E-3</v>
      </c>
      <c r="E78" s="1">
        <f t="shared" si="20"/>
        <v>2.3028934583565053</v>
      </c>
      <c r="F78" s="1">
        <f t="shared" si="21"/>
        <v>-0.40011692792631215</v>
      </c>
      <c r="G78" s="1">
        <f t="shared" si="16"/>
        <v>-0.41926485457006746</v>
      </c>
      <c r="H78" s="1">
        <f t="shared" si="22"/>
        <v>3.6299999999999955</v>
      </c>
      <c r="I78" s="1">
        <f t="shared" si="17"/>
        <v>3.2965198231313941E-2</v>
      </c>
      <c r="J78" s="1">
        <f t="shared" si="18"/>
        <v>26.633164131711489</v>
      </c>
      <c r="K78" s="1">
        <f t="shared" si="23"/>
        <v>-958767.24832977378</v>
      </c>
      <c r="L78" s="1">
        <f t="shared" si="24"/>
        <v>0.14447399999999982</v>
      </c>
      <c r="M78" s="1">
        <v>58</v>
      </c>
      <c r="N78" s="1">
        <f t="shared" si="25"/>
        <v>0.99964372755142217</v>
      </c>
      <c r="O78" s="1">
        <f t="shared" si="26"/>
        <v>1.4199429234107441E-4</v>
      </c>
      <c r="P78" s="4">
        <f t="shared" si="27"/>
        <v>0.19564612376015467</v>
      </c>
      <c r="Q78" s="4">
        <f t="shared" si="28"/>
        <v>0.37983058361016669</v>
      </c>
      <c r="R78" s="4">
        <f t="shared" si="29"/>
        <v>298.37983058361016</v>
      </c>
      <c r="S78" s="1">
        <f t="shared" si="30"/>
        <v>303.46927600892315</v>
      </c>
    </row>
    <row r="79" spans="1:19" x14ac:dyDescent="0.25">
      <c r="A79" s="1">
        <v>-288</v>
      </c>
      <c r="B79" s="1">
        <v>204.49</v>
      </c>
      <c r="C79" s="5">
        <v>0.40100000000000002</v>
      </c>
      <c r="D79" s="1">
        <f t="shared" si="19"/>
        <v>-1.0000000000000009E-3</v>
      </c>
      <c r="E79" s="1">
        <f t="shared" si="20"/>
        <v>2.3106720749301237</v>
      </c>
      <c r="F79" s="1">
        <f t="shared" si="21"/>
        <v>-0.39685562737981767</v>
      </c>
      <c r="G79" s="1">
        <f t="shared" si="16"/>
        <v>0.1419023634294759</v>
      </c>
      <c r="H79" s="1">
        <f t="shared" si="22"/>
        <v>3.6299999999999955</v>
      </c>
      <c r="I79" s="1">
        <f t="shared" si="17"/>
        <v>3.3705008346083705E-2</v>
      </c>
      <c r="J79" s="1">
        <f t="shared" si="18"/>
        <v>26.660411839692891</v>
      </c>
      <c r="K79" s="1">
        <f t="shared" si="23"/>
        <v>-959748.14892768487</v>
      </c>
      <c r="L79" s="1">
        <f t="shared" si="24"/>
        <v>0.1455629999999998</v>
      </c>
      <c r="M79" s="1">
        <v>59</v>
      </c>
      <c r="N79" s="1">
        <f t="shared" si="25"/>
        <v>0.99974772148231295</v>
      </c>
      <c r="O79" s="1">
        <f t="shared" si="26"/>
        <v>1.039939308907778E-4</v>
      </c>
      <c r="P79" s="4">
        <f t="shared" si="27"/>
        <v>0.1432875162650227</v>
      </c>
      <c r="Q79" s="4">
        <f t="shared" si="28"/>
        <v>0.27818072692160861</v>
      </c>
      <c r="R79" s="4">
        <f t="shared" si="29"/>
        <v>298.27818072692162</v>
      </c>
      <c r="S79" s="1">
        <f t="shared" si="30"/>
        <v>305.67236786341346</v>
      </c>
    </row>
    <row r="80" spans="1:19" x14ac:dyDescent="0.25">
      <c r="A80" s="1">
        <v>-287</v>
      </c>
      <c r="B80" s="1">
        <v>208.12</v>
      </c>
      <c r="C80" s="5">
        <v>0.4</v>
      </c>
      <c r="D80" s="1">
        <f t="shared" si="19"/>
        <v>-8.0000000000000071E-3</v>
      </c>
      <c r="E80" s="1">
        <f t="shared" si="20"/>
        <v>2.318313817223999</v>
      </c>
      <c r="F80" s="1">
        <f t="shared" si="21"/>
        <v>-0.3979400086720376</v>
      </c>
      <c r="G80" s="1">
        <f t="shared" si="16"/>
        <v>1.1683607954203421</v>
      </c>
      <c r="H80" s="1">
        <f t="shared" si="22"/>
        <v>3.6299999999999955</v>
      </c>
      <c r="I80" s="1">
        <f t="shared" si="17"/>
        <v>3.444557534163073E-2</v>
      </c>
      <c r="J80" s="1">
        <f t="shared" si="18"/>
        <v>26.677301259096673</v>
      </c>
      <c r="K80" s="1">
        <f t="shared" si="23"/>
        <v>-960356.1613923423</v>
      </c>
      <c r="L80" s="1">
        <f t="shared" si="24"/>
        <v>0.1451999999999998</v>
      </c>
      <c r="M80" s="1">
        <v>60</v>
      </c>
      <c r="N80" s="1">
        <f t="shared" si="25"/>
        <v>0.9998231130977574</v>
      </c>
      <c r="O80" s="1">
        <f t="shared" si="26"/>
        <v>7.5391615444453386E-5</v>
      </c>
      <c r="P80" s="4">
        <f t="shared" si="27"/>
        <v>0.10387795933581191</v>
      </c>
      <c r="Q80" s="4">
        <f t="shared" si="28"/>
        <v>0.20167036872718366</v>
      </c>
      <c r="R80" s="4">
        <f t="shared" si="29"/>
        <v>298.20167036872721</v>
      </c>
      <c r="S80" s="1">
        <f t="shared" si="30"/>
        <v>302.53360681137389</v>
      </c>
    </row>
    <row r="81" spans="1:19" x14ac:dyDescent="0.25">
      <c r="A81" s="1">
        <v>-286</v>
      </c>
      <c r="B81" s="1">
        <v>211.75</v>
      </c>
      <c r="C81" s="5">
        <v>0.39200000000000002</v>
      </c>
      <c r="D81" s="1">
        <f t="shared" si="19"/>
        <v>-1.4000000000000012E-2</v>
      </c>
      <c r="E81" s="1">
        <f t="shared" si="20"/>
        <v>2.3258234190027447</v>
      </c>
      <c r="F81" s="1">
        <f t="shared" si="21"/>
        <v>-0.40671393297954272</v>
      </c>
      <c r="G81" s="1">
        <f t="shared" si="16"/>
        <v>2.1395782188170918</v>
      </c>
      <c r="H81" s="1">
        <f t="shared" si="22"/>
        <v>3.6299999999999955</v>
      </c>
      <c r="I81" s="1">
        <f t="shared" si="17"/>
        <v>3.5186611487716749E-2</v>
      </c>
      <c r="J81" s="1">
        <f t="shared" si="18"/>
        <v>26.683935137975649</v>
      </c>
      <c r="K81" s="1">
        <f t="shared" si="23"/>
        <v>-960594.98454441328</v>
      </c>
      <c r="L81" s="1">
        <f t="shared" si="24"/>
        <v>0.14229599999999981</v>
      </c>
      <c r="M81" s="1">
        <v>61</v>
      </c>
      <c r="N81" s="1">
        <f t="shared" si="25"/>
        <v>0.99987720854730666</v>
      </c>
      <c r="O81" s="1">
        <f t="shared" si="26"/>
        <v>5.4095449549262931E-5</v>
      </c>
      <c r="P81" s="4">
        <f t="shared" si="27"/>
        <v>7.4535143933491838E-2</v>
      </c>
      <c r="Q81" s="4">
        <f t="shared" si="28"/>
        <v>0.1447037471308785</v>
      </c>
      <c r="R81" s="4">
        <f t="shared" si="29"/>
        <v>298.1447037471309</v>
      </c>
      <c r="S81" s="1">
        <f t="shared" si="30"/>
        <v>297.13372093023253</v>
      </c>
    </row>
    <row r="82" spans="1:19" x14ac:dyDescent="0.25">
      <c r="A82" s="1">
        <v>-285</v>
      </c>
      <c r="B82" s="1">
        <v>215.38</v>
      </c>
      <c r="C82" s="5">
        <v>0.378</v>
      </c>
      <c r="D82" s="1">
        <f t="shared" si="19"/>
        <v>-1.5000000000000013E-2</v>
      </c>
      <c r="E82" s="1">
        <f t="shared" si="20"/>
        <v>2.3332053726253439</v>
      </c>
      <c r="F82" s="1">
        <f t="shared" si="21"/>
        <v>-0.42250820016277468</v>
      </c>
      <c r="G82" s="1">
        <f t="shared" si="16"/>
        <v>2.4160763310696716</v>
      </c>
      <c r="H82" s="1">
        <f t="shared" si="22"/>
        <v>3.6400000000000148</v>
      </c>
      <c r="I82" s="1">
        <f t="shared" si="17"/>
        <v>3.5927831908216072E-2</v>
      </c>
      <c r="J82" s="1">
        <f t="shared" si="18"/>
        <v>26.680422710029905</v>
      </c>
      <c r="K82" s="1">
        <f t="shared" si="23"/>
        <v>-960468.55068157217</v>
      </c>
      <c r="L82" s="1">
        <f t="shared" si="24"/>
        <v>0.13759200000000055</v>
      </c>
      <c r="M82" s="1">
        <v>62</v>
      </c>
      <c r="N82" s="1">
        <f t="shared" si="25"/>
        <v>0.9999156204247609</v>
      </c>
      <c r="O82" s="1">
        <f t="shared" si="26"/>
        <v>3.8411877454236354E-5</v>
      </c>
      <c r="P82" s="4">
        <f t="shared" si="27"/>
        <v>5.2925612757869507E-2</v>
      </c>
      <c r="Q82" s="4">
        <f t="shared" si="28"/>
        <v>0.10275064997654398</v>
      </c>
      <c r="R82" s="4">
        <f t="shared" si="29"/>
        <v>298.10275064997654</v>
      </c>
      <c r="S82" s="1">
        <f t="shared" si="30"/>
        <v>292.28326530612242</v>
      </c>
    </row>
    <row r="83" spans="1:19" x14ac:dyDescent="0.25">
      <c r="A83" s="1">
        <v>-284</v>
      </c>
      <c r="B83" s="1">
        <v>219.02</v>
      </c>
      <c r="C83" s="5">
        <v>0.36299999999999999</v>
      </c>
      <c r="D83" s="1">
        <f t="shared" si="19"/>
        <v>-9.000000000000008E-3</v>
      </c>
      <c r="E83" s="1">
        <f t="shared" si="20"/>
        <v>2.3404837746257177</v>
      </c>
      <c r="F83" s="1">
        <f t="shared" si="21"/>
        <v>-0.44009337496388751</v>
      </c>
      <c r="G83" s="1">
        <f t="shared" si="16"/>
        <v>1.5273116403893876</v>
      </c>
      <c r="H83" s="1">
        <f t="shared" si="22"/>
        <v>3.6299999999999955</v>
      </c>
      <c r="I83" s="1">
        <f t="shared" si="17"/>
        <v>3.6668954761272458E-2</v>
      </c>
      <c r="J83" s="1">
        <f t="shared" si="18"/>
        <v>26.666879504304017</v>
      </c>
      <c r="K83" s="1">
        <f t="shared" si="23"/>
        <v>-959981.01872779988</v>
      </c>
      <c r="L83" s="1">
        <f t="shared" si="24"/>
        <v>0.13176899999999983</v>
      </c>
      <c r="M83" s="1">
        <v>63</v>
      </c>
      <c r="N83" s="1">
        <f t="shared" si="25"/>
        <v>0.99994260911126054</v>
      </c>
      <c r="O83" s="1">
        <f t="shared" si="26"/>
        <v>2.698868649964048E-5</v>
      </c>
      <c r="P83" s="4">
        <f t="shared" si="27"/>
        <v>3.7186226375560273E-2</v>
      </c>
      <c r="Q83" s="4">
        <f t="shared" si="28"/>
        <v>7.219394790465776E-2</v>
      </c>
      <c r="R83" s="4">
        <f t="shared" si="29"/>
        <v>298.07219394790468</v>
      </c>
      <c r="S83" s="1">
        <f t="shared" si="30"/>
        <v>291.01105760656321</v>
      </c>
    </row>
    <row r="84" spans="1:19" x14ac:dyDescent="0.25">
      <c r="A84" s="1">
        <v>-283</v>
      </c>
      <c r="B84" s="1">
        <v>222.65</v>
      </c>
      <c r="C84" s="5">
        <v>0.35399999999999998</v>
      </c>
      <c r="D84" s="1">
        <f t="shared" si="19"/>
        <v>-1.0000000000000009E-3</v>
      </c>
      <c r="E84" s="1">
        <f t="shared" si="20"/>
        <v>2.3476226994672418</v>
      </c>
      <c r="F84" s="1">
        <f t="shared" si="21"/>
        <v>-0.45099673797421219</v>
      </c>
      <c r="G84" s="1">
        <f t="shared" si="16"/>
        <v>0.17540091151617973</v>
      </c>
      <c r="H84" s="1">
        <f t="shared" si="22"/>
        <v>3.6200000000000045</v>
      </c>
      <c r="I84" s="1">
        <f t="shared" si="17"/>
        <v>3.7409701414169792E-2</v>
      </c>
      <c r="J84" s="1">
        <f t="shared" si="18"/>
        <v>26.643427144785374</v>
      </c>
      <c r="K84" s="1">
        <f t="shared" si="23"/>
        <v>-959136.76701913297</v>
      </c>
      <c r="L84" s="1">
        <f t="shared" si="24"/>
        <v>0.12814800000000018</v>
      </c>
      <c r="M84" s="1">
        <v>64</v>
      </c>
      <c r="N84" s="1">
        <f t="shared" si="25"/>
        <v>0.99996137000387053</v>
      </c>
      <c r="O84" s="1">
        <f t="shared" si="26"/>
        <v>1.8760892609992474E-5</v>
      </c>
      <c r="P84" s="4">
        <f t="shared" si="27"/>
        <v>2.5849601817859842E-2</v>
      </c>
      <c r="Q84" s="4">
        <f t="shared" si="28"/>
        <v>5.0184839627105154E-2</v>
      </c>
      <c r="R84" s="4">
        <f t="shared" si="29"/>
        <v>298.05018483962709</v>
      </c>
      <c r="S84" s="1">
        <f t="shared" si="30"/>
        <v>295.42811668204945</v>
      </c>
    </row>
    <row r="85" spans="1:19" x14ac:dyDescent="0.25">
      <c r="A85" s="1">
        <v>-282</v>
      </c>
      <c r="B85" s="1">
        <v>226.27</v>
      </c>
      <c r="C85" s="5">
        <v>0.35299999999999998</v>
      </c>
      <c r="D85" s="1">
        <f t="shared" si="19"/>
        <v>3.0000000000000027E-3</v>
      </c>
      <c r="E85" s="1">
        <f t="shared" si="20"/>
        <v>2.3546269768529489</v>
      </c>
      <c r="F85" s="1">
        <f t="shared" si="21"/>
        <v>-0.45222529461217748</v>
      </c>
      <c r="G85" s="1">
        <f t="shared" si="16"/>
        <v>-0.53172678733210277</v>
      </c>
      <c r="H85" s="1">
        <f t="shared" si="22"/>
        <v>3.6299999999999955</v>
      </c>
      <c r="I85" s="1">
        <f t="shared" si="17"/>
        <v>3.8149796612636053E-2</v>
      </c>
      <c r="J85" s="1">
        <f t="shared" si="18"/>
        <v>26.610193140429615</v>
      </c>
      <c r="K85" s="1">
        <f t="shared" si="23"/>
        <v>-957940.38574480009</v>
      </c>
      <c r="L85" s="1">
        <f t="shared" si="24"/>
        <v>0.12813899999999984</v>
      </c>
      <c r="M85" s="1">
        <v>65</v>
      </c>
      <c r="N85" s="1">
        <f t="shared" si="25"/>
        <v>0.99997427104427838</v>
      </c>
      <c r="O85" s="1">
        <f t="shared" si="26"/>
        <v>1.2901040407853337E-5</v>
      </c>
      <c r="P85" s="4">
        <f t="shared" si="27"/>
        <v>1.7775633841723839E-2</v>
      </c>
      <c r="Q85" s="4">
        <f t="shared" si="28"/>
        <v>3.4509906183572719E-2</v>
      </c>
      <c r="R85" s="4">
        <f t="shared" si="29"/>
        <v>298.03450990618359</v>
      </c>
      <c r="S85" s="1">
        <f t="shared" si="30"/>
        <v>301.9895985820516</v>
      </c>
    </row>
    <row r="86" spans="1:19" x14ac:dyDescent="0.25">
      <c r="A86" s="1">
        <v>-281</v>
      </c>
      <c r="B86" s="1">
        <v>229.9</v>
      </c>
      <c r="C86" s="5">
        <v>0.35599999999999998</v>
      </c>
      <c r="D86" s="1">
        <f t="shared" si="19"/>
        <v>-2.0000000000000018E-3</v>
      </c>
      <c r="E86" s="1">
        <f t="shared" si="20"/>
        <v>2.3615389712692791</v>
      </c>
      <c r="F86" s="1">
        <f t="shared" si="21"/>
        <v>-0.44855000202712486</v>
      </c>
      <c r="G86" s="1">
        <f t="shared" si="16"/>
        <v>0.36159482773057711</v>
      </c>
      <c r="H86" s="1">
        <f t="shared" si="22"/>
        <v>3.6099999999999852</v>
      </c>
      <c r="I86" s="1">
        <f t="shared" si="17"/>
        <v>3.8888968644314653E-2</v>
      </c>
      <c r="J86" s="1">
        <f t="shared" si="18"/>
        <v>26.567310665967735</v>
      </c>
      <c r="K86" s="1">
        <f t="shared" si="23"/>
        <v>-956396.6690565045</v>
      </c>
      <c r="L86" s="1">
        <f t="shared" si="24"/>
        <v>0.12851599999999949</v>
      </c>
      <c r="M86" s="1">
        <v>66</v>
      </c>
      <c r="N86" s="1">
        <f>1-EXP((-$V$8)*((M86-$V$10)/$V$11)^($V$9+1))</f>
        <v>0.99998304588532649</v>
      </c>
      <c r="O86" s="1">
        <f t="shared" si="26"/>
        <v>8.7748410481092165E-6</v>
      </c>
      <c r="P86" s="4">
        <f t="shared" si="27"/>
        <v>1.2090370742158742E-2</v>
      </c>
      <c r="Q86" s="4">
        <f t="shared" si="28"/>
        <v>2.3472443444303527E-2</v>
      </c>
      <c r="R86" s="4">
        <f t="shared" si="29"/>
        <v>298.02347244344429</v>
      </c>
      <c r="S86" s="1">
        <f t="shared" si="30"/>
        <v>305.35395615882197</v>
      </c>
    </row>
    <row r="87" spans="1:19" x14ac:dyDescent="0.25">
      <c r="A87" s="1">
        <v>-280</v>
      </c>
      <c r="B87" s="1">
        <v>233.51</v>
      </c>
      <c r="C87" s="5">
        <v>0.35399999999999998</v>
      </c>
      <c r="D87" s="1">
        <f t="shared" si="19"/>
        <v>-1.0000000000000009E-3</v>
      </c>
      <c r="E87" s="1">
        <f t="shared" si="20"/>
        <v>2.3683054838392832</v>
      </c>
      <c r="F87" s="1">
        <f t="shared" si="21"/>
        <v>-0.45099673797421219</v>
      </c>
      <c r="G87" s="1">
        <f t="shared" si="16"/>
        <v>0.1843931415743037</v>
      </c>
      <c r="H87" s="1">
        <f t="shared" si="22"/>
        <v>3.6100000000000136</v>
      </c>
      <c r="I87" s="1">
        <f t="shared" si="17"/>
        <v>3.962694949614709E-2</v>
      </c>
      <c r="J87" s="1">
        <f t="shared" si="18"/>
        <v>26.514918333931437</v>
      </c>
      <c r="K87" s="1">
        <f t="shared" si="23"/>
        <v>-954510.60686157318</v>
      </c>
      <c r="L87" s="1">
        <f t="shared" si="24"/>
        <v>0.12779400000000049</v>
      </c>
      <c r="M87" s="1">
        <v>67</v>
      </c>
      <c r="N87" s="1">
        <f t="shared" si="25"/>
        <v>0.99998894844940844</v>
      </c>
      <c r="O87" s="1">
        <f t="shared" si="26"/>
        <v>5.9025640819498904E-6</v>
      </c>
      <c r="P87" s="4">
        <f t="shared" si="27"/>
        <v>8.1328183255811141E-3</v>
      </c>
      <c r="Q87" s="4">
        <f t="shared" si="28"/>
        <v>1.5789186474186916E-2</v>
      </c>
      <c r="R87" s="4">
        <f t="shared" si="29"/>
        <v>298.01578918647419</v>
      </c>
      <c r="S87" s="1">
        <f t="shared" si="30"/>
        <v>300.97889311913826</v>
      </c>
    </row>
    <row r="88" spans="1:19" x14ac:dyDescent="0.25">
      <c r="A88" s="1">
        <v>-279</v>
      </c>
      <c r="B88" s="1">
        <v>237.12</v>
      </c>
      <c r="C88" s="5">
        <v>0.35299999999999998</v>
      </c>
      <c r="D88" s="1">
        <f t="shared" si="19"/>
        <v>-2.0000000000000018E-3</v>
      </c>
      <c r="E88" s="1">
        <f t="shared" si="20"/>
        <v>2.3749681862992342</v>
      </c>
      <c r="F88" s="1">
        <f t="shared" si="21"/>
        <v>-0.45222529461217748</v>
      </c>
      <c r="G88" s="1">
        <f t="shared" si="16"/>
        <v>0.37604050821036</v>
      </c>
      <c r="H88" s="1">
        <f t="shared" si="22"/>
        <v>3.6099999999999852</v>
      </c>
      <c r="I88" s="1">
        <f t="shared" si="17"/>
        <v>4.0363475005422964E-2</v>
      </c>
      <c r="J88" s="1">
        <f t="shared" si="18"/>
        <v>26.453159958459313</v>
      </c>
      <c r="K88" s="1">
        <f t="shared" si="23"/>
        <v>-952287.37632022379</v>
      </c>
      <c r="L88" s="1">
        <f t="shared" si="24"/>
        <v>0.12743299999999949</v>
      </c>
      <c r="M88" s="1">
        <v>68</v>
      </c>
      <c r="N88" s="1">
        <f t="shared" si="25"/>
        <v>0.99999287465100928</v>
      </c>
      <c r="O88" s="1">
        <f t="shared" si="26"/>
        <v>3.9262016008345668E-6</v>
      </c>
      <c r="P88" s="4">
        <f t="shared" si="27"/>
        <v>5.4096971902158411E-3</v>
      </c>
      <c r="Q88" s="4">
        <f t="shared" si="28"/>
        <v>1.0502474577175531E-2</v>
      </c>
      <c r="R88" s="4">
        <f t="shared" si="29"/>
        <v>298.01050247457715</v>
      </c>
      <c r="S88" s="1">
        <f t="shared" si="30"/>
        <v>301.75217553198831</v>
      </c>
    </row>
    <row r="89" spans="1:19" x14ac:dyDescent="0.25">
      <c r="A89" s="1">
        <v>-278</v>
      </c>
      <c r="B89" s="1">
        <v>240.73</v>
      </c>
      <c r="C89" s="5">
        <v>0.35099999999999998</v>
      </c>
      <c r="D89" s="1">
        <f t="shared" si="19"/>
        <v>7.0000000000000062E-3</v>
      </c>
      <c r="E89" s="1">
        <f t="shared" si="20"/>
        <v>2.3815302158362703</v>
      </c>
      <c r="F89" s="1">
        <f t="shared" si="21"/>
        <v>-0.45469288353417592</v>
      </c>
      <c r="G89" s="1">
        <f t="shared" si="16"/>
        <v>-1.3339822373435495</v>
      </c>
      <c r="H89" s="1">
        <f t="shared" si="22"/>
        <v>3.5900000000000034</v>
      </c>
      <c r="I89" s="1">
        <f t="shared" si="17"/>
        <v>4.1098285004269056E-2</v>
      </c>
      <c r="J89" s="1">
        <f t="shared" si="18"/>
        <v>26.38218431135525</v>
      </c>
      <c r="K89" s="1">
        <f t="shared" si="23"/>
        <v>-949732.33306391793</v>
      </c>
      <c r="L89" s="1">
        <f t="shared" si="24"/>
        <v>0.12600900000000012</v>
      </c>
      <c r="M89" s="1">
        <v>69</v>
      </c>
      <c r="N89" s="1">
        <f t="shared" si="25"/>
        <v>0.9999954567820617</v>
      </c>
      <c r="O89" s="1">
        <f t="shared" si="26"/>
        <v>2.5821310524198893E-6</v>
      </c>
      <c r="P89" s="4">
        <f t="shared" si="27"/>
        <v>3.5577763240878272E-3</v>
      </c>
      <c r="Q89" s="4">
        <f t="shared" si="28"/>
        <v>6.9071251275560908E-3</v>
      </c>
      <c r="R89" s="4">
        <f t="shared" si="29"/>
        <v>298.00690712512755</v>
      </c>
      <c r="S89" s="1">
        <f t="shared" si="30"/>
        <v>300.822769121813</v>
      </c>
    </row>
    <row r="90" spans="1:19" x14ac:dyDescent="0.25">
      <c r="A90" s="1">
        <v>-277</v>
      </c>
      <c r="B90" s="1">
        <v>244.32</v>
      </c>
      <c r="C90" s="5">
        <v>0.35799999999999998</v>
      </c>
      <c r="D90" s="1">
        <f t="shared" si="19"/>
        <v>1.0000000000000009E-2</v>
      </c>
      <c r="E90" s="1">
        <f t="shared" si="20"/>
        <v>2.3879590197123459</v>
      </c>
      <c r="F90" s="1">
        <f t="shared" si="21"/>
        <v>-0.44611697335612566</v>
      </c>
      <c r="G90" s="1">
        <f t="shared" si="16"/>
        <v>-1.8939103549196918</v>
      </c>
      <c r="H90" s="1">
        <f t="shared" si="22"/>
        <v>3.5800000000000125</v>
      </c>
      <c r="I90" s="1">
        <f t="shared" si="17"/>
        <v>4.1831123457362257E-2</v>
      </c>
      <c r="J90" s="1">
        <f t="shared" si="18"/>
        <v>26.302144870970768</v>
      </c>
      <c r="K90" s="1">
        <f t="shared" si="23"/>
        <v>-946851.00215538312</v>
      </c>
      <c r="L90" s="1">
        <f t="shared" si="24"/>
        <v>0.12816400000000044</v>
      </c>
      <c r="M90" s="1">
        <v>70</v>
      </c>
      <c r="N90" s="1">
        <f t="shared" si="25"/>
        <v>0.9999971355899584</v>
      </c>
      <c r="O90" s="1">
        <f t="shared" si="26"/>
        <v>1.6788078966989417E-6</v>
      </c>
      <c r="P90" s="4">
        <f t="shared" si="27"/>
        <v>2.3131370431294118E-3</v>
      </c>
      <c r="Q90" s="4">
        <f t="shared" si="28"/>
        <v>4.4907620768363807E-3</v>
      </c>
      <c r="R90" s="4">
        <f t="shared" si="29"/>
        <v>298.00449076207684</v>
      </c>
      <c r="S90" s="1">
        <f t="shared" si="30"/>
        <v>308.47571400522838</v>
      </c>
    </row>
    <row r="91" spans="1:19" x14ac:dyDescent="0.25">
      <c r="A91" s="1">
        <v>-276</v>
      </c>
      <c r="B91" s="1">
        <v>247.9</v>
      </c>
      <c r="C91" s="5">
        <v>0.36799999999999999</v>
      </c>
      <c r="D91" s="1">
        <f t="shared" si="19"/>
        <v>1.6000000000000014E-2</v>
      </c>
      <c r="E91" s="1">
        <f t="shared" si="20"/>
        <v>2.3942765267678214</v>
      </c>
      <c r="F91" s="1">
        <f t="shared" si="21"/>
        <v>-0.43415218132648237</v>
      </c>
      <c r="G91" s="1">
        <f t="shared" si="16"/>
        <v>-2.9765591847554109</v>
      </c>
      <c r="H91" s="1">
        <f t="shared" si="22"/>
        <v>3.5699999999999932</v>
      </c>
      <c r="I91" s="1">
        <f t="shared" si="17"/>
        <v>4.2561738592667001E-2</v>
      </c>
      <c r="J91" s="1">
        <f t="shared" si="18"/>
        <v>26.213199564520171</v>
      </c>
      <c r="K91" s="1">
        <f t="shared" si="23"/>
        <v>-943649.06881222164</v>
      </c>
      <c r="L91" s="1">
        <f t="shared" si="24"/>
        <v>0.13137599999999974</v>
      </c>
      <c r="M91" s="1">
        <v>71</v>
      </c>
      <c r="N91" s="1">
        <f t="shared" si="25"/>
        <v>0.99999821449663484</v>
      </c>
      <c r="O91" s="1">
        <f t="shared" si="26"/>
        <v>1.078906676443836E-6</v>
      </c>
      <c r="P91" s="4">
        <f t="shared" si="27"/>
        <v>1.4865661546321748E-3</v>
      </c>
      <c r="Q91" s="4">
        <f t="shared" si="28"/>
        <v>2.8860438389327068E-3</v>
      </c>
      <c r="R91" s="4">
        <f t="shared" si="29"/>
        <v>298.00288604383894</v>
      </c>
      <c r="S91" s="1">
        <f t="shared" si="30"/>
        <v>310.81256196653902</v>
      </c>
    </row>
    <row r="92" spans="1:19" x14ac:dyDescent="0.25">
      <c r="A92" s="1">
        <v>-275</v>
      </c>
      <c r="B92" s="1">
        <v>251.47</v>
      </c>
      <c r="C92" s="5">
        <v>0.38400000000000001</v>
      </c>
      <c r="D92" s="1">
        <f t="shared" si="19"/>
        <v>1.5000000000000013E-2</v>
      </c>
      <c r="E92" s="1">
        <f t="shared" si="20"/>
        <v>2.4004861817912042</v>
      </c>
      <c r="F92" s="1">
        <f t="shared" si="21"/>
        <v>-0.41566877563246918</v>
      </c>
      <c r="G92" s="1">
        <f t="shared" si="16"/>
        <v>-2.7258687023921251</v>
      </c>
      <c r="H92" s="1">
        <f t="shared" si="22"/>
        <v>3.5600000000000023</v>
      </c>
      <c r="I92" s="1">
        <f t="shared" si="17"/>
        <v>4.3289883025014783E-2</v>
      </c>
      <c r="J92" s="1">
        <f t="shared" si="18"/>
        <v>26.115510504465671</v>
      </c>
      <c r="K92" s="1">
        <f t="shared" si="23"/>
        <v>-940132.3689170446</v>
      </c>
      <c r="L92" s="1">
        <f t="shared" si="24"/>
        <v>0.1367040000000001</v>
      </c>
      <c r="M92" s="1">
        <v>72</v>
      </c>
      <c r="N92" s="1">
        <f t="shared" si="25"/>
        <v>0.99999889977956191</v>
      </c>
      <c r="O92" s="1">
        <f t="shared" si="26"/>
        <v>6.852829270709293E-7</v>
      </c>
      <c r="P92" s="4">
        <f t="shared" si="27"/>
        <v>9.4421364513999585E-4</v>
      </c>
      <c r="Q92" s="4">
        <f t="shared" si="28"/>
        <v>1.8331118091860115E-3</v>
      </c>
      <c r="R92" s="4">
        <f t="shared" si="29"/>
        <v>298.00183311180916</v>
      </c>
      <c r="S92" s="1">
        <f t="shared" si="30"/>
        <v>315.4345966992301</v>
      </c>
    </row>
    <row r="93" spans="1:19" x14ac:dyDescent="0.25">
      <c r="A93" s="1">
        <v>-274</v>
      </c>
      <c r="B93" s="1">
        <v>255.03</v>
      </c>
      <c r="C93" s="5">
        <v>0.39900000000000002</v>
      </c>
      <c r="D93" s="1">
        <f t="shared" si="19"/>
        <v>1.5999999999999959E-2</v>
      </c>
      <c r="E93" s="1">
        <f t="shared" si="20"/>
        <v>2.406591270897152</v>
      </c>
      <c r="F93" s="1">
        <f t="shared" si="21"/>
        <v>-0.39902710431325172</v>
      </c>
      <c r="G93" s="1">
        <f t="shared" si="16"/>
        <v>-2.8521108049178587</v>
      </c>
      <c r="H93" s="1">
        <f t="shared" si="22"/>
        <v>3.539999999999992</v>
      </c>
      <c r="I93" s="1">
        <f t="shared" si="17"/>
        <v>4.4015313872361052E-2</v>
      </c>
      <c r="J93" s="1">
        <f t="shared" si="18"/>
        <v>26.009243719541274</v>
      </c>
      <c r="K93" s="1">
        <f t="shared" si="23"/>
        <v>-936306.87933460472</v>
      </c>
      <c r="L93" s="1">
        <f t="shared" si="24"/>
        <v>0.14124599999999968</v>
      </c>
      <c r="M93" s="1">
        <v>73</v>
      </c>
      <c r="N93" s="1">
        <f t="shared" si="25"/>
        <v>0.9999993299117933</v>
      </c>
      <c r="O93" s="1">
        <f t="shared" si="26"/>
        <v>4.3013223138821388E-7</v>
      </c>
      <c r="P93" s="4">
        <f t="shared" si="27"/>
        <v>5.9265553838791171E-4</v>
      </c>
      <c r="Q93" s="4">
        <f t="shared" si="28"/>
        <v>1.1505911525323239E-3</v>
      </c>
      <c r="R93" s="4">
        <f t="shared" si="29"/>
        <v>298.00115059115251</v>
      </c>
      <c r="S93" s="1">
        <f t="shared" si="30"/>
        <v>314.0241324760409</v>
      </c>
    </row>
    <row r="94" spans="1:19" x14ac:dyDescent="0.25">
      <c r="A94" s="1">
        <v>-273</v>
      </c>
      <c r="B94" s="1">
        <v>258.57</v>
      </c>
      <c r="C94" s="5">
        <v>0.41499999999999998</v>
      </c>
      <c r="D94" s="1">
        <f t="shared" si="19"/>
        <v>1.5000000000000013E-2</v>
      </c>
      <c r="E94" s="1">
        <f t="shared" si="20"/>
        <v>2.4125781354312723</v>
      </c>
      <c r="F94" s="1">
        <f t="shared" si="21"/>
        <v>-0.38195190328790729</v>
      </c>
      <c r="G94" s="1">
        <f t="shared" si="16"/>
        <v>-2.6259418681647624</v>
      </c>
      <c r="H94" s="1">
        <f t="shared" si="22"/>
        <v>3.5199999999999818</v>
      </c>
      <c r="I94" s="1">
        <f t="shared" si="17"/>
        <v>4.4737792864570532E-2</v>
      </c>
      <c r="J94" s="1">
        <f t="shared" si="18"/>
        <v>25.894568881164147</v>
      </c>
      <c r="K94" s="1">
        <f t="shared" si="23"/>
        <v>-932178.70806288335</v>
      </c>
      <c r="L94" s="1">
        <f t="shared" si="24"/>
        <v>0.14607999999999924</v>
      </c>
      <c r="M94" s="1">
        <v>74</v>
      </c>
      <c r="N94" s="1">
        <f t="shared" si="25"/>
        <v>0.99999959667313265</v>
      </c>
      <c r="O94" s="1">
        <f t="shared" si="26"/>
        <v>2.6676133935144009E-7</v>
      </c>
      <c r="P94" s="4">
        <f t="shared" si="27"/>
        <v>3.6755577391669092E-4</v>
      </c>
      <c r="Q94" s="4">
        <f t="shared" si="28"/>
        <v>7.1357878925938623E-4</v>
      </c>
      <c r="R94" s="4">
        <f t="shared" si="29"/>
        <v>298.00071357878926</v>
      </c>
      <c r="S94" s="1">
        <f t="shared" si="30"/>
        <v>314.25220208502668</v>
      </c>
    </row>
    <row r="95" spans="1:19" x14ac:dyDescent="0.25">
      <c r="A95" s="1">
        <v>-272</v>
      </c>
      <c r="B95" s="1">
        <v>262.08999999999997</v>
      </c>
      <c r="C95" s="5">
        <v>0.43</v>
      </c>
      <c r="D95" s="1">
        <f t="shared" si="19"/>
        <v>1.4000000000000012E-2</v>
      </c>
      <c r="E95" s="1">
        <f t="shared" si="20"/>
        <v>2.4184504508295834</v>
      </c>
      <c r="F95" s="1">
        <f t="shared" si="21"/>
        <v>-0.36653154442041347</v>
      </c>
      <c r="G95" s="1">
        <f t="shared" si="16"/>
        <v>-2.4083471839264328</v>
      </c>
      <c r="H95" s="1">
        <f t="shared" si="22"/>
        <v>3.5100000000000477</v>
      </c>
      <c r="I95" s="1">
        <f t="shared" si="17"/>
        <v>4.5457086444602869E-2</v>
      </c>
      <c r="J95" s="1">
        <f t="shared" si="18"/>
        <v>25.771659025897367</v>
      </c>
      <c r="K95" s="1">
        <f t="shared" si="23"/>
        <v>-927754.08424203051</v>
      </c>
      <c r="L95" s="1">
        <f t="shared" si="24"/>
        <v>0.15093000000000206</v>
      </c>
      <c r="M95" s="1">
        <v>75</v>
      </c>
      <c r="N95" s="1">
        <f t="shared" si="25"/>
        <v>0.99999976011951097</v>
      </c>
      <c r="O95" s="1">
        <f t="shared" si="26"/>
        <v>1.6344637832066411E-7</v>
      </c>
      <c r="P95" s="4">
        <f t="shared" si="27"/>
        <v>2.2520377286900002E-4</v>
      </c>
      <c r="Q95" s="4">
        <f t="shared" si="28"/>
        <v>4.3721428687699179E-4</v>
      </c>
      <c r="R95" s="4">
        <f t="shared" si="29"/>
        <v>298.00043721428688</v>
      </c>
      <c r="S95" s="1">
        <f t="shared" si="30"/>
        <v>312.9744885097881</v>
      </c>
    </row>
    <row r="96" spans="1:19" x14ac:dyDescent="0.25">
      <c r="A96" s="1">
        <v>-271</v>
      </c>
      <c r="B96" s="1">
        <v>265.60000000000002</v>
      </c>
      <c r="C96" s="5">
        <v>0.44400000000000001</v>
      </c>
      <c r="D96" s="1">
        <f t="shared" si="19"/>
        <v>1.2000000000000011E-2</v>
      </c>
      <c r="E96" s="1">
        <f t="shared" si="20"/>
        <v>2.42422807069598</v>
      </c>
      <c r="F96" s="1">
        <f t="shared" si="21"/>
        <v>-0.35261702988538018</v>
      </c>
      <c r="G96" s="1">
        <f t="shared" si="16"/>
        <v>-2.0428427695513567</v>
      </c>
      <c r="H96" s="1">
        <f t="shared" si="22"/>
        <v>3.4899999999999523</v>
      </c>
      <c r="I96" s="1">
        <f t="shared" si="17"/>
        <v>4.6172965861988907E-2</v>
      </c>
      <c r="J96" s="1">
        <f t="shared" si="18"/>
        <v>25.64069027462007</v>
      </c>
      <c r="K96" s="1">
        <f t="shared" si="23"/>
        <v>-923039.34804477333</v>
      </c>
      <c r="L96" s="1">
        <f t="shared" si="24"/>
        <v>0.15495599999999787</v>
      </c>
      <c r="M96" s="1">
        <v>76</v>
      </c>
      <c r="N96" s="1">
        <f t="shared" si="25"/>
        <v>0.99999985904354372</v>
      </c>
      <c r="O96" s="1">
        <f t="shared" si="26"/>
        <v>9.8924032743141765E-8</v>
      </c>
      <c r="P96" s="4">
        <f t="shared" si="27"/>
        <v>1.363019825221509E-4</v>
      </c>
      <c r="Q96" s="4">
        <f t="shared" si="28"/>
        <v>2.6461889749514753E-4</v>
      </c>
      <c r="R96" s="4">
        <f t="shared" si="29"/>
        <v>298.00026461889752</v>
      </c>
      <c r="S96" s="1">
        <f t="shared" si="30"/>
        <v>311.823181633861</v>
      </c>
    </row>
    <row r="97" spans="1:19" x14ac:dyDescent="0.25">
      <c r="A97" s="1">
        <v>-270</v>
      </c>
      <c r="B97" s="1">
        <v>269.08999999999997</v>
      </c>
      <c r="C97" s="5">
        <v>0.45600000000000002</v>
      </c>
      <c r="D97" s="1">
        <f t="shared" si="19"/>
        <v>9.000000000000008E-3</v>
      </c>
      <c r="E97" s="1">
        <f t="shared" si="20"/>
        <v>2.4298975586871476</v>
      </c>
      <c r="F97" s="1">
        <f t="shared" si="21"/>
        <v>-0.341035157335565</v>
      </c>
      <c r="G97" s="1">
        <f t="shared" si="16"/>
        <v>-1.5210316448756358</v>
      </c>
      <c r="H97" s="1">
        <f t="shared" si="22"/>
        <v>3.4800000000000182</v>
      </c>
      <c r="I97" s="1">
        <f t="shared" si="17"/>
        <v>4.6885207258506131E-2</v>
      </c>
      <c r="J97" s="1">
        <f t="shared" si="18"/>
        <v>25.501841549195074</v>
      </c>
      <c r="K97" s="1">
        <f t="shared" si="23"/>
        <v>-918040.94047673536</v>
      </c>
      <c r="L97" s="1">
        <f t="shared" si="24"/>
        <v>0.15868800000000083</v>
      </c>
      <c r="M97" s="1">
        <v>77</v>
      </c>
      <c r="N97" s="1">
        <f t="shared" si="25"/>
        <v>0.9999999181785868</v>
      </c>
      <c r="O97" s="1">
        <f t="shared" si="26"/>
        <v>5.9135043084523886E-8</v>
      </c>
      <c r="P97" s="4">
        <f t="shared" si="27"/>
        <v>8.1478922618146265E-5</v>
      </c>
      <c r="Q97" s="4">
        <f t="shared" si="28"/>
        <v>1.581845126045938E-4</v>
      </c>
      <c r="R97" s="4">
        <f t="shared" si="29"/>
        <v>298.0001581845126</v>
      </c>
      <c r="S97" s="1">
        <f t="shared" si="30"/>
        <v>310.07562276131551</v>
      </c>
    </row>
    <row r="98" spans="1:19" x14ac:dyDescent="0.25">
      <c r="A98" s="1">
        <v>-269</v>
      </c>
      <c r="B98" s="1">
        <v>272.57</v>
      </c>
      <c r="C98" s="5">
        <v>0.46500000000000002</v>
      </c>
      <c r="D98" s="1">
        <f t="shared" si="19"/>
        <v>1.5999999999999959E-2</v>
      </c>
      <c r="E98" s="1">
        <f t="shared" si="20"/>
        <v>2.4354780541713246</v>
      </c>
      <c r="F98" s="1">
        <f t="shared" si="21"/>
        <v>-0.33254704711004607</v>
      </c>
      <c r="G98" s="1">
        <f t="shared" si="16"/>
        <v>-2.6896348855075258</v>
      </c>
      <c r="H98" s="1">
        <f t="shared" si="22"/>
        <v>3.4499999999999886</v>
      </c>
      <c r="I98" s="1">
        <f t="shared" si="17"/>
        <v>4.7593591745983772E-2</v>
      </c>
      <c r="J98" s="1">
        <f t="shared" si="18"/>
        <v>25.355294287297017</v>
      </c>
      <c r="K98" s="1">
        <f t="shared" si="23"/>
        <v>-912765.39311053639</v>
      </c>
      <c r="L98" s="1">
        <f t="shared" si="24"/>
        <v>0.16042499999999946</v>
      </c>
      <c r="M98" s="1">
        <v>78</v>
      </c>
      <c r="N98" s="1">
        <f t="shared" si="25"/>
        <v>0.99999995308835976</v>
      </c>
      <c r="O98" s="1">
        <f t="shared" si="26"/>
        <v>3.4909772961277952E-8</v>
      </c>
      <c r="P98" s="4">
        <f t="shared" si="27"/>
        <v>4.8100255641369873E-5</v>
      </c>
      <c r="Q98" s="4">
        <f t="shared" si="28"/>
        <v>9.3382622772823838E-5</v>
      </c>
      <c r="R98" s="4">
        <f t="shared" si="29"/>
        <v>298.00009338262277</v>
      </c>
      <c r="S98" s="1">
        <f t="shared" si="30"/>
        <v>307.81152021139479</v>
      </c>
    </row>
    <row r="99" spans="1:19" x14ac:dyDescent="0.25">
      <c r="A99" s="1">
        <v>-268</v>
      </c>
      <c r="B99" s="1">
        <v>276.02</v>
      </c>
      <c r="C99" s="5">
        <v>0.48099999999999998</v>
      </c>
      <c r="D99" s="1">
        <f t="shared" si="19"/>
        <v>8.0000000000000071E-3</v>
      </c>
      <c r="E99" s="1">
        <f t="shared" si="20"/>
        <v>2.4409405515396636</v>
      </c>
      <c r="F99" s="1">
        <f t="shared" si="21"/>
        <v>-0.31785492362616824</v>
      </c>
      <c r="G99" s="1">
        <f t="shared" si="16"/>
        <v>-1.3356389278538967</v>
      </c>
      <c r="H99" s="1">
        <f t="shared" si="22"/>
        <v>3.4300000000000068</v>
      </c>
      <c r="I99" s="1">
        <f t="shared" si="17"/>
        <v>4.8297905476186467E-2</v>
      </c>
      <c r="J99" s="1">
        <f t="shared" si="18"/>
        <v>25.201232156149832</v>
      </c>
      <c r="K99" s="1">
        <f t="shared" si="23"/>
        <v>-907219.31778062799</v>
      </c>
      <c r="L99" s="1">
        <f t="shared" si="24"/>
        <v>0.16498300000000032</v>
      </c>
      <c r="M99" s="1">
        <v>79</v>
      </c>
      <c r="N99" s="1">
        <f t="shared" si="25"/>
        <v>0.99999997343770608</v>
      </c>
      <c r="O99" s="1">
        <f t="shared" si="26"/>
        <v>2.0349346319115114E-8</v>
      </c>
      <c r="P99" s="4">
        <f t="shared" si="27"/>
        <v>2.8038244796662072E-5</v>
      </c>
      <c r="Q99" s="4">
        <f t="shared" si="28"/>
        <v>5.4433906891897298E-5</v>
      </c>
      <c r="R99" s="4">
        <f t="shared" si="29"/>
        <v>298.00005443390688</v>
      </c>
      <c r="S99" s="1">
        <f t="shared" si="30"/>
        <v>312.15542350569109</v>
      </c>
    </row>
    <row r="100" spans="1:19" x14ac:dyDescent="0.25">
      <c r="A100" s="1">
        <v>-267</v>
      </c>
      <c r="B100" s="1">
        <v>279.45</v>
      </c>
      <c r="C100" s="5">
        <v>0.48899999999999999</v>
      </c>
      <c r="D100" s="1">
        <f t="shared" si="19"/>
        <v>-3.0000000000000027E-3</v>
      </c>
      <c r="E100" s="1">
        <f t="shared" si="20"/>
        <v>2.4463041139519239</v>
      </c>
      <c r="F100" s="1">
        <f t="shared" si="21"/>
        <v>-0.31069114087637978</v>
      </c>
      <c r="G100" s="1">
        <f t="shared" si="16"/>
        <v>0.50738089908847761</v>
      </c>
      <c r="H100" s="1">
        <f t="shared" si="22"/>
        <v>3.410000000000025</v>
      </c>
      <c r="I100" s="1">
        <f t="shared" si="17"/>
        <v>4.8997939702746185E-2</v>
      </c>
      <c r="J100" s="1">
        <f t="shared" si="18"/>
        <v>25.039840765920999</v>
      </c>
      <c r="K100" s="1">
        <f t="shared" si="23"/>
        <v>-901409.3962657724</v>
      </c>
      <c r="L100" s="1">
        <f t="shared" si="24"/>
        <v>0.16674900000000123</v>
      </c>
      <c r="M100" s="1">
        <v>80</v>
      </c>
      <c r="N100" s="1">
        <f t="shared" si="25"/>
        <v>0.99999998514880029</v>
      </c>
      <c r="O100" s="1">
        <f t="shared" si="26"/>
        <v>1.1711094205502093E-8</v>
      </c>
      <c r="P100" s="4">
        <f t="shared" si="27"/>
        <v>1.6136072433058726E-5</v>
      </c>
      <c r="Q100" s="4">
        <f t="shared" si="28"/>
        <v>3.1326834856887904E-5</v>
      </c>
      <c r="R100" s="4">
        <f t="shared" si="29"/>
        <v>298.00003132683486</v>
      </c>
      <c r="S100" s="1">
        <f t="shared" si="30"/>
        <v>306.72106905387108</v>
      </c>
    </row>
    <row r="101" spans="1:19" x14ac:dyDescent="0.25">
      <c r="A101" s="1">
        <v>-266</v>
      </c>
      <c r="B101" s="1">
        <v>282.86</v>
      </c>
      <c r="C101" s="5">
        <v>0.48599999999999999</v>
      </c>
      <c r="D101" s="1">
        <f t="shared" si="19"/>
        <v>-6.0000000000000053E-3</v>
      </c>
      <c r="E101" s="1">
        <f t="shared" si="20"/>
        <v>2.4515715370380673</v>
      </c>
      <c r="F101" s="1">
        <f t="shared" si="21"/>
        <v>-0.31336373073770663</v>
      </c>
      <c r="G101" s="1">
        <f t="shared" si="16"/>
        <v>1.0457948232380905</v>
      </c>
      <c r="H101" s="1">
        <f t="shared" si="22"/>
        <v>3.3799999999999955</v>
      </c>
      <c r="I101" s="1">
        <f t="shared" si="17"/>
        <v>4.9693490835132879E-2</v>
      </c>
      <c r="J101" s="1">
        <f t="shared" si="18"/>
        <v>24.87130738348603</v>
      </c>
      <c r="K101" s="1">
        <f t="shared" si="23"/>
        <v>-895342.36998484971</v>
      </c>
      <c r="L101" s="1">
        <f t="shared" si="24"/>
        <v>0.16426799999999978</v>
      </c>
      <c r="M101" s="1">
        <v>81</v>
      </c>
      <c r="N101" s="1">
        <f t="shared" si="25"/>
        <v>0.99999999180199495</v>
      </c>
      <c r="O101" s="1">
        <f t="shared" si="26"/>
        <v>6.6531946618653137E-9</v>
      </c>
      <c r="P101" s="4">
        <f t="shared" si="27"/>
        <v>9.167070906547766E-6</v>
      </c>
      <c r="Q101" s="4">
        <f t="shared" si="28"/>
        <v>1.779710134558234E-5</v>
      </c>
      <c r="R101" s="4">
        <f t="shared" si="29"/>
        <v>298.00001779710135</v>
      </c>
      <c r="S101" s="1">
        <f t="shared" si="30"/>
        <v>299.78582733173295</v>
      </c>
    </row>
    <row r="102" spans="1:19" x14ac:dyDescent="0.25">
      <c r="A102" s="1">
        <v>-265</v>
      </c>
      <c r="B102" s="1">
        <v>286.24</v>
      </c>
      <c r="C102" s="5">
        <v>0.48</v>
      </c>
      <c r="D102" s="1">
        <f t="shared" si="19"/>
        <v>-7.0000000000000062E-3</v>
      </c>
      <c r="E102" s="1">
        <f t="shared" si="20"/>
        <v>2.4567303232232978</v>
      </c>
      <c r="F102" s="1">
        <f t="shared" si="21"/>
        <v>-0.31875876262441277</v>
      </c>
      <c r="G102" s="1">
        <f t="shared" si="16"/>
        <v>1.2551263933712131</v>
      </c>
      <c r="H102" s="1">
        <f t="shared" si="22"/>
        <v>3.3700000000000045</v>
      </c>
      <c r="I102" s="1">
        <f t="shared" si="17"/>
        <v>5.0384360484674158E-2</v>
      </c>
      <c r="J102" s="1">
        <f t="shared" si="18"/>
        <v>24.695820647273546</v>
      </c>
      <c r="K102" s="1">
        <f t="shared" si="23"/>
        <v>-889025.02973156376</v>
      </c>
      <c r="L102" s="1">
        <f t="shared" si="24"/>
        <v>0.16176000000000021</v>
      </c>
      <c r="M102" s="1">
        <v>82</v>
      </c>
      <c r="N102" s="1">
        <f t="shared" si="25"/>
        <v>0.99999999553269925</v>
      </c>
      <c r="O102" s="1">
        <f t="shared" si="26"/>
        <v>3.7307043010414986E-9</v>
      </c>
      <c r="P102" s="4">
        <f t="shared" si="27"/>
        <v>5.1403322158954852E-6</v>
      </c>
      <c r="Q102" s="4">
        <f t="shared" si="28"/>
        <v>9.9795250117363225E-6</v>
      </c>
      <c r="R102" s="4">
        <f t="shared" si="29"/>
        <v>298.00000997952503</v>
      </c>
      <c r="S102" s="1">
        <f t="shared" si="30"/>
        <v>297.8379392850627</v>
      </c>
    </row>
    <row r="103" spans="1:19" x14ac:dyDescent="0.25">
      <c r="A103" s="1">
        <v>-264</v>
      </c>
      <c r="B103" s="1">
        <v>289.61</v>
      </c>
      <c r="C103" s="5">
        <v>0.47299999999999998</v>
      </c>
      <c r="D103" s="1">
        <f t="shared" si="19"/>
        <v>0</v>
      </c>
      <c r="E103" s="1">
        <f t="shared" si="20"/>
        <v>2.4618135536226196</v>
      </c>
      <c r="F103" s="1">
        <f t="shared" si="21"/>
        <v>-0.32513885926218844</v>
      </c>
      <c r="G103" s="1">
        <f t="shared" si="16"/>
        <v>0</v>
      </c>
      <c r="H103" s="1">
        <f t="shared" si="22"/>
        <v>3.339999999999975</v>
      </c>
      <c r="I103" s="1">
        <f t="shared" si="17"/>
        <v>5.1070355502653979E-2</v>
      </c>
      <c r="J103" s="1">
        <f t="shared" si="18"/>
        <v>24.513570283942688</v>
      </c>
      <c r="K103" s="1">
        <f t="shared" si="23"/>
        <v>-882464.20547510916</v>
      </c>
      <c r="L103" s="1">
        <f t="shared" si="24"/>
        <v>0.15798199999999882</v>
      </c>
      <c r="M103" s="1">
        <v>83</v>
      </c>
      <c r="N103" s="1">
        <f t="shared" si="25"/>
        <v>0.99999999759722979</v>
      </c>
      <c r="O103" s="1">
        <f t="shared" si="26"/>
        <v>2.0645305465194497E-9</v>
      </c>
      <c r="P103" s="4">
        <f t="shared" si="27"/>
        <v>2.8446030622184635E-6</v>
      </c>
      <c r="Q103" s="4">
        <f t="shared" si="28"/>
        <v>5.5225588961132003E-6</v>
      </c>
      <c r="R103" s="4">
        <f t="shared" si="29"/>
        <v>298.00000552255892</v>
      </c>
      <c r="S103" s="1">
        <f t="shared" si="30"/>
        <v>297.11145614985099</v>
      </c>
    </row>
    <row r="104" spans="1:19" x14ac:dyDescent="0.25">
      <c r="A104" s="1">
        <v>-263</v>
      </c>
      <c r="B104" s="1">
        <v>292.95</v>
      </c>
      <c r="C104" s="5">
        <v>0.47299999999999998</v>
      </c>
      <c r="D104" s="1">
        <f t="shared" si="19"/>
        <v>4.0000000000000036E-3</v>
      </c>
      <c r="E104" s="1">
        <f t="shared" si="20"/>
        <v>2.4667935023435357</v>
      </c>
      <c r="F104" s="1">
        <f t="shared" si="21"/>
        <v>-0.32513885926218844</v>
      </c>
      <c r="G104" s="1">
        <f t="shared" si="16"/>
        <v>-0.74950839078356057</v>
      </c>
      <c r="H104" s="1">
        <f t="shared" si="22"/>
        <v>3.3100000000000023</v>
      </c>
      <c r="I104" s="1">
        <f t="shared" si="17"/>
        <v>5.1751288010541276E-2</v>
      </c>
      <c r="J104" s="1">
        <f t="shared" si="18"/>
        <v>24.324746827576458</v>
      </c>
      <c r="K104" s="1">
        <f t="shared" si="23"/>
        <v>-875666.75625141046</v>
      </c>
      <c r="L104" s="1">
        <f t="shared" si="24"/>
        <v>0.15656300000000009</v>
      </c>
      <c r="M104" s="1">
        <v>84</v>
      </c>
      <c r="N104" s="1">
        <f t="shared" si="25"/>
        <v>0.99999999872459233</v>
      </c>
      <c r="O104" s="1">
        <f t="shared" si="26"/>
        <v>1.1273625366570172E-9</v>
      </c>
      <c r="P104" s="4">
        <f t="shared" si="27"/>
        <v>1.5533308186751573E-6</v>
      </c>
      <c r="Q104" s="4">
        <f t="shared" si="28"/>
        <v>3.0156618493517175E-6</v>
      </c>
      <c r="R104" s="4">
        <f t="shared" si="29"/>
        <v>298.00000301566183</v>
      </c>
      <c r="S104" s="1">
        <f t="shared" si="30"/>
        <v>301.43675978039431</v>
      </c>
    </row>
    <row r="105" spans="1:19" x14ac:dyDescent="0.25">
      <c r="A105" s="1">
        <v>-262</v>
      </c>
      <c r="B105" s="1">
        <v>296.26</v>
      </c>
      <c r="C105" s="5">
        <v>0.47699999999999998</v>
      </c>
      <c r="D105" s="1">
        <f t="shared" si="19"/>
        <v>3.0000000000000027E-3</v>
      </c>
      <c r="E105" s="1">
        <f t="shared" si="20"/>
        <v>2.4716730185000912</v>
      </c>
      <c r="F105" s="1">
        <f t="shared" si="21"/>
        <v>-0.32148162095988608</v>
      </c>
      <c r="G105" s="1">
        <f t="shared" si="16"/>
        <v>-0.56942038052686039</v>
      </c>
      <c r="H105" s="1">
        <f t="shared" si="22"/>
        <v>3.2800000000000296</v>
      </c>
      <c r="I105" s="1">
        <f t="shared" si="17"/>
        <v>5.24269754224184E-2</v>
      </c>
      <c r="J105" s="1">
        <f t="shared" si="18"/>
        <v>24.129541342056331</v>
      </c>
      <c r="K105" s="1">
        <f t="shared" si="23"/>
        <v>-868639.5601688805</v>
      </c>
      <c r="L105" s="1">
        <f t="shared" si="24"/>
        <v>0.1564560000000014</v>
      </c>
      <c r="M105" s="1">
        <v>85</v>
      </c>
      <c r="N105" s="1">
        <f t="shared" si="25"/>
        <v>0.99999999933197115</v>
      </c>
      <c r="O105" s="1">
        <f t="shared" si="26"/>
        <v>6.0737881391048631E-10</v>
      </c>
      <c r="P105" s="4">
        <f t="shared" si="27"/>
        <v>8.3687385342356359E-7</v>
      </c>
      <c r="Q105" s="4">
        <f t="shared" si="28"/>
        <v>1.624720582471866E-6</v>
      </c>
      <c r="R105" s="4">
        <f t="shared" si="29"/>
        <v>298.0000016247206</v>
      </c>
      <c r="S105" s="1">
        <f t="shared" si="30"/>
        <v>303.91561786550528</v>
      </c>
    </row>
    <row r="106" spans="1:19" x14ac:dyDescent="0.25">
      <c r="A106" s="1">
        <v>-261</v>
      </c>
      <c r="B106" s="1">
        <v>299.54000000000002</v>
      </c>
      <c r="C106" s="5">
        <v>0.48</v>
      </c>
      <c r="D106" s="1">
        <f t="shared" si="19"/>
        <v>1.0000000000000009E-2</v>
      </c>
      <c r="E106" s="1">
        <f t="shared" si="20"/>
        <v>2.4764548254543031</v>
      </c>
      <c r="F106" s="1">
        <f t="shared" si="21"/>
        <v>-0.31875876262441277</v>
      </c>
      <c r="G106" s="1">
        <f t="shared" si="16"/>
        <v>-1.9048619915398337</v>
      </c>
      <c r="H106" s="1">
        <f t="shared" si="22"/>
        <v>3.2599999999999909</v>
      </c>
      <c r="I106" s="1">
        <f t="shared" si="17"/>
        <v>5.3097240459697742E-2</v>
      </c>
      <c r="J106" s="1">
        <f t="shared" si="18"/>
        <v>23.92814514734842</v>
      </c>
      <c r="K106" s="1">
        <f t="shared" si="23"/>
        <v>-861389.50455499277</v>
      </c>
      <c r="L106" s="1">
        <f t="shared" si="24"/>
        <v>0.15647999999999956</v>
      </c>
      <c r="M106" s="1">
        <v>86</v>
      </c>
      <c r="N106" s="1">
        <f t="shared" si="25"/>
        <v>0.99999999965478437</v>
      </c>
      <c r="O106" s="1">
        <f t="shared" si="26"/>
        <v>3.228132205990164E-10</v>
      </c>
      <c r="P106" s="4">
        <f t="shared" si="27"/>
        <v>4.4478657745639493E-7</v>
      </c>
      <c r="Q106" s="4">
        <f t="shared" si="28"/>
        <v>8.6351593402556426E-7</v>
      </c>
      <c r="R106" s="4">
        <f t="shared" si="29"/>
        <v>298.00000086351594</v>
      </c>
      <c r="S106" s="1">
        <f t="shared" si="30"/>
        <v>303.19422808539332</v>
      </c>
    </row>
    <row r="107" spans="1:19" x14ac:dyDescent="0.25">
      <c r="A107" s="1">
        <v>-260</v>
      </c>
      <c r="B107" s="1">
        <v>302.8</v>
      </c>
      <c r="C107" s="5">
        <v>0.49</v>
      </c>
      <c r="D107" s="1">
        <f t="shared" si="19"/>
        <v>9.000000000000008E-3</v>
      </c>
      <c r="E107" s="1">
        <f t="shared" si="20"/>
        <v>2.4811558708280352</v>
      </c>
      <c r="F107" s="1">
        <f t="shared" si="21"/>
        <v>-0.30980391997148632</v>
      </c>
      <c r="G107" s="1">
        <f t="shared" si="16"/>
        <v>-1.715329883443153</v>
      </c>
      <c r="H107" s="1">
        <f t="shared" si="22"/>
        <v>3.2299999999999613</v>
      </c>
      <c r="I107" s="1">
        <f t="shared" si="17"/>
        <v>5.3761911158235198E-2</v>
      </c>
      <c r="J107" s="1">
        <f t="shared" si="18"/>
        <v>23.720749550287355</v>
      </c>
      <c r="K107" s="1">
        <f t="shared" si="23"/>
        <v>-853923.47626476421</v>
      </c>
      <c r="L107" s="1">
        <f t="shared" si="24"/>
        <v>0.15826999999999811</v>
      </c>
      <c r="M107" s="1">
        <v>87</v>
      </c>
      <c r="N107" s="1">
        <f t="shared" si="25"/>
        <v>0.99999999982401544</v>
      </c>
      <c r="O107" s="1">
        <f t="shared" si="26"/>
        <v>1.6923107359900769E-10</v>
      </c>
      <c r="P107" s="4">
        <f t="shared" si="27"/>
        <v>2.3317418625451191E-7</v>
      </c>
      <c r="Q107" s="4">
        <f t="shared" si="28"/>
        <v>4.5268817774510123E-7</v>
      </c>
      <c r="R107" s="4">
        <f t="shared" si="29"/>
        <v>298.0000004526882</v>
      </c>
      <c r="S107" s="1">
        <f t="shared" si="30"/>
        <v>307.51914045981619</v>
      </c>
    </row>
    <row r="108" spans="1:19" x14ac:dyDescent="0.25">
      <c r="A108" s="1">
        <v>-259</v>
      </c>
      <c r="B108" s="1">
        <v>306.02999999999997</v>
      </c>
      <c r="C108" s="5">
        <v>0.499</v>
      </c>
      <c r="D108" s="1">
        <f t="shared" si="19"/>
        <v>2.0000000000000018E-3</v>
      </c>
      <c r="E108" s="1">
        <f t="shared" si="20"/>
        <v>2.4857640022849474</v>
      </c>
      <c r="F108" s="1">
        <f t="shared" si="21"/>
        <v>-0.30189945437661009</v>
      </c>
      <c r="G108" s="1">
        <f t="shared" si="16"/>
        <v>-0.38453454531944642</v>
      </c>
      <c r="H108" s="1">
        <f t="shared" si="22"/>
        <v>3.2000000000000455</v>
      </c>
      <c r="I108" s="1">
        <f t="shared" si="17"/>
        <v>5.4420820867965403E-2</v>
      </c>
      <c r="J108" s="1">
        <f t="shared" si="18"/>
        <v>23.507545580506243</v>
      </c>
      <c r="K108" s="1">
        <f t="shared" si="23"/>
        <v>-846248.35217449255</v>
      </c>
      <c r="L108" s="1">
        <f t="shared" si="24"/>
        <v>0.15968000000000226</v>
      </c>
      <c r="M108" s="1">
        <v>88</v>
      </c>
      <c r="N108" s="1">
        <f t="shared" si="25"/>
        <v>0.99999999991151145</v>
      </c>
      <c r="O108" s="1">
        <f t="shared" si="26"/>
        <v>8.7496010436893812E-11</v>
      </c>
      <c r="P108" s="4">
        <f t="shared" si="27"/>
        <v>1.2055593928619163E-7</v>
      </c>
      <c r="Q108" s="4">
        <f t="shared" si="28"/>
        <v>2.3404927169874121E-7</v>
      </c>
      <c r="R108" s="4">
        <f t="shared" si="29"/>
        <v>298.00000023404925</v>
      </c>
      <c r="S108" s="1">
        <f t="shared" si="30"/>
        <v>306.71065335777638</v>
      </c>
    </row>
    <row r="109" spans="1:19" x14ac:dyDescent="0.25">
      <c r="A109" s="1">
        <v>-258</v>
      </c>
      <c r="B109" s="1">
        <v>309.23</v>
      </c>
      <c r="C109" s="5">
        <v>0.501</v>
      </c>
      <c r="D109" s="1">
        <f t="shared" si="19"/>
        <v>-3.0000000000000027E-3</v>
      </c>
      <c r="E109" s="1">
        <f t="shared" si="20"/>
        <v>2.4902816204417575</v>
      </c>
      <c r="F109" s="1">
        <f t="shared" si="21"/>
        <v>-0.30016227413275426</v>
      </c>
      <c r="G109" s="1">
        <f t="shared" si="16"/>
        <v>0.5888789231951117</v>
      </c>
      <c r="H109" s="1">
        <f t="shared" si="22"/>
        <v>3.1699999999999591</v>
      </c>
      <c r="I109" s="1">
        <f t="shared" si="17"/>
        <v>5.5073808245201687E-2</v>
      </c>
      <c r="J109" s="1">
        <f t="shared" si="18"/>
        <v>23.288723732114573</v>
      </c>
      <c r="K109" s="1">
        <f t="shared" si="23"/>
        <v>-838370.98988241295</v>
      </c>
      <c r="L109" s="1">
        <f t="shared" si="24"/>
        <v>0.15881699999999796</v>
      </c>
      <c r="M109" s="1">
        <v>89</v>
      </c>
      <c r="N109" s="1">
        <f t="shared" si="25"/>
        <v>0.99999999995611988</v>
      </c>
      <c r="O109" s="1">
        <f t="shared" si="26"/>
        <v>4.4608428062531402E-11</v>
      </c>
      <c r="P109" s="4">
        <f t="shared" si="27"/>
        <v>6.1463498944762847E-8</v>
      </c>
      <c r="Q109" s="4">
        <f t="shared" si="28"/>
        <v>1.1932624181980716E-7</v>
      </c>
      <c r="R109" s="4">
        <f t="shared" si="29"/>
        <v>298.00000011932622</v>
      </c>
      <c r="S109" s="1">
        <f t="shared" si="30"/>
        <v>302.32291226900429</v>
      </c>
    </row>
    <row r="110" spans="1:19" x14ac:dyDescent="0.25">
      <c r="A110" s="1">
        <v>-257</v>
      </c>
      <c r="B110" s="1">
        <v>312.39999999999998</v>
      </c>
      <c r="C110" s="5">
        <v>0.498</v>
      </c>
      <c r="D110" s="1">
        <f t="shared" si="19"/>
        <v>0</v>
      </c>
      <c r="E110" s="1">
        <f t="shared" si="20"/>
        <v>2.4947110252052629</v>
      </c>
      <c r="F110" s="1">
        <f t="shared" si="21"/>
        <v>-0.30277065724028246</v>
      </c>
      <c r="G110" s="1">
        <f t="shared" si="16"/>
        <v>0</v>
      </c>
      <c r="H110" s="1">
        <f t="shared" si="22"/>
        <v>3.1400000000000432</v>
      </c>
      <c r="I110" s="1">
        <f t="shared" si="17"/>
        <v>5.5720717237760425E-2</v>
      </c>
      <c r="J110" s="1">
        <f t="shared" si="18"/>
        <v>23.064473711699783</v>
      </c>
      <c r="K110" s="1">
        <f t="shared" si="23"/>
        <v>-830298.21863699902</v>
      </c>
      <c r="L110" s="1">
        <f t="shared" si="24"/>
        <v>0.15637200000000215</v>
      </c>
      <c r="M110" s="1">
        <v>90</v>
      </c>
      <c r="N110" s="1">
        <f t="shared" si="25"/>
        <v>0.99999999997854361</v>
      </c>
      <c r="O110" s="1">
        <f t="shared" si="26"/>
        <v>2.2423729539866599E-11</v>
      </c>
      <c r="P110" s="4">
        <f t="shared" si="27"/>
        <v>3.0896423316671049E-8</v>
      </c>
      <c r="Q110" s="4">
        <f t="shared" si="28"/>
        <v>5.9982821403732617E-8</v>
      </c>
      <c r="R110" s="4">
        <f t="shared" si="29"/>
        <v>298.00000005998282</v>
      </c>
      <c r="S110" s="1">
        <f t="shared" si="30"/>
        <v>299.25215442413361</v>
      </c>
    </row>
    <row r="111" spans="1:19" x14ac:dyDescent="0.25">
      <c r="A111" s="1">
        <v>-256</v>
      </c>
      <c r="B111" s="1">
        <v>315.54000000000002</v>
      </c>
      <c r="C111" s="5">
        <v>0.498</v>
      </c>
      <c r="D111" s="1">
        <f t="shared" si="19"/>
        <v>1.8000000000000016E-2</v>
      </c>
      <c r="E111" s="1">
        <f t="shared" si="20"/>
        <v>2.4990544211971009</v>
      </c>
      <c r="F111" s="1">
        <f t="shared" si="21"/>
        <v>-0.30277065724028246</v>
      </c>
      <c r="G111" s="1">
        <f t="shared" si="16"/>
        <v>-3.6202260845477556</v>
      </c>
      <c r="H111" s="1">
        <f t="shared" si="22"/>
        <v>3.1099999999999568</v>
      </c>
      <c r="I111" s="1">
        <f t="shared" si="17"/>
        <v>5.6361397063085419E-2</v>
      </c>
      <c r="J111" s="1">
        <f t="shared" si="18"/>
        <v>22.834984193128903</v>
      </c>
      <c r="K111" s="1">
        <f t="shared" si="23"/>
        <v>-822036.83051006077</v>
      </c>
      <c r="L111" s="1">
        <f t="shared" si="24"/>
        <v>0.15487799999999785</v>
      </c>
    </row>
    <row r="112" spans="1:19" x14ac:dyDescent="0.25">
      <c r="A112" s="1">
        <v>-255</v>
      </c>
      <c r="B112" s="1">
        <v>318.64999999999998</v>
      </c>
      <c r="C112" s="5">
        <v>0.51600000000000001</v>
      </c>
      <c r="D112" s="1">
        <f t="shared" si="19"/>
        <v>1.8000000000000016E-2</v>
      </c>
      <c r="E112" s="1">
        <f t="shared" si="20"/>
        <v>2.5033139228158845</v>
      </c>
      <c r="F112" s="1">
        <f t="shared" si="21"/>
        <v>-0.28735029837278864</v>
      </c>
      <c r="G112" s="1">
        <f t="shared" si="16"/>
        <v>-3.5645888891454161</v>
      </c>
      <c r="H112" s="1">
        <f t="shared" si="22"/>
        <v>3.0800000000000409</v>
      </c>
      <c r="I112" s="1">
        <f t="shared" si="17"/>
        <v>5.6995702179561222E-2</v>
      </c>
      <c r="J112" s="1">
        <f t="shared" si="18"/>
        <v>22.600442579733286</v>
      </c>
      <c r="K112" s="1">
        <f t="shared" si="23"/>
        <v>-813593.57183562405</v>
      </c>
      <c r="L112" s="1">
        <f t="shared" si="24"/>
        <v>0.1589280000000021</v>
      </c>
    </row>
    <row r="113" spans="1:12" x14ac:dyDescent="0.25">
      <c r="A113" s="1">
        <v>-254</v>
      </c>
      <c r="B113" s="1">
        <v>321.73</v>
      </c>
      <c r="C113" s="5">
        <v>0.53400000000000003</v>
      </c>
      <c r="D113" s="1">
        <f t="shared" si="19"/>
        <v>1.8000000000000016E-2</v>
      </c>
      <c r="E113" s="1">
        <f t="shared" si="20"/>
        <v>2.507491558965369</v>
      </c>
      <c r="F113" s="1">
        <f t="shared" si="21"/>
        <v>-0.27245874297144357</v>
      </c>
      <c r="G113" s="1">
        <f t="shared" si="16"/>
        <v>-3.5251223784844941</v>
      </c>
      <c r="H113" s="1">
        <f t="shared" si="22"/>
        <v>3.0399999999999636</v>
      </c>
      <c r="I113" s="1">
        <f t="shared" si="17"/>
        <v>5.762349225122048E-2</v>
      </c>
      <c r="J113" s="1">
        <f t="shared" si="18"/>
        <v>22.361034774276614</v>
      </c>
      <c r="K113" s="1">
        <f t="shared" si="23"/>
        <v>-804975.13492900087</v>
      </c>
      <c r="L113" s="1">
        <f t="shared" si="24"/>
        <v>0.16233599999999807</v>
      </c>
    </row>
    <row r="114" spans="1:12" x14ac:dyDescent="0.25">
      <c r="A114" s="1">
        <v>-253</v>
      </c>
      <c r="B114" s="1">
        <v>324.77</v>
      </c>
      <c r="C114" s="5">
        <v>0.55200000000000005</v>
      </c>
      <c r="D114" s="1">
        <f t="shared" si="19"/>
        <v>1.5999999999999903E-2</v>
      </c>
      <c r="E114" s="1">
        <f t="shared" si="20"/>
        <v>2.511575905309916</v>
      </c>
      <c r="F114" s="1">
        <f t="shared" si="21"/>
        <v>-0.25806092227080107</v>
      </c>
      <c r="G114" s="1">
        <f t="shared" si="16"/>
        <v>-3.0870375503779321</v>
      </c>
      <c r="H114" s="1">
        <f t="shared" si="22"/>
        <v>3.0200000000000387</v>
      </c>
      <c r="I114" s="1">
        <f t="shared" si="17"/>
        <v>5.8244632106061497E-2</v>
      </c>
      <c r="J114" s="1">
        <f t="shared" si="18"/>
        <v>22.116944957145584</v>
      </c>
      <c r="K114" s="1">
        <f t="shared" si="23"/>
        <v>-796188.15010186785</v>
      </c>
      <c r="L114" s="1">
        <f t="shared" si="24"/>
        <v>0.16670400000000216</v>
      </c>
    </row>
    <row r="115" spans="1:12" x14ac:dyDescent="0.25">
      <c r="A115" s="1">
        <v>-252</v>
      </c>
      <c r="B115" s="1">
        <v>327.79</v>
      </c>
      <c r="C115" s="5">
        <v>0.56799999999999995</v>
      </c>
      <c r="D115" s="1">
        <f t="shared" si="19"/>
        <v>1.8000000000000016E-2</v>
      </c>
      <c r="E115" s="1">
        <f t="shared" si="20"/>
        <v>2.5155957002684515</v>
      </c>
      <c r="F115" s="1">
        <f t="shared" si="21"/>
        <v>-0.24565166428898116</v>
      </c>
      <c r="G115" s="1">
        <f t="shared" si="16"/>
        <v>-3.4588464362968954</v>
      </c>
      <c r="H115" s="1">
        <f t="shared" si="22"/>
        <v>2.9699999999999704</v>
      </c>
      <c r="I115" s="1">
        <f t="shared" si="17"/>
        <v>5.885899168820443E-2</v>
      </c>
      <c r="J115" s="1">
        <f t="shared" si="18"/>
        <v>21.868355373193896</v>
      </c>
      <c r="K115" s="1">
        <f t="shared" si="23"/>
        <v>-787239.17798885272</v>
      </c>
      <c r="L115" s="1">
        <f t="shared" si="24"/>
        <v>0.16869599999999829</v>
      </c>
    </row>
    <row r="116" spans="1:12" x14ac:dyDescent="0.25">
      <c r="A116" s="1">
        <v>-251</v>
      </c>
      <c r="B116" s="1">
        <v>330.76</v>
      </c>
      <c r="C116" s="5">
        <v>0.58599999999999997</v>
      </c>
      <c r="D116" s="1">
        <f t="shared" si="19"/>
        <v>1.7000000000000015E-2</v>
      </c>
      <c r="E116" s="1">
        <f t="shared" si="20"/>
        <v>2.5195129832576257</v>
      </c>
      <c r="F116" s="1">
        <f t="shared" si="21"/>
        <v>-0.23210238398190938</v>
      </c>
      <c r="G116" s="1">
        <f t="shared" si="16"/>
        <v>-3.2206769970481806</v>
      </c>
      <c r="H116" s="1">
        <f t="shared" si="22"/>
        <v>2.9499999999999886</v>
      </c>
      <c r="I116" s="1">
        <f t="shared" si="17"/>
        <v>5.9466446004126483E-2</v>
      </c>
      <c r="J116" s="1">
        <f t="shared" si="18"/>
        <v>21.615446127504406</v>
      </c>
      <c r="K116" s="1">
        <f t="shared" si="23"/>
        <v>-778134.70219516812</v>
      </c>
      <c r="L116" s="1">
        <f t="shared" si="24"/>
        <v>0.17286999999999933</v>
      </c>
    </row>
    <row r="117" spans="1:12" x14ac:dyDescent="0.25">
      <c r="A117" s="1">
        <v>-250</v>
      </c>
      <c r="B117" s="1">
        <v>333.71</v>
      </c>
      <c r="C117" s="5">
        <v>0.60299999999999998</v>
      </c>
      <c r="D117" s="1">
        <f t="shared" si="19"/>
        <v>1.4000000000000012E-2</v>
      </c>
      <c r="E117" s="1">
        <f t="shared" si="20"/>
        <v>2.5233692209782803</v>
      </c>
      <c r="F117" s="1">
        <f t="shared" si="21"/>
        <v>-0.21968268785984871</v>
      </c>
      <c r="G117" s="1">
        <f t="shared" si="16"/>
        <v>-2.652581518480273</v>
      </c>
      <c r="H117" s="1">
        <f t="shared" si="22"/>
        <v>2.9000000000000341</v>
      </c>
      <c r="I117" s="1">
        <f t="shared" si="17"/>
        <v>6.0066875063223828E-2</v>
      </c>
      <c r="J117" s="1">
        <f t="shared" si="18"/>
        <v>21.358394990475258</v>
      </c>
      <c r="K117" s="1">
        <f t="shared" si="23"/>
        <v>-768881.12227989687</v>
      </c>
      <c r="L117" s="1">
        <f t="shared" si="24"/>
        <v>0.17487000000000205</v>
      </c>
    </row>
    <row r="118" spans="1:12" x14ac:dyDescent="0.25">
      <c r="A118" s="1">
        <v>-249</v>
      </c>
      <c r="B118" s="1">
        <v>336.61</v>
      </c>
      <c r="C118" s="5">
        <v>0.61699999999999999</v>
      </c>
      <c r="D118" s="1">
        <f t="shared" si="19"/>
        <v>3.0000000000000027E-3</v>
      </c>
      <c r="E118" s="1">
        <f t="shared" si="20"/>
        <v>2.5271270138391762</v>
      </c>
      <c r="F118" s="1">
        <f t="shared" si="21"/>
        <v>-0.20971483596675833</v>
      </c>
      <c r="G118" s="1">
        <f t="shared" si="16"/>
        <v>-0.56933545218677128</v>
      </c>
      <c r="H118" s="1">
        <f t="shared" si="22"/>
        <v>2.8799999999999955</v>
      </c>
      <c r="I118" s="1">
        <f t="shared" si="17"/>
        <v>6.0660163812959252E-2</v>
      </c>
      <c r="J118" s="1">
        <f t="shared" si="18"/>
        <v>21.097377212399238</v>
      </c>
      <c r="K118" s="1">
        <f t="shared" si="23"/>
        <v>-759484.74708102457</v>
      </c>
      <c r="L118" s="1">
        <f t="shared" si="24"/>
        <v>0.17769599999999972</v>
      </c>
    </row>
    <row r="119" spans="1:12" x14ac:dyDescent="0.25">
      <c r="A119" s="1">
        <v>-248</v>
      </c>
      <c r="B119" s="1">
        <v>339.49</v>
      </c>
      <c r="C119" s="5">
        <v>0.62</v>
      </c>
      <c r="D119" s="1">
        <f t="shared" si="19"/>
        <v>-3.0000000000000027E-3</v>
      </c>
      <c r="E119" s="1">
        <f t="shared" si="20"/>
        <v>2.5308269862489765</v>
      </c>
      <c r="F119" s="1">
        <f t="shared" si="21"/>
        <v>-0.20760831050174613</v>
      </c>
      <c r="G119" s="1">
        <f t="shared" si="16"/>
        <v>0.58428783407185347</v>
      </c>
      <c r="H119" s="1">
        <f t="shared" si="22"/>
        <v>2.8299999999999841</v>
      </c>
      <c r="I119" s="1">
        <f t="shared" si="17"/>
        <v>6.124620206885923E-2</v>
      </c>
      <c r="J119" s="1">
        <f t="shared" si="18"/>
        <v>20.832565347856463</v>
      </c>
      <c r="K119" s="1">
        <f t="shared" si="23"/>
        <v>-749951.78839374252</v>
      </c>
      <c r="L119" s="1">
        <f t="shared" si="24"/>
        <v>0.17545999999999901</v>
      </c>
    </row>
    <row r="120" spans="1:12" x14ac:dyDescent="0.25">
      <c r="A120" s="1">
        <v>-247</v>
      </c>
      <c r="B120" s="1">
        <v>342.32</v>
      </c>
      <c r="C120" s="5">
        <v>0.61699999999999999</v>
      </c>
      <c r="D120" s="1">
        <f t="shared" si="19"/>
        <v>-1.0000000000000009E-2</v>
      </c>
      <c r="E120" s="1">
        <f t="shared" si="20"/>
        <v>2.5344322734758764</v>
      </c>
      <c r="F120" s="1">
        <f t="shared" si="21"/>
        <v>-0.20971483596675833</v>
      </c>
      <c r="G120" s="1">
        <f t="shared" si="16"/>
        <v>2.0058692052126714</v>
      </c>
      <c r="H120" s="1">
        <f t="shared" si="22"/>
        <v>2.8000000000000114</v>
      </c>
      <c r="I120" s="1">
        <f t="shared" si="17"/>
        <v>6.1824884439633021E-2</v>
      </c>
      <c r="J120" s="1">
        <f t="shared" si="18"/>
        <v>20.564129090025194</v>
      </c>
      <c r="K120" s="1">
        <f t="shared" si="23"/>
        <v>-740288.35500579188</v>
      </c>
      <c r="L120" s="1">
        <f t="shared" si="24"/>
        <v>0.17276000000000069</v>
      </c>
    </row>
    <row r="121" spans="1:12" x14ac:dyDescent="0.25">
      <c r="A121" s="1">
        <v>-246</v>
      </c>
      <c r="B121" s="1">
        <v>345.12</v>
      </c>
      <c r="C121" s="5">
        <v>0.60699999999999998</v>
      </c>
      <c r="D121" s="1">
        <f t="shared" si="19"/>
        <v>-8.0000000000000071E-3</v>
      </c>
      <c r="E121" s="1">
        <f t="shared" si="20"/>
        <v>2.5379701277584696</v>
      </c>
      <c r="F121" s="1">
        <f t="shared" si="21"/>
        <v>-0.21681130892474243</v>
      </c>
      <c r="G121" s="1">
        <f t="shared" si="16"/>
        <v>1.6596116277691382</v>
      </c>
      <c r="H121" s="1">
        <f t="shared" si="22"/>
        <v>2.7699999999999818</v>
      </c>
      <c r="I121" s="1">
        <f t="shared" si="17"/>
        <v>6.2396110247689276E-2</v>
      </c>
      <c r="J121" s="1">
        <f t="shared" si="18"/>
        <v>20.292235115117016</v>
      </c>
      <c r="K121" s="1">
        <f t="shared" si="23"/>
        <v>-730500.44709727552</v>
      </c>
      <c r="L121" s="1">
        <f t="shared" si="24"/>
        <v>0.1681389999999989</v>
      </c>
    </row>
    <row r="122" spans="1:12" x14ac:dyDescent="0.25">
      <c r="A122" s="1">
        <v>-245</v>
      </c>
      <c r="B122" s="1">
        <v>347.89</v>
      </c>
      <c r="C122" s="5">
        <v>0.59899999999999998</v>
      </c>
      <c r="D122" s="1">
        <f t="shared" si="19"/>
        <v>-4.0000000000000036E-3</v>
      </c>
      <c r="E122" s="1">
        <f t="shared" si="20"/>
        <v>2.5414419452545256</v>
      </c>
      <c r="F122" s="1">
        <f t="shared" si="21"/>
        <v>-0.22257317761068865</v>
      </c>
      <c r="G122" s="1">
        <f t="shared" si="16"/>
        <v>0.86030530406890826</v>
      </c>
      <c r="H122" s="1">
        <f t="shared" si="22"/>
        <v>2.7200000000000273</v>
      </c>
      <c r="I122" s="1">
        <f t="shared" si="17"/>
        <v>6.2959783445331416E-2</v>
      </c>
      <c r="J122" s="1">
        <f t="shared" si="18"/>
        <v>20.017046936996628</v>
      </c>
      <c r="K122" s="1">
        <f t="shared" si="23"/>
        <v>-720593.95100710646</v>
      </c>
      <c r="L122" s="1">
        <f t="shared" si="24"/>
        <v>0.16292800000000163</v>
      </c>
    </row>
    <row r="123" spans="1:12" x14ac:dyDescent="0.25">
      <c r="A123" s="1">
        <v>-244</v>
      </c>
      <c r="B123" s="1">
        <v>350.61</v>
      </c>
      <c r="C123" s="5">
        <v>0.59499999999999997</v>
      </c>
      <c r="D123" s="1">
        <f t="shared" si="19"/>
        <v>3.0000000000000027E-3</v>
      </c>
      <c r="E123" s="1">
        <f t="shared" si="20"/>
        <v>2.5448242987597278</v>
      </c>
      <c r="F123" s="1">
        <f t="shared" si="21"/>
        <v>-0.22548303427145044</v>
      </c>
      <c r="G123" s="1">
        <f t="shared" si="16"/>
        <v>-0.65802814163997603</v>
      </c>
      <c r="H123" s="1">
        <f t="shared" si="22"/>
        <v>2.6899999999999977</v>
      </c>
      <c r="I123" s="1">
        <f t="shared" si="17"/>
        <v>6.3515812526914656E-2</v>
      </c>
      <c r="J123" s="1">
        <f t="shared" si="18"/>
        <v>19.738724772085657</v>
      </c>
      <c r="K123" s="1">
        <f t="shared" si="23"/>
        <v>-710574.63436966902</v>
      </c>
      <c r="L123" s="1">
        <f t="shared" si="24"/>
        <v>0.16005499999999986</v>
      </c>
    </row>
    <row r="124" spans="1:12" x14ac:dyDescent="0.25">
      <c r="A124" s="1">
        <v>-243</v>
      </c>
      <c r="B124" s="1">
        <v>353.3</v>
      </c>
      <c r="C124" s="5">
        <v>0.59799999999999998</v>
      </c>
      <c r="D124" s="1">
        <f t="shared" si="19"/>
        <v>0</v>
      </c>
      <c r="E124" s="1">
        <f t="shared" si="20"/>
        <v>2.5481436374348454</v>
      </c>
      <c r="F124" s="1">
        <f t="shared" si="21"/>
        <v>-0.22329881601158919</v>
      </c>
      <c r="G124" s="1">
        <f t="shared" si="16"/>
        <v>0</v>
      </c>
      <c r="H124" s="1">
        <f t="shared" si="22"/>
        <v>2.6499999999999773</v>
      </c>
      <c r="I124" s="1">
        <f t="shared" si="17"/>
        <v>6.4064110437250368E-2</v>
      </c>
      <c r="J124" s="1">
        <f t="shared" si="18"/>
        <v>19.457425414577234</v>
      </c>
      <c r="K124" s="1">
        <f t="shared" si="23"/>
        <v>-700448.14162265847</v>
      </c>
      <c r="L124" s="1">
        <f t="shared" si="24"/>
        <v>0.15846999999999864</v>
      </c>
    </row>
    <row r="125" spans="1:12" x14ac:dyDescent="0.25">
      <c r="A125" s="1">
        <v>-242</v>
      </c>
      <c r="B125" s="1">
        <v>355.95</v>
      </c>
      <c r="C125" s="5">
        <v>0.59799999999999998</v>
      </c>
      <c r="D125" s="1">
        <f t="shared" si="19"/>
        <v>2.0000000000000018E-3</v>
      </c>
      <c r="E125" s="1">
        <f t="shared" si="20"/>
        <v>2.5513889972730204</v>
      </c>
      <c r="F125" s="1">
        <f t="shared" si="21"/>
        <v>-0.22329881601158919</v>
      </c>
      <c r="G125" s="1">
        <f t="shared" si="16"/>
        <v>-0.4570244697732937</v>
      </c>
      <c r="H125" s="1">
        <f t="shared" si="22"/>
        <v>2.6100000000000136</v>
      </c>
      <c r="I125" s="1">
        <f t="shared" si="17"/>
        <v>6.460459447654418E-2</v>
      </c>
      <c r="J125" s="1">
        <f t="shared" si="18"/>
        <v>19.173302121906097</v>
      </c>
      <c r="K125" s="1">
        <f t="shared" si="23"/>
        <v>-690219.98988410889</v>
      </c>
      <c r="L125" s="1">
        <f t="shared" si="24"/>
        <v>0.1560780000000008</v>
      </c>
    </row>
    <row r="126" spans="1:12" x14ac:dyDescent="0.25">
      <c r="A126" s="1">
        <v>-241</v>
      </c>
      <c r="B126" s="1">
        <v>358.56</v>
      </c>
      <c r="C126" s="5">
        <v>0.6</v>
      </c>
      <c r="D126" s="1">
        <f t="shared" si="19"/>
        <v>5.0000000000000044E-3</v>
      </c>
      <c r="E126" s="1">
        <f t="shared" si="20"/>
        <v>2.5545618391909861</v>
      </c>
      <c r="F126" s="1">
        <f t="shared" si="21"/>
        <v>-0.22184874961635639</v>
      </c>
      <c r="G126" s="1">
        <f t="shared" si="16"/>
        <v>-1.1619727646715963</v>
      </c>
      <c r="H126" s="1">
        <f t="shared" si="22"/>
        <v>2.5699999999999932</v>
      </c>
      <c r="I126" s="1">
        <f t="shared" si="17"/>
        <v>6.5137186202152683E-2</v>
      </c>
      <c r="J126" s="1">
        <f t="shared" si="18"/>
        <v>18.886504510526478</v>
      </c>
      <c r="K126" s="1">
        <f t="shared" si="23"/>
        <v>-679895.56520049134</v>
      </c>
      <c r="L126" s="1">
        <f t="shared" si="24"/>
        <v>0.15419999999999959</v>
      </c>
    </row>
    <row r="127" spans="1:12" x14ac:dyDescent="0.25">
      <c r="A127" s="1">
        <v>-240</v>
      </c>
      <c r="B127" s="1">
        <v>361.13</v>
      </c>
      <c r="C127" s="5">
        <v>0.60499999999999998</v>
      </c>
      <c r="D127" s="1">
        <f t="shared" si="19"/>
        <v>8.0000000000000071E-3</v>
      </c>
      <c r="E127" s="1">
        <f t="shared" si="20"/>
        <v>2.5576635678875652</v>
      </c>
      <c r="F127" s="1">
        <f t="shared" si="21"/>
        <v>-0.21824462534753111</v>
      </c>
      <c r="G127" s="1">
        <f t="shared" si="16"/>
        <v>-1.8816500296060317</v>
      </c>
      <c r="H127" s="1">
        <f t="shared" si="22"/>
        <v>2.5300000000000296</v>
      </c>
      <c r="I127" s="1">
        <f t="shared" si="17"/>
        <v>6.5661811327445085E-2</v>
      </c>
      <c r="J127" s="1">
        <f t="shared" si="18"/>
        <v>18.597178461809857</v>
      </c>
      <c r="K127" s="1">
        <f t="shared" si="23"/>
        <v>-669480.11915911676</v>
      </c>
      <c r="L127" s="1">
        <f t="shared" si="24"/>
        <v>0.15306500000000178</v>
      </c>
    </row>
    <row r="128" spans="1:12" x14ac:dyDescent="0.25">
      <c r="A128" s="1">
        <v>-239</v>
      </c>
      <c r="B128" s="1">
        <v>363.66</v>
      </c>
      <c r="C128" s="5">
        <v>0.61299999999999999</v>
      </c>
      <c r="D128" s="1">
        <f t="shared" si="19"/>
        <v>8.0000000000000071E-3</v>
      </c>
      <c r="E128" s="1">
        <f t="shared" si="20"/>
        <v>2.5606955343936537</v>
      </c>
      <c r="F128" s="1">
        <f t="shared" si="21"/>
        <v>-0.21253952548158497</v>
      </c>
      <c r="G128" s="1">
        <f t="shared" si="16"/>
        <v>-1.8925831317283985</v>
      </c>
      <c r="H128" s="1">
        <f t="shared" si="22"/>
        <v>2.5</v>
      </c>
      <c r="I128" s="1">
        <f t="shared" si="17"/>
        <v>6.6178399618050915E-2</v>
      </c>
      <c r="J128" s="1">
        <f t="shared" si="18"/>
        <v>18.305466038043171</v>
      </c>
      <c r="K128" s="1">
        <f t="shared" si="23"/>
        <v>-658978.76586414583</v>
      </c>
      <c r="L128" s="1">
        <f t="shared" si="24"/>
        <v>0.15325000000000003</v>
      </c>
    </row>
    <row r="129" spans="1:12" x14ac:dyDescent="0.25">
      <c r="A129" s="1">
        <v>-238</v>
      </c>
      <c r="B129" s="1">
        <v>366.16</v>
      </c>
      <c r="C129" s="5">
        <v>0.621</v>
      </c>
      <c r="D129" s="1">
        <f t="shared" si="19"/>
        <v>1.100000000000001E-2</v>
      </c>
      <c r="E129" s="1">
        <f t="shared" si="20"/>
        <v>2.5636708994192432</v>
      </c>
      <c r="F129" s="1">
        <f t="shared" si="21"/>
        <v>-0.20690839982341983</v>
      </c>
      <c r="G129" s="1">
        <f t="shared" si="16"/>
        <v>-2.6329129086312695</v>
      </c>
      <c r="H129" s="1">
        <f t="shared" si="22"/>
        <v>2.4499999999999886</v>
      </c>
      <c r="I129" s="1">
        <f t="shared" si="17"/>
        <v>6.6686884785774336E-2</v>
      </c>
      <c r="J129" s="1">
        <f t="shared" si="18"/>
        <v>18.01150540835955</v>
      </c>
      <c r="K129" s="1">
        <f t="shared" si="23"/>
        <v>-648396.47927015938</v>
      </c>
      <c r="L129" s="1">
        <f t="shared" si="24"/>
        <v>0.15214499999999931</v>
      </c>
    </row>
    <row r="130" spans="1:12" x14ac:dyDescent="0.25">
      <c r="A130" s="1">
        <v>-237</v>
      </c>
      <c r="B130" s="1">
        <v>368.61</v>
      </c>
      <c r="C130" s="5">
        <v>0.63200000000000001</v>
      </c>
      <c r="D130" s="1">
        <f t="shared" si="19"/>
        <v>1.3000000000000012E-2</v>
      </c>
      <c r="E130" s="1">
        <f t="shared" si="20"/>
        <v>2.5665671129934964</v>
      </c>
      <c r="F130" s="1">
        <f t="shared" si="21"/>
        <v>-0.19928292171761497</v>
      </c>
      <c r="G130" s="1">
        <f t="shared" si="16"/>
        <v>-3.1243767474118411</v>
      </c>
      <c r="H130" s="1">
        <f t="shared" si="22"/>
        <v>2.4099999999999682</v>
      </c>
      <c r="I130" s="1">
        <f t="shared" si="17"/>
        <v>6.7187204380450991E-2</v>
      </c>
      <c r="J130" s="1">
        <f t="shared" si="18"/>
        <v>17.7154307843963</v>
      </c>
      <c r="K130" s="1">
        <f t="shared" si="23"/>
        <v>-637738.09086590121</v>
      </c>
      <c r="L130" s="1">
        <f t="shared" si="24"/>
        <v>0.15231199999999798</v>
      </c>
    </row>
    <row r="131" spans="1:12" x14ac:dyDescent="0.25">
      <c r="A131" s="1">
        <v>-236</v>
      </c>
      <c r="B131" s="1">
        <v>371.02</v>
      </c>
      <c r="C131" s="5">
        <v>0.64500000000000002</v>
      </c>
      <c r="D131" s="1">
        <f t="shared" si="19"/>
        <v>1.2000000000000011E-2</v>
      </c>
      <c r="E131" s="1">
        <f t="shared" si="20"/>
        <v>2.5693973210854648</v>
      </c>
      <c r="F131" s="1">
        <f t="shared" si="21"/>
        <v>-0.19044028536473223</v>
      </c>
      <c r="G131" s="1">
        <f t="shared" si="16"/>
        <v>-2.8949758461197055</v>
      </c>
      <c r="H131" s="1">
        <f t="shared" si="22"/>
        <v>2.3700000000000045</v>
      </c>
      <c r="I131" s="1">
        <f t="shared" si="17"/>
        <v>6.7679299680017554E-2</v>
      </c>
      <c r="J131" s="1">
        <f t="shared" si="18"/>
        <v>17.41737236557217</v>
      </c>
      <c r="K131" s="1">
        <f t="shared" si="23"/>
        <v>-627008.28770430444</v>
      </c>
      <c r="L131" s="1">
        <f t="shared" si="24"/>
        <v>0.15286500000000028</v>
      </c>
    </row>
    <row r="132" spans="1:12" x14ac:dyDescent="0.25">
      <c r="A132" s="1">
        <v>-235</v>
      </c>
      <c r="B132" s="1">
        <v>373.39</v>
      </c>
      <c r="C132" s="5">
        <v>0.65700000000000003</v>
      </c>
      <c r="D132" s="1">
        <f t="shared" si="19"/>
        <v>1.100000000000001E-2</v>
      </c>
      <c r="E132" s="1">
        <f t="shared" si="20"/>
        <v>2.5721626826463373</v>
      </c>
      <c r="F132" s="1">
        <f t="shared" si="21"/>
        <v>-0.18243463044021921</v>
      </c>
      <c r="G132" s="1">
        <f t="shared" si="16"/>
        <v>-2.6691627639667632</v>
      </c>
      <c r="H132" s="1">
        <f t="shared" si="22"/>
        <v>2.3300000000000409</v>
      </c>
      <c r="I132" s="1">
        <f t="shared" si="17"/>
        <v>6.8163115579061226E-2</v>
      </c>
      <c r="J132" s="1">
        <f t="shared" si="18"/>
        <v>17.117456293685162</v>
      </c>
      <c r="K132" s="1">
        <f t="shared" si="23"/>
        <v>-616211.61076804914</v>
      </c>
      <c r="L132" s="1">
        <f t="shared" si="24"/>
        <v>0.15308100000000269</v>
      </c>
    </row>
    <row r="133" spans="1:12" x14ac:dyDescent="0.25">
      <c r="A133" s="1">
        <v>-234</v>
      </c>
      <c r="B133" s="1">
        <v>375.72</v>
      </c>
      <c r="C133" s="5">
        <v>0.66800000000000004</v>
      </c>
      <c r="D133" s="1">
        <f t="shared" si="19"/>
        <v>1.7000000000000015E-2</v>
      </c>
      <c r="E133" s="1">
        <f t="shared" si="20"/>
        <v>2.5748643136645399</v>
      </c>
      <c r="F133" s="1">
        <f t="shared" si="21"/>
        <v>-0.1752235375244543</v>
      </c>
      <c r="G133" s="1">
        <f t="shared" si="16"/>
        <v>-4.1357374762022934</v>
      </c>
      <c r="H133" s="1">
        <f t="shared" si="22"/>
        <v>2.2899999999999636</v>
      </c>
      <c r="I133" s="1">
        <f t="shared" si="17"/>
        <v>6.8638600476108036E-2</v>
      </c>
      <c r="J133" s="1">
        <f t="shared" si="18"/>
        <v>16.815804616642559</v>
      </c>
      <c r="K133" s="1">
        <f t="shared" si="23"/>
        <v>-605352.45366387104</v>
      </c>
      <c r="L133" s="1">
        <f t="shared" si="24"/>
        <v>0.15297199999999758</v>
      </c>
    </row>
    <row r="134" spans="1:12" x14ac:dyDescent="0.25">
      <c r="A134" s="1">
        <v>-233</v>
      </c>
      <c r="B134" s="1">
        <v>378.01</v>
      </c>
      <c r="C134" s="5">
        <v>0.68500000000000005</v>
      </c>
      <c r="D134" s="1">
        <f t="shared" si="19"/>
        <v>1.7999999999999905E-2</v>
      </c>
      <c r="E134" s="1">
        <f t="shared" si="20"/>
        <v>2.5775032889572613</v>
      </c>
      <c r="F134" s="1">
        <f t="shared" si="21"/>
        <v>-0.16430942850757441</v>
      </c>
      <c r="G134" s="1">
        <f t="shared" si="16"/>
        <v>-4.3706644755386641</v>
      </c>
      <c r="H134" s="1">
        <f t="shared" si="22"/>
        <v>2.25</v>
      </c>
      <c r="I134" s="1">
        <f t="shared" si="17"/>
        <v>6.9105706159903663E-2</v>
      </c>
      <c r="J134" s="1">
        <f t="shared" si="18"/>
        <v>16.512535261057337</v>
      </c>
      <c r="K134" s="1">
        <f t="shared" si="23"/>
        <v>-594435.0616360507</v>
      </c>
      <c r="L134" s="1">
        <f t="shared" si="24"/>
        <v>0.15412500000000001</v>
      </c>
    </row>
    <row r="135" spans="1:12" x14ac:dyDescent="0.25">
      <c r="A135" s="1">
        <v>-232</v>
      </c>
      <c r="B135" s="1">
        <v>380.26</v>
      </c>
      <c r="C135" s="5">
        <v>0.70299999999999996</v>
      </c>
      <c r="D135" s="1">
        <f t="shared" si="19"/>
        <v>2.200000000000002E-2</v>
      </c>
      <c r="E135" s="1">
        <f t="shared" si="20"/>
        <v>2.5800806438630075</v>
      </c>
      <c r="F135" s="1">
        <f t="shared" si="21"/>
        <v>-0.15304467498017607</v>
      </c>
      <c r="G135" s="1">
        <f t="shared" ref="G135:G198" si="31">LOG(C135/C136)/LOG(B136/B135)</f>
        <v>-5.3174838106012823</v>
      </c>
      <c r="H135" s="1">
        <f t="shared" si="22"/>
        <v>2.2100000000000364</v>
      </c>
      <c r="I135" s="1">
        <f t="shared" ref="I135:I198" si="32">$E$2*(1+($F$2/$E$2)-COS(RADIANS(A135))-SQRT((($F$2/$E$2)^2)-SIN(RADIANS(A135))^2))</f>
        <v>6.9564387694933033E-2</v>
      </c>
      <c r="J135" s="1">
        <f t="shared" ref="J135:J198" si="33">(I136-I135)/$G$2</f>
        <v>16.20776201341323</v>
      </c>
      <c r="K135" s="1">
        <f t="shared" si="23"/>
        <v>-583463.53088836675</v>
      </c>
      <c r="L135" s="1">
        <f t="shared" si="24"/>
        <v>0.15536300000000255</v>
      </c>
    </row>
    <row r="136" spans="1:12" x14ac:dyDescent="0.25">
      <c r="A136" s="1">
        <v>-231</v>
      </c>
      <c r="B136" s="1">
        <v>382.47</v>
      </c>
      <c r="C136" s="5">
        <v>0.72499999999999998</v>
      </c>
      <c r="D136" s="1">
        <f t="shared" ref="D136:D199" si="34">C137-C136</f>
        <v>1.6000000000000014E-2</v>
      </c>
      <c r="E136" s="1">
        <f t="shared" ref="E136:E199" si="35">LOG(B136)</f>
        <v>2.5825973758414835</v>
      </c>
      <c r="F136" s="1">
        <f t="shared" ref="F136:F199" si="36">LOG(C136)</f>
        <v>-0.13966199342900631</v>
      </c>
      <c r="G136" s="1">
        <f t="shared" si="31"/>
        <v>-3.8761479097191121</v>
      </c>
      <c r="H136" s="1">
        <f t="shared" ref="H136:H199" si="37">B137-B136</f>
        <v>2.1599999999999682</v>
      </c>
      <c r="I136" s="1">
        <f t="shared" si="32"/>
        <v>7.0014603306416734E-2</v>
      </c>
      <c r="J136" s="1">
        <f t="shared" si="33"/>
        <v>15.901594509545147</v>
      </c>
      <c r="K136" s="1">
        <f t="shared" ref="K136:K199" si="38">J137-J136/$G$2</f>
        <v>-572441.80820539314</v>
      </c>
      <c r="L136" s="1">
        <f t="shared" ref="L136:L199" si="39">(C136*10^5)*((B137-B136)/10^6)</f>
        <v>0.15659999999999771</v>
      </c>
    </row>
    <row r="137" spans="1:12" x14ac:dyDescent="0.25">
      <c r="A137" s="1">
        <v>-230</v>
      </c>
      <c r="B137" s="1">
        <v>384.63</v>
      </c>
      <c r="C137" s="5">
        <v>0.74099999999999999</v>
      </c>
      <c r="D137" s="1">
        <f t="shared" si="34"/>
        <v>8.0000000000000071E-3</v>
      </c>
      <c r="E137" s="1">
        <f t="shared" si="35"/>
        <v>2.5850431549059416</v>
      </c>
      <c r="F137" s="1">
        <f t="shared" si="36"/>
        <v>-0.13018179202067184</v>
      </c>
      <c r="G137" s="1">
        <f t="shared" si="31"/>
        <v>-1.9444697407854392</v>
      </c>
      <c r="H137" s="1">
        <f t="shared" si="37"/>
        <v>2.1299999999999955</v>
      </c>
      <c r="I137" s="1">
        <f t="shared" si="32"/>
        <v>7.045631426501521E-2</v>
      </c>
      <c r="J137" s="1">
        <f t="shared" si="33"/>
        <v>15.594138232099708</v>
      </c>
      <c r="K137" s="1">
        <f t="shared" si="38"/>
        <v>-561373.69086107379</v>
      </c>
      <c r="L137" s="1">
        <f t="shared" si="39"/>
        <v>0.15783299999999964</v>
      </c>
    </row>
    <row r="138" spans="1:12" x14ac:dyDescent="0.25">
      <c r="A138" s="1">
        <v>-229</v>
      </c>
      <c r="B138" s="1">
        <v>386.76</v>
      </c>
      <c r="C138" s="5">
        <v>0.749</v>
      </c>
      <c r="D138" s="1">
        <f t="shared" si="34"/>
        <v>1.0000000000000009E-2</v>
      </c>
      <c r="E138" s="1">
        <f t="shared" si="35"/>
        <v>2.5874415515599591</v>
      </c>
      <c r="F138" s="1">
        <f t="shared" si="36"/>
        <v>-0.12551818230053352</v>
      </c>
      <c r="G138" s="1">
        <f t="shared" si="31"/>
        <v>-2.4727399691118119</v>
      </c>
      <c r="H138" s="1">
        <f t="shared" si="37"/>
        <v>2.0799999999999841</v>
      </c>
      <c r="I138" s="1">
        <f t="shared" si="32"/>
        <v>7.0889484771462424E-2</v>
      </c>
      <c r="J138" s="1">
        <f t="shared" si="33"/>
        <v>15.285494515689113</v>
      </c>
      <c r="K138" s="1">
        <f t="shared" si="38"/>
        <v>-550262.82680424873</v>
      </c>
      <c r="L138" s="1">
        <f t="shared" si="39"/>
        <v>0.15579199999999879</v>
      </c>
    </row>
    <row r="139" spans="1:12" x14ac:dyDescent="0.25">
      <c r="A139" s="1">
        <v>-228</v>
      </c>
      <c r="B139" s="1">
        <v>388.84</v>
      </c>
      <c r="C139" s="5">
        <v>0.75900000000000001</v>
      </c>
      <c r="D139" s="1">
        <f t="shared" si="34"/>
        <v>3.0000000000000027E-3</v>
      </c>
      <c r="E139" s="1">
        <f t="shared" si="35"/>
        <v>2.5897709344582682</v>
      </c>
      <c r="F139" s="1">
        <f t="shared" si="36"/>
        <v>-0.11975822410451964</v>
      </c>
      <c r="G139" s="1">
        <f t="shared" si="31"/>
        <v>-0.75387635071142678</v>
      </c>
      <c r="H139" s="1">
        <f t="shared" si="37"/>
        <v>2.0400000000000205</v>
      </c>
      <c r="I139" s="1">
        <f t="shared" si="32"/>
        <v>7.1314081841342677E-2</v>
      </c>
      <c r="J139" s="1">
        <f t="shared" si="33"/>
        <v>14.975760559373162</v>
      </c>
      <c r="K139" s="1">
        <f t="shared" si="38"/>
        <v>-539112.71510798752</v>
      </c>
      <c r="L139" s="1">
        <f t="shared" si="39"/>
        <v>0.15483600000000153</v>
      </c>
    </row>
    <row r="140" spans="1:12" x14ac:dyDescent="0.25">
      <c r="A140" s="1">
        <v>-227</v>
      </c>
      <c r="B140" s="1">
        <v>390.88</v>
      </c>
      <c r="C140" s="5">
        <v>0.76200000000000001</v>
      </c>
      <c r="D140" s="1">
        <f t="shared" si="34"/>
        <v>-7.0000000000000062E-3</v>
      </c>
      <c r="E140" s="1">
        <f t="shared" si="35"/>
        <v>2.5920434496293616</v>
      </c>
      <c r="F140" s="1">
        <f t="shared" si="36"/>
        <v>-0.1180450286603995</v>
      </c>
      <c r="G140" s="1">
        <f t="shared" si="31"/>
        <v>1.8173521361341047</v>
      </c>
      <c r="H140" s="1">
        <f t="shared" si="37"/>
        <v>1.9900000000000091</v>
      </c>
      <c r="I140" s="1">
        <f t="shared" si="32"/>
        <v>7.1730075190214154E-2</v>
      </c>
      <c r="J140" s="1">
        <f t="shared" si="33"/>
        <v>14.665029446202126</v>
      </c>
      <c r="K140" s="1">
        <f t="shared" si="38"/>
        <v>-527926.70667310711</v>
      </c>
      <c r="L140" s="1">
        <f t="shared" si="39"/>
        <v>0.15163800000000069</v>
      </c>
    </row>
    <row r="141" spans="1:12" x14ac:dyDescent="0.25">
      <c r="A141" s="1">
        <v>-226</v>
      </c>
      <c r="B141" s="1">
        <v>392.87</v>
      </c>
      <c r="C141" s="5">
        <v>0.755</v>
      </c>
      <c r="D141" s="1">
        <f t="shared" si="34"/>
        <v>-1.4000000000000012E-2</v>
      </c>
      <c r="E141" s="1">
        <f t="shared" si="35"/>
        <v>2.5942488668573831</v>
      </c>
      <c r="F141" s="1">
        <f t="shared" si="36"/>
        <v>-0.12205304837081175</v>
      </c>
      <c r="G141" s="1">
        <f t="shared" si="31"/>
        <v>3.761083701524591</v>
      </c>
      <c r="H141" s="1">
        <f t="shared" si="37"/>
        <v>1.9599999999999795</v>
      </c>
      <c r="I141" s="1">
        <f t="shared" si="32"/>
        <v>7.2137437119275324E-2</v>
      </c>
      <c r="J141" s="1">
        <f t="shared" si="33"/>
        <v>14.353390169434265</v>
      </c>
      <c r="K141" s="1">
        <f t="shared" si="38"/>
        <v>-516708.00517196843</v>
      </c>
      <c r="L141" s="1">
        <f t="shared" si="39"/>
        <v>0.14797999999999845</v>
      </c>
    </row>
    <row r="142" spans="1:12" x14ac:dyDescent="0.25">
      <c r="A142" s="1">
        <v>-225</v>
      </c>
      <c r="B142" s="1">
        <v>394.83</v>
      </c>
      <c r="C142" s="5">
        <v>0.74099999999999999</v>
      </c>
      <c r="D142" s="1">
        <f t="shared" si="34"/>
        <v>-1.0000000000000009E-2</v>
      </c>
      <c r="E142" s="1">
        <f t="shared" si="35"/>
        <v>2.5964101438442699</v>
      </c>
      <c r="F142" s="1">
        <f t="shared" si="36"/>
        <v>-0.13018179202067184</v>
      </c>
      <c r="G142" s="1">
        <f t="shared" si="31"/>
        <v>2.8154899891234852</v>
      </c>
      <c r="H142" s="1">
        <f t="shared" si="37"/>
        <v>1.910000000000025</v>
      </c>
      <c r="I142" s="1">
        <f t="shared" si="32"/>
        <v>7.253614240175961E-2</v>
      </c>
      <c r="J142" s="1">
        <f t="shared" si="33"/>
        <v>14.040927665081304</v>
      </c>
      <c r="K142" s="1">
        <f t="shared" si="38"/>
        <v>-505459.66822007642</v>
      </c>
      <c r="L142" s="1">
        <f t="shared" si="39"/>
        <v>0.14153100000000185</v>
      </c>
    </row>
    <row r="143" spans="1:12" x14ac:dyDescent="0.25">
      <c r="A143" s="1">
        <v>-224</v>
      </c>
      <c r="B143" s="1">
        <v>396.74</v>
      </c>
      <c r="C143" s="5">
        <v>0.73099999999999998</v>
      </c>
      <c r="D143" s="1">
        <f t="shared" si="34"/>
        <v>-4.0000000000000036E-3</v>
      </c>
      <c r="E143" s="1">
        <f t="shared" si="35"/>
        <v>2.598505988988193</v>
      </c>
      <c r="F143" s="1">
        <f t="shared" si="36"/>
        <v>-0.13608262304213956</v>
      </c>
      <c r="G143" s="1">
        <f t="shared" si="31"/>
        <v>1.1668618353441123</v>
      </c>
      <c r="H143" s="1">
        <f t="shared" si="37"/>
        <v>1.8700000000000045</v>
      </c>
      <c r="I143" s="1">
        <f t="shared" si="32"/>
        <v>7.292616817023409E-2</v>
      </c>
      <c r="J143" s="1">
        <f t="shared" si="33"/>
        <v>13.727722850522039</v>
      </c>
      <c r="K143" s="1">
        <f t="shared" si="38"/>
        <v>-494184.60876612464</v>
      </c>
      <c r="L143" s="1">
        <f t="shared" si="39"/>
        <v>0.13669700000000032</v>
      </c>
    </row>
    <row r="144" spans="1:12" x14ac:dyDescent="0.25">
      <c r="A144" s="1">
        <v>-223</v>
      </c>
      <c r="B144" s="1">
        <v>398.61</v>
      </c>
      <c r="C144" s="5">
        <v>0.72699999999999998</v>
      </c>
      <c r="D144" s="1">
        <f t="shared" si="34"/>
        <v>1.0000000000000009E-3</v>
      </c>
      <c r="E144" s="1">
        <f t="shared" si="35"/>
        <v>2.6005481897240834</v>
      </c>
      <c r="F144" s="1">
        <f t="shared" si="36"/>
        <v>-0.13846558914096219</v>
      </c>
      <c r="G144" s="1">
        <f t="shared" si="31"/>
        <v>-0.30174039650497586</v>
      </c>
      <c r="H144" s="1">
        <f t="shared" si="37"/>
        <v>1.8199999999999932</v>
      </c>
      <c r="I144" s="1">
        <f t="shared" si="32"/>
        <v>7.3307493804970814E-2</v>
      </c>
      <c r="J144" s="1">
        <f t="shared" si="33"/>
        <v>13.413852668726467</v>
      </c>
      <c r="K144" s="1">
        <f t="shared" si="38"/>
        <v>-482885.59668401489</v>
      </c>
      <c r="L144" s="1">
        <f t="shared" si="39"/>
        <v>0.13231399999999952</v>
      </c>
    </row>
    <row r="145" spans="1:12" x14ac:dyDescent="0.25">
      <c r="A145" s="1">
        <v>-222</v>
      </c>
      <c r="B145" s="1">
        <v>400.43</v>
      </c>
      <c r="C145" s="5">
        <v>0.72799999999999998</v>
      </c>
      <c r="D145" s="1">
        <f t="shared" si="34"/>
        <v>6.0000000000000053E-3</v>
      </c>
      <c r="E145" s="1">
        <f t="shared" si="35"/>
        <v>2.6025266071349242</v>
      </c>
      <c r="F145" s="1">
        <f t="shared" si="36"/>
        <v>-0.13786862068696282</v>
      </c>
      <c r="G145" s="1">
        <f t="shared" si="31"/>
        <v>-1.8402582571337693</v>
      </c>
      <c r="H145" s="1">
        <f t="shared" si="37"/>
        <v>1.7900000000000205</v>
      </c>
      <c r="I145" s="1">
        <f t="shared" si="32"/>
        <v>7.3680100823546549E-2</v>
      </c>
      <c r="J145" s="1">
        <f t="shared" si="33"/>
        <v>13.099390137859102</v>
      </c>
      <c r="K145" s="1">
        <f t="shared" si="38"/>
        <v>-471565.26055852178</v>
      </c>
      <c r="L145" s="1">
        <f t="shared" si="39"/>
        <v>0.13031200000000151</v>
      </c>
    </row>
    <row r="146" spans="1:12" x14ac:dyDescent="0.25">
      <c r="A146" s="1">
        <v>-221</v>
      </c>
      <c r="B146" s="1">
        <v>402.22</v>
      </c>
      <c r="C146" s="5">
        <v>0.73399999999999999</v>
      </c>
      <c r="D146" s="1">
        <f t="shared" si="34"/>
        <v>1.2000000000000011E-2</v>
      </c>
      <c r="E146" s="1">
        <f t="shared" si="35"/>
        <v>2.6044636616701857</v>
      </c>
      <c r="F146" s="1">
        <f t="shared" si="36"/>
        <v>-0.13430394008392949</v>
      </c>
      <c r="G146" s="1">
        <f t="shared" si="31"/>
        <v>-3.7567400527035368</v>
      </c>
      <c r="H146" s="1">
        <f t="shared" si="37"/>
        <v>1.7399999999999523</v>
      </c>
      <c r="I146" s="1">
        <f t="shared" si="32"/>
        <v>7.4043972771820413E-2</v>
      </c>
      <c r="J146" s="1">
        <f t="shared" si="33"/>
        <v>12.784404405859316</v>
      </c>
      <c r="K146" s="1">
        <f t="shared" si="38"/>
        <v>-460226.08965012565</v>
      </c>
      <c r="L146" s="1">
        <f t="shared" si="39"/>
        <v>0.1277159999999965</v>
      </c>
    </row>
    <row r="147" spans="1:12" x14ac:dyDescent="0.25">
      <c r="A147" s="1">
        <v>-220</v>
      </c>
      <c r="B147" s="1">
        <v>403.96</v>
      </c>
      <c r="C147" s="5">
        <v>0.746</v>
      </c>
      <c r="D147" s="1">
        <f t="shared" si="34"/>
        <v>1.9000000000000017E-2</v>
      </c>
      <c r="E147" s="1">
        <f t="shared" si="35"/>
        <v>2.606338363528125</v>
      </c>
      <c r="F147" s="1">
        <f t="shared" si="36"/>
        <v>-0.12726117252733121</v>
      </c>
      <c r="G147" s="1">
        <f t="shared" si="31"/>
        <v>-5.9888535942393091</v>
      </c>
      <c r="H147" s="1">
        <f t="shared" si="37"/>
        <v>1.7000000000000455</v>
      </c>
      <c r="I147" s="1">
        <f t="shared" si="32"/>
        <v>7.4399095116427616E-2</v>
      </c>
      <c r="J147" s="1">
        <f t="shared" si="33"/>
        <v>12.468960809705441</v>
      </c>
      <c r="K147" s="1">
        <f t="shared" si="38"/>
        <v>-448870.4360284569</v>
      </c>
      <c r="L147" s="1">
        <f t="shared" si="39"/>
        <v>0.1268200000000034</v>
      </c>
    </row>
    <row r="148" spans="1:12" x14ac:dyDescent="0.25">
      <c r="A148" s="1">
        <v>-219</v>
      </c>
      <c r="B148" s="1">
        <v>405.66</v>
      </c>
      <c r="C148" s="5">
        <v>0.76500000000000001</v>
      </c>
      <c r="D148" s="1">
        <f t="shared" si="34"/>
        <v>1.9000000000000017E-2</v>
      </c>
      <c r="E148" s="1">
        <f t="shared" si="35"/>
        <v>2.6081621863197615</v>
      </c>
      <c r="F148" s="1">
        <f t="shared" si="36"/>
        <v>-0.11633856484638239</v>
      </c>
      <c r="G148" s="1">
        <f t="shared" si="31"/>
        <v>-6.0438537158915118</v>
      </c>
      <c r="H148" s="1">
        <f t="shared" si="37"/>
        <v>1.6499999999999773</v>
      </c>
      <c r="I148" s="1">
        <f t="shared" si="32"/>
        <v>7.4745455138919434E-2</v>
      </c>
      <c r="J148" s="1">
        <f t="shared" si="33"/>
        <v>12.153120939004891</v>
      </c>
      <c r="K148" s="1">
        <f t="shared" si="38"/>
        <v>-437500.5168614724</v>
      </c>
      <c r="L148" s="1">
        <f t="shared" si="39"/>
        <v>0.12622499999999826</v>
      </c>
    </row>
    <row r="149" spans="1:12" x14ac:dyDescent="0.25">
      <c r="A149" s="1">
        <v>-218</v>
      </c>
      <c r="B149" s="1">
        <v>407.31</v>
      </c>
      <c r="C149" s="5">
        <v>0.78400000000000003</v>
      </c>
      <c r="D149" s="1">
        <f t="shared" si="34"/>
        <v>1.8000000000000016E-2</v>
      </c>
      <c r="E149" s="1">
        <f t="shared" si="35"/>
        <v>2.6099250727216621</v>
      </c>
      <c r="F149" s="1">
        <f t="shared" si="36"/>
        <v>-0.10568393731556154</v>
      </c>
      <c r="G149" s="1">
        <f t="shared" si="31"/>
        <v>-5.754055990445635</v>
      </c>
      <c r="H149" s="1">
        <f t="shared" si="37"/>
        <v>1.6100000000000136</v>
      </c>
      <c r="I149" s="1">
        <f t="shared" si="32"/>
        <v>7.508304183166957E-2</v>
      </c>
      <c r="J149" s="1">
        <f t="shared" si="33"/>
        <v>11.836942703637053</v>
      </c>
      <c r="K149" s="1">
        <f t="shared" si="38"/>
        <v>-426118.4168505288</v>
      </c>
      <c r="L149" s="1">
        <f t="shared" si="39"/>
        <v>0.12622400000000106</v>
      </c>
    </row>
    <row r="150" spans="1:12" x14ac:dyDescent="0.25">
      <c r="A150" s="1">
        <v>-217</v>
      </c>
      <c r="B150" s="1">
        <v>408.92</v>
      </c>
      <c r="C150" s="5">
        <v>0.80200000000000005</v>
      </c>
      <c r="D150" s="1">
        <f t="shared" si="34"/>
        <v>1.8999999999999906E-2</v>
      </c>
      <c r="E150" s="1">
        <f t="shared" si="35"/>
        <v>2.6116383521225046</v>
      </c>
      <c r="F150" s="1">
        <f t="shared" si="36"/>
        <v>-9.5825631715836468E-2</v>
      </c>
      <c r="G150" s="1">
        <f t="shared" si="31"/>
        <v>-6.1102080466426276</v>
      </c>
      <c r="H150" s="1">
        <f t="shared" si="37"/>
        <v>1.5699999999999932</v>
      </c>
      <c r="I150" s="1">
        <f t="shared" si="32"/>
        <v>7.5411845795659488E-2</v>
      </c>
      <c r="J150" s="1">
        <f t="shared" si="33"/>
        <v>11.52048040510023</v>
      </c>
      <c r="K150" s="1">
        <f t="shared" si="38"/>
        <v>-414726.09079879703</v>
      </c>
      <c r="L150" s="1">
        <f t="shared" si="39"/>
        <v>0.12591399999999944</v>
      </c>
    </row>
    <row r="151" spans="1:12" x14ac:dyDescent="0.25">
      <c r="A151" s="1">
        <v>-216</v>
      </c>
      <c r="B151" s="1">
        <v>410.49</v>
      </c>
      <c r="C151" s="5">
        <v>0.82099999999999995</v>
      </c>
      <c r="D151" s="1">
        <f t="shared" si="34"/>
        <v>2.300000000000002E-2</v>
      </c>
      <c r="E151" s="1">
        <f t="shared" si="35"/>
        <v>2.6133025816802631</v>
      </c>
      <c r="F151" s="1">
        <f t="shared" si="36"/>
        <v>-8.5656842880559247E-2</v>
      </c>
      <c r="G151" s="1">
        <f t="shared" si="31"/>
        <v>-7.4266076349328394</v>
      </c>
      <c r="H151" s="1">
        <f t="shared" si="37"/>
        <v>1.5299999999999727</v>
      </c>
      <c r="I151" s="1">
        <f t="shared" si="32"/>
        <v>7.5731859140245605E-2</v>
      </c>
      <c r="J151" s="1">
        <f t="shared" si="33"/>
        <v>11.203784811270323</v>
      </c>
      <c r="K151" s="1">
        <f t="shared" si="38"/>
        <v>-403325.36630249728</v>
      </c>
      <c r="L151" s="1">
        <f t="shared" si="39"/>
        <v>0.12561299999999775</v>
      </c>
    </row>
    <row r="152" spans="1:12" x14ac:dyDescent="0.25">
      <c r="A152" s="1">
        <v>-215</v>
      </c>
      <c r="B152" s="1">
        <v>412.02</v>
      </c>
      <c r="C152" s="5">
        <v>0.84399999999999997</v>
      </c>
      <c r="D152" s="1">
        <f t="shared" si="34"/>
        <v>1.3000000000000012E-2</v>
      </c>
      <c r="E152" s="1">
        <f t="shared" si="35"/>
        <v>2.6149182977778489</v>
      </c>
      <c r="F152" s="1">
        <f t="shared" si="36"/>
        <v>-7.3657553374344958E-2</v>
      </c>
      <c r="G152" s="1">
        <f t="shared" si="31"/>
        <v>-4.2629762509254165</v>
      </c>
      <c r="H152" s="1">
        <f t="shared" si="37"/>
        <v>1.4800000000000182</v>
      </c>
      <c r="I152" s="1">
        <f t="shared" si="32"/>
        <v>7.6043075385003114E-2</v>
      </c>
      <c r="J152" s="1">
        <f t="shared" si="33"/>
        <v>10.886903234317513</v>
      </c>
      <c r="K152" s="1">
        <f t="shared" si="38"/>
        <v>-391917.94655581901</v>
      </c>
      <c r="L152" s="1">
        <f t="shared" si="39"/>
        <v>0.12491200000000154</v>
      </c>
    </row>
    <row r="153" spans="1:12" x14ac:dyDescent="0.25">
      <c r="A153" s="1">
        <v>-214</v>
      </c>
      <c r="B153" s="1">
        <v>413.5</v>
      </c>
      <c r="C153" s="5">
        <v>0.85699999999999998</v>
      </c>
      <c r="D153" s="1">
        <f t="shared" si="34"/>
        <v>9.000000000000008E-3</v>
      </c>
      <c r="E153" s="1">
        <f t="shared" si="35"/>
        <v>2.6164755138885654</v>
      </c>
      <c r="F153" s="1">
        <f t="shared" si="36"/>
        <v>-6.7019178076801841E-2</v>
      </c>
      <c r="G153" s="1">
        <f t="shared" si="31"/>
        <v>-3.0051026562425642</v>
      </c>
      <c r="H153" s="1">
        <f t="shared" si="37"/>
        <v>1.4399999999999977</v>
      </c>
      <c r="I153" s="1">
        <f t="shared" si="32"/>
        <v>7.6345489363734156E-2</v>
      </c>
      <c r="J153" s="1">
        <f t="shared" si="33"/>
        <v>10.569879611437681</v>
      </c>
      <c r="K153" s="1">
        <f t="shared" si="38"/>
        <v>-380505.41325716831</v>
      </c>
      <c r="L153" s="1">
        <f t="shared" si="39"/>
        <v>0.1234079999999998</v>
      </c>
    </row>
    <row r="154" spans="1:12" x14ac:dyDescent="0.25">
      <c r="A154" s="1">
        <v>-213</v>
      </c>
      <c r="B154" s="1">
        <v>414.94</v>
      </c>
      <c r="C154" s="5">
        <v>0.86599999999999999</v>
      </c>
      <c r="D154" s="1">
        <f t="shared" si="34"/>
        <v>4.0000000000000036E-3</v>
      </c>
      <c r="E154" s="1">
        <f t="shared" si="35"/>
        <v>2.6179853026090019</v>
      </c>
      <c r="F154" s="1">
        <f t="shared" si="36"/>
        <v>-6.2482107982653363E-2</v>
      </c>
      <c r="G154" s="1">
        <f t="shared" si="31"/>
        <v>-1.3779642216319934</v>
      </c>
      <c r="H154" s="1">
        <f t="shared" si="37"/>
        <v>1.3899999999999864</v>
      </c>
      <c r="I154" s="1">
        <f t="shared" si="32"/>
        <v>7.6639097130718536E-2</v>
      </c>
      <c r="J154" s="1">
        <f t="shared" si="33"/>
        <v>10.252754588185752</v>
      </c>
      <c r="K154" s="1">
        <f t="shared" si="38"/>
        <v>-369089.22960908292</v>
      </c>
      <c r="L154" s="1">
        <f t="shared" si="39"/>
        <v>0.12037399999999882</v>
      </c>
    </row>
    <row r="155" spans="1:12" x14ac:dyDescent="0.25">
      <c r="A155" s="1">
        <v>-212</v>
      </c>
      <c r="B155" s="1">
        <v>416.33</v>
      </c>
      <c r="C155" s="5">
        <v>0.87</v>
      </c>
      <c r="D155" s="1">
        <f t="shared" si="34"/>
        <v>1.0000000000000009E-2</v>
      </c>
      <c r="E155" s="1">
        <f t="shared" si="35"/>
        <v>2.6194377065029881</v>
      </c>
      <c r="F155" s="1">
        <f t="shared" si="36"/>
        <v>-6.0480747381381476E-2</v>
      </c>
      <c r="G155" s="1">
        <f t="shared" si="31"/>
        <v>-3.504320750870098</v>
      </c>
      <c r="H155" s="1">
        <f t="shared" si="37"/>
        <v>1.3600000000000136</v>
      </c>
      <c r="I155" s="1">
        <f t="shared" si="32"/>
        <v>7.6923895869279252E-2</v>
      </c>
      <c r="J155" s="1">
        <f t="shared" si="33"/>
        <v>9.9355656041291702</v>
      </c>
      <c r="K155" s="1">
        <f t="shared" si="38"/>
        <v>-357670.74340166949</v>
      </c>
      <c r="L155" s="1">
        <f t="shared" si="39"/>
        <v>0.11832000000000119</v>
      </c>
    </row>
    <row r="156" spans="1:12" x14ac:dyDescent="0.25">
      <c r="A156" s="1">
        <v>-211</v>
      </c>
      <c r="B156" s="1">
        <v>417.69</v>
      </c>
      <c r="C156" s="5">
        <v>0.88</v>
      </c>
      <c r="D156" s="1">
        <f t="shared" si="34"/>
        <v>1.0000000000000009E-3</v>
      </c>
      <c r="E156" s="1">
        <f t="shared" si="35"/>
        <v>2.6208540778583549</v>
      </c>
      <c r="F156" s="1">
        <f t="shared" si="36"/>
        <v>-5.551732784983137E-2</v>
      </c>
      <c r="G156" s="1">
        <f t="shared" si="31"/>
        <v>-0.36268836072821808</v>
      </c>
      <c r="H156" s="1">
        <f t="shared" si="37"/>
        <v>1.3100000000000023</v>
      </c>
      <c r="I156" s="1">
        <f t="shared" si="32"/>
        <v>7.7199883802727284E-2</v>
      </c>
      <c r="J156" s="1">
        <f t="shared" si="33"/>
        <v>9.6183469805702355</v>
      </c>
      <c r="K156" s="1">
        <f t="shared" si="38"/>
        <v>-346251.19017051836</v>
      </c>
      <c r="L156" s="1">
        <f t="shared" si="39"/>
        <v>0.1152800000000002</v>
      </c>
    </row>
    <row r="157" spans="1:12" x14ac:dyDescent="0.25">
      <c r="A157" s="1">
        <v>-210</v>
      </c>
      <c r="B157" s="1">
        <v>419</v>
      </c>
      <c r="C157" s="5">
        <v>0.88100000000000001</v>
      </c>
      <c r="D157" s="1">
        <f t="shared" si="34"/>
        <v>5.0000000000000044E-3</v>
      </c>
      <c r="E157" s="1">
        <f t="shared" si="35"/>
        <v>2.6222140229662951</v>
      </c>
      <c r="F157" s="1">
        <f t="shared" si="36"/>
        <v>-5.5024091587952087E-2</v>
      </c>
      <c r="G157" s="1">
        <f t="shared" si="31"/>
        <v>-1.8847782750404982</v>
      </c>
      <c r="H157" s="1">
        <f t="shared" si="37"/>
        <v>1.2599999999999909</v>
      </c>
      <c r="I157" s="1">
        <f t="shared" si="32"/>
        <v>7.7467060107743124E-2</v>
      </c>
      <c r="J157" s="1">
        <f t="shared" si="33"/>
        <v>9.3011300101244476</v>
      </c>
      <c r="K157" s="1">
        <f t="shared" si="38"/>
        <v>-334831.69642143219</v>
      </c>
      <c r="L157" s="1">
        <f t="shared" si="39"/>
        <v>0.1110059999999992</v>
      </c>
    </row>
    <row r="158" spans="1:12" x14ac:dyDescent="0.25">
      <c r="A158" s="1">
        <v>-209</v>
      </c>
      <c r="B158" s="1">
        <v>420.26</v>
      </c>
      <c r="C158" s="5">
        <v>0.88600000000000001</v>
      </c>
      <c r="D158" s="1">
        <f t="shared" si="34"/>
        <v>2.0000000000000018E-3</v>
      </c>
      <c r="E158" s="1">
        <f t="shared" si="35"/>
        <v>2.6235180561820592</v>
      </c>
      <c r="F158" s="1">
        <f t="shared" si="36"/>
        <v>-5.2566278112949241E-2</v>
      </c>
      <c r="G158" s="1">
        <f t="shared" si="31"/>
        <v>-0.77153257762808813</v>
      </c>
      <c r="H158" s="1">
        <f t="shared" si="37"/>
        <v>1.2300000000000182</v>
      </c>
      <c r="I158" s="1">
        <f t="shared" si="32"/>
        <v>7.7725424830246581E-2</v>
      </c>
      <c r="J158" s="1">
        <f t="shared" si="33"/>
        <v>8.9839430479160534</v>
      </c>
      <c r="K158" s="1">
        <f t="shared" si="38"/>
        <v>-323413.28291337367</v>
      </c>
      <c r="L158" s="1">
        <f t="shared" si="39"/>
        <v>0.10897800000000162</v>
      </c>
    </row>
    <row r="159" spans="1:12" x14ac:dyDescent="0.25">
      <c r="A159" s="1">
        <v>-208</v>
      </c>
      <c r="B159" s="1">
        <v>421.49</v>
      </c>
      <c r="C159" s="5">
        <v>0.88800000000000001</v>
      </c>
      <c r="D159" s="1">
        <f t="shared" si="34"/>
        <v>4.0000000000000036E-3</v>
      </c>
      <c r="E159" s="1">
        <f t="shared" si="35"/>
        <v>2.6247872752921073</v>
      </c>
      <c r="F159" s="1">
        <f t="shared" si="36"/>
        <v>-5.1587034221398972E-2</v>
      </c>
      <c r="G159" s="1">
        <f t="shared" si="31"/>
        <v>-1.6076192556688185</v>
      </c>
      <c r="H159" s="1">
        <f t="shared" si="37"/>
        <v>1.1800000000000068</v>
      </c>
      <c r="I159" s="1">
        <f t="shared" si="32"/>
        <v>7.7974978803799805E-2</v>
      </c>
      <c r="J159" s="1">
        <f t="shared" si="33"/>
        <v>8.6668116042089576</v>
      </c>
      <c r="K159" s="1">
        <f t="shared" si="38"/>
        <v>-311996.86799308419</v>
      </c>
      <c r="L159" s="1">
        <f t="shared" si="39"/>
        <v>0.10478400000000061</v>
      </c>
    </row>
    <row r="160" spans="1:12" x14ac:dyDescent="0.25">
      <c r="A160" s="1">
        <v>-207</v>
      </c>
      <c r="B160" s="1">
        <v>422.67</v>
      </c>
      <c r="C160" s="5">
        <v>0.89200000000000002</v>
      </c>
      <c r="D160" s="1">
        <f t="shared" si="34"/>
        <v>3.0000000000000027E-3</v>
      </c>
      <c r="E160" s="1">
        <f t="shared" si="35"/>
        <v>2.6260014238478919</v>
      </c>
      <c r="F160" s="1">
        <f t="shared" si="36"/>
        <v>-4.9635145623876928E-2</v>
      </c>
      <c r="G160" s="1">
        <f t="shared" si="31"/>
        <v>-1.257563661420193</v>
      </c>
      <c r="H160" s="1">
        <f t="shared" si="37"/>
        <v>1.1299999999999955</v>
      </c>
      <c r="I160" s="1">
        <f t="shared" si="32"/>
        <v>7.8215723570583387E-2</v>
      </c>
      <c r="J160" s="1">
        <f t="shared" si="33"/>
        <v>8.3497584382316585</v>
      </c>
      <c r="K160" s="1">
        <f t="shared" si="38"/>
        <v>-300583.27097268659</v>
      </c>
      <c r="L160" s="1">
        <f t="shared" si="39"/>
        <v>0.10079599999999961</v>
      </c>
    </row>
    <row r="161" spans="1:12" x14ac:dyDescent="0.25">
      <c r="A161" s="1">
        <v>-206</v>
      </c>
      <c r="B161" s="1">
        <v>423.8</v>
      </c>
      <c r="C161" s="5">
        <v>0.89500000000000002</v>
      </c>
      <c r="D161" s="1">
        <f t="shared" si="34"/>
        <v>-5.0000000000000044E-3</v>
      </c>
      <c r="E161" s="1">
        <f t="shared" si="35"/>
        <v>2.6271609523747759</v>
      </c>
      <c r="F161" s="1">
        <f t="shared" si="36"/>
        <v>-4.8176964684088018E-2</v>
      </c>
      <c r="G161" s="1">
        <f t="shared" si="31"/>
        <v>2.1611961917081768</v>
      </c>
      <c r="H161" s="1">
        <f t="shared" si="37"/>
        <v>1.0999999999999659</v>
      </c>
      <c r="I161" s="1">
        <f t="shared" si="32"/>
        <v>7.8447661304978711E-2</v>
      </c>
      <c r="J161" s="1">
        <f t="shared" si="33"/>
        <v>8.0328036530823432</v>
      </c>
      <c r="K161" s="1">
        <f t="shared" si="38"/>
        <v>-289173.21554617287</v>
      </c>
      <c r="L161" s="1">
        <f t="shared" si="39"/>
        <v>9.8449999999996957E-2</v>
      </c>
    </row>
    <row r="162" spans="1:12" x14ac:dyDescent="0.25">
      <c r="A162" s="1">
        <v>-205</v>
      </c>
      <c r="B162" s="1">
        <v>424.9</v>
      </c>
      <c r="C162" s="5">
        <v>0.89</v>
      </c>
      <c r="D162" s="1">
        <f t="shared" si="34"/>
        <v>-4.0000000000000036E-3</v>
      </c>
      <c r="E162" s="1">
        <f t="shared" si="35"/>
        <v>2.6282867310895144</v>
      </c>
      <c r="F162" s="1">
        <f t="shared" si="36"/>
        <v>-5.0609993355087209E-2</v>
      </c>
      <c r="G162" s="1">
        <f t="shared" si="31"/>
        <v>1.8250772345940016</v>
      </c>
      <c r="H162" s="1">
        <f t="shared" si="37"/>
        <v>1.0500000000000114</v>
      </c>
      <c r="I162" s="1">
        <f t="shared" si="32"/>
        <v>7.8670794739786554E-2</v>
      </c>
      <c r="J162" s="1">
        <f t="shared" si="33"/>
        <v>7.7159647914757929</v>
      </c>
      <c r="K162" s="1">
        <f t="shared" si="38"/>
        <v>-277767.33323619625</v>
      </c>
      <c r="L162" s="1">
        <f t="shared" si="39"/>
        <v>9.3450000000001004E-2</v>
      </c>
    </row>
    <row r="163" spans="1:12" x14ac:dyDescent="0.25">
      <c r="A163" s="1">
        <v>-204</v>
      </c>
      <c r="B163" s="1">
        <v>425.95</v>
      </c>
      <c r="C163" s="5">
        <v>0.88600000000000001</v>
      </c>
      <c r="D163" s="1">
        <f t="shared" si="34"/>
        <v>-1.0000000000000009E-3</v>
      </c>
      <c r="E163" s="1">
        <f t="shared" si="35"/>
        <v>2.6293586225803405</v>
      </c>
      <c r="F163" s="1">
        <f t="shared" si="36"/>
        <v>-5.2566278112949241E-2</v>
      </c>
      <c r="G163" s="1">
        <f t="shared" si="31"/>
        <v>0.47682949833721788</v>
      </c>
      <c r="H163" s="1">
        <f t="shared" si="37"/>
        <v>1.0099999999999909</v>
      </c>
      <c r="I163" s="1">
        <f t="shared" si="32"/>
        <v>7.8885127095105326E-2</v>
      </c>
      <c r="J163" s="1">
        <f t="shared" si="33"/>
        <v>7.3992569322351986</v>
      </c>
      <c r="K163" s="1">
        <f t="shared" si="38"/>
        <v>-266366.1668676798</v>
      </c>
      <c r="L163" s="1">
        <f t="shared" si="39"/>
        <v>8.9485999999999205E-2</v>
      </c>
    </row>
    <row r="164" spans="1:12" x14ac:dyDescent="0.25">
      <c r="A164" s="1">
        <v>-203</v>
      </c>
      <c r="B164" s="1">
        <v>426.96</v>
      </c>
      <c r="C164" s="5">
        <v>0.88500000000000001</v>
      </c>
      <c r="D164" s="1">
        <f t="shared" si="34"/>
        <v>-1.0000000000000009E-3</v>
      </c>
      <c r="E164" s="1">
        <f t="shared" si="35"/>
        <v>2.6303871897955311</v>
      </c>
      <c r="F164" s="1">
        <f t="shared" si="36"/>
        <v>-5.305672930217456E-2</v>
      </c>
      <c r="G164" s="1">
        <f t="shared" si="31"/>
        <v>0.50339158876909573</v>
      </c>
      <c r="H164" s="1">
        <f t="shared" si="37"/>
        <v>0.96000000000003638</v>
      </c>
      <c r="I164" s="1">
        <f t="shared" si="32"/>
        <v>7.9090662009889637E-2</v>
      </c>
      <c r="J164" s="1">
        <f t="shared" si="33"/>
        <v>7.0826927873445245</v>
      </c>
      <c r="K164" s="1">
        <f t="shared" si="38"/>
        <v>-254970.17406160341</v>
      </c>
      <c r="L164" s="1">
        <f t="shared" si="39"/>
        <v>8.4960000000003214E-2</v>
      </c>
    </row>
    <row r="165" spans="1:12" x14ac:dyDescent="0.25">
      <c r="A165" s="1">
        <v>-202</v>
      </c>
      <c r="B165" s="1">
        <v>427.92</v>
      </c>
      <c r="C165" s="5">
        <v>0.88400000000000001</v>
      </c>
      <c r="D165" s="1">
        <f t="shared" si="34"/>
        <v>-2.0000000000000018E-3</v>
      </c>
      <c r="E165" s="1">
        <f t="shared" si="35"/>
        <v>2.6313625848869608</v>
      </c>
      <c r="F165" s="1">
        <f t="shared" si="36"/>
        <v>-5.3547734986926908E-2</v>
      </c>
      <c r="G165" s="1">
        <f t="shared" si="31"/>
        <v>1.054655616943496</v>
      </c>
      <c r="H165" s="1">
        <f t="shared" si="37"/>
        <v>0.91999999999995907</v>
      </c>
      <c r="I165" s="1">
        <f t="shared" si="32"/>
        <v>7.9287403476204762E-2</v>
      </c>
      <c r="J165" s="1">
        <f t="shared" si="33"/>
        <v>6.7662827994545145</v>
      </c>
      <c r="K165" s="1">
        <f t="shared" si="38"/>
        <v>-243579.7307451228</v>
      </c>
      <c r="L165" s="1">
        <f t="shared" si="39"/>
        <v>8.1327999999996389E-2</v>
      </c>
    </row>
    <row r="166" spans="1:12" x14ac:dyDescent="0.25">
      <c r="A166" s="1">
        <v>-201</v>
      </c>
      <c r="B166" s="1">
        <v>428.84</v>
      </c>
      <c r="C166" s="5">
        <v>0.88200000000000001</v>
      </c>
      <c r="D166" s="1">
        <f t="shared" si="34"/>
        <v>-5.0000000000000044E-3</v>
      </c>
      <c r="E166" s="1">
        <f t="shared" si="35"/>
        <v>2.6322952873402072</v>
      </c>
      <c r="F166" s="1">
        <f t="shared" si="36"/>
        <v>-5.4531414868180264E-2</v>
      </c>
      <c r="G166" s="1">
        <f t="shared" si="31"/>
        <v>2.7732764345830607</v>
      </c>
      <c r="H166" s="1">
        <f t="shared" si="37"/>
        <v>0.8800000000000523</v>
      </c>
      <c r="I166" s="1">
        <f t="shared" si="32"/>
        <v>7.947535577618961E-2</v>
      </c>
      <c r="J166" s="1">
        <f t="shared" si="33"/>
        <v>6.450035239716434</v>
      </c>
      <c r="K166" s="1">
        <f t="shared" si="38"/>
        <v>-232195.13467348579</v>
      </c>
      <c r="L166" s="1">
        <f t="shared" si="39"/>
        <v>7.7616000000004612E-2</v>
      </c>
    </row>
    <row r="167" spans="1:12" x14ac:dyDescent="0.25">
      <c r="A167" s="1">
        <v>-200</v>
      </c>
      <c r="B167" s="1">
        <v>429.72</v>
      </c>
      <c r="C167" s="5">
        <v>0.877</v>
      </c>
      <c r="D167" s="1">
        <f t="shared" si="34"/>
        <v>2.0000000000000018E-3</v>
      </c>
      <c r="E167" s="1">
        <f t="shared" si="35"/>
        <v>2.6331855670595279</v>
      </c>
      <c r="F167" s="1">
        <f t="shared" si="36"/>
        <v>-5.7000406633959479E-2</v>
      </c>
      <c r="G167" s="1">
        <f t="shared" si="31"/>
        <v>-1.1804897563639214</v>
      </c>
      <c r="H167" s="1">
        <f t="shared" si="37"/>
        <v>0.82999999999998408</v>
      </c>
      <c r="I167" s="1">
        <f t="shared" si="32"/>
        <v>7.9654523421737289E-2</v>
      </c>
      <c r="J167" s="1">
        <f t="shared" si="33"/>
        <v>6.1339563058331326</v>
      </c>
      <c r="K167" s="1">
        <f t="shared" si="38"/>
        <v>-220816.60895977251</v>
      </c>
      <c r="L167" s="1">
        <f t="shared" si="39"/>
        <v>7.2790999999998607E-2</v>
      </c>
    </row>
    <row r="168" spans="1:12" x14ac:dyDescent="0.25">
      <c r="A168" s="1">
        <v>-199</v>
      </c>
      <c r="B168" s="1">
        <v>430.55</v>
      </c>
      <c r="C168" s="5">
        <v>0.879</v>
      </c>
      <c r="D168" s="1">
        <f t="shared" si="34"/>
        <v>1.100000000000001E-2</v>
      </c>
      <c r="E168" s="1">
        <f t="shared" si="35"/>
        <v>2.6340235935670839</v>
      </c>
      <c r="F168" s="1">
        <f t="shared" si="36"/>
        <v>-5.6011124926228104E-2</v>
      </c>
      <c r="G168" s="1">
        <f t="shared" si="31"/>
        <v>-6.6994202066282789</v>
      </c>
      <c r="H168" s="1">
        <f t="shared" si="37"/>
        <v>0.80000000000001137</v>
      </c>
      <c r="I168" s="1">
        <f t="shared" si="32"/>
        <v>7.982491109689932E-2</v>
      </c>
      <c r="J168" s="1">
        <f t="shared" si="33"/>
        <v>5.8180502202510027</v>
      </c>
      <c r="K168" s="1">
        <f t="shared" si="38"/>
        <v>-209444.30560970772</v>
      </c>
      <c r="L168" s="1">
        <f t="shared" si="39"/>
        <v>7.0320000000001007E-2</v>
      </c>
    </row>
    <row r="169" spans="1:12" x14ac:dyDescent="0.25">
      <c r="A169" s="1">
        <v>-198</v>
      </c>
      <c r="B169" s="1">
        <v>431.35</v>
      </c>
      <c r="C169" s="5">
        <v>0.89</v>
      </c>
      <c r="D169" s="1">
        <f t="shared" si="34"/>
        <v>1.3000000000000012E-2</v>
      </c>
      <c r="E169" s="1">
        <f t="shared" si="35"/>
        <v>2.6348298023738992</v>
      </c>
      <c r="F169" s="1">
        <f t="shared" si="36"/>
        <v>-5.0609993355087209E-2</v>
      </c>
      <c r="G169" s="1">
        <f t="shared" si="31"/>
        <v>-8.3473090720185734</v>
      </c>
      <c r="H169" s="1">
        <f t="shared" si="37"/>
        <v>0.75</v>
      </c>
      <c r="I169" s="1">
        <f t="shared" si="32"/>
        <v>7.9986523603017404E-2</v>
      </c>
      <c r="J169" s="1">
        <f t="shared" si="33"/>
        <v>5.5023193283624261</v>
      </c>
      <c r="K169" s="1">
        <f t="shared" si="38"/>
        <v>-198078.30905685062</v>
      </c>
      <c r="L169" s="1">
        <f t="shared" si="39"/>
        <v>6.6750000000000004E-2</v>
      </c>
    </row>
    <row r="170" spans="1:12" x14ac:dyDescent="0.25">
      <c r="A170" s="1">
        <v>-197</v>
      </c>
      <c r="B170" s="1">
        <v>432.1</v>
      </c>
      <c r="C170" s="5">
        <v>0.90300000000000002</v>
      </c>
      <c r="D170" s="1">
        <f t="shared" si="34"/>
        <v>1.100000000000001E-2</v>
      </c>
      <c r="E170" s="1">
        <f t="shared" si="35"/>
        <v>2.6355842663112301</v>
      </c>
      <c r="F170" s="1">
        <f t="shared" si="36"/>
        <v>-4.4312249686494193E-2</v>
      </c>
      <c r="G170" s="1">
        <f t="shared" si="31"/>
        <v>-7.4801589384191516</v>
      </c>
      <c r="H170" s="1">
        <f t="shared" si="37"/>
        <v>0.69999999999998863</v>
      </c>
      <c r="I170" s="1">
        <f t="shared" si="32"/>
        <v>8.0139365806583027E-2</v>
      </c>
      <c r="J170" s="1">
        <f t="shared" si="33"/>
        <v>5.1867641967277001</v>
      </c>
      <c r="K170" s="1">
        <f t="shared" si="38"/>
        <v>-186718.63969848602</v>
      </c>
      <c r="L170" s="1">
        <f t="shared" si="39"/>
        <v>6.3209999999998975E-2</v>
      </c>
    </row>
    <row r="171" spans="1:12" x14ac:dyDescent="0.25">
      <c r="A171" s="1">
        <v>-196</v>
      </c>
      <c r="B171" s="1">
        <v>432.8</v>
      </c>
      <c r="C171" s="5">
        <v>0.91400000000000003</v>
      </c>
      <c r="D171" s="1">
        <f t="shared" si="34"/>
        <v>1.3000000000000012E-2</v>
      </c>
      <c r="E171" s="1">
        <f t="shared" si="35"/>
        <v>2.636287252098513</v>
      </c>
      <c r="F171" s="1">
        <f t="shared" si="36"/>
        <v>-3.9053804266168564E-2</v>
      </c>
      <c r="G171" s="1">
        <f t="shared" si="31"/>
        <v>-9.1300922907763162</v>
      </c>
      <c r="H171" s="1">
        <f t="shared" si="37"/>
        <v>0.67000000000001592</v>
      </c>
      <c r="I171" s="1">
        <f t="shared" si="32"/>
        <v>8.0283442589825463E-2</v>
      </c>
      <c r="J171" s="1">
        <f t="shared" si="33"/>
        <v>4.8713837111620801</v>
      </c>
      <c r="K171" s="1">
        <f t="shared" si="38"/>
        <v>-175365.25742666019</v>
      </c>
      <c r="L171" s="1">
        <f t="shared" si="39"/>
        <v>6.1238000000001458E-2</v>
      </c>
    </row>
    <row r="172" spans="1:12" x14ac:dyDescent="0.25">
      <c r="A172" s="1">
        <v>-195</v>
      </c>
      <c r="B172" s="1">
        <v>433.47</v>
      </c>
      <c r="C172" s="5">
        <v>0.92700000000000005</v>
      </c>
      <c r="D172" s="1">
        <f t="shared" si="34"/>
        <v>9.000000000000008E-3</v>
      </c>
      <c r="E172" s="1">
        <f t="shared" si="35"/>
        <v>2.6369590457907699</v>
      </c>
      <c r="F172" s="1">
        <f t="shared" si="36"/>
        <v>-3.2920265855502902E-2</v>
      </c>
      <c r="G172" s="1">
        <f t="shared" si="31"/>
        <v>-6.7599080674047665</v>
      </c>
      <c r="H172" s="1">
        <f t="shared" si="37"/>
        <v>0.6199999999999477</v>
      </c>
      <c r="I172" s="1">
        <f t="shared" si="32"/>
        <v>8.0418758804024409E-2</v>
      </c>
      <c r="J172" s="1">
        <f t="shared" si="33"/>
        <v>4.5561751746989172</v>
      </c>
      <c r="K172" s="1">
        <f t="shared" si="38"/>
        <v>-164018.06515475563</v>
      </c>
      <c r="L172" s="1">
        <f t="shared" si="39"/>
        <v>5.7473999999995154E-2</v>
      </c>
    </row>
    <row r="173" spans="1:12" x14ac:dyDescent="0.25">
      <c r="A173" s="1">
        <v>-194</v>
      </c>
      <c r="B173" s="1">
        <v>434.09</v>
      </c>
      <c r="C173" s="5">
        <v>0.93600000000000005</v>
      </c>
      <c r="D173" s="1">
        <f t="shared" si="34"/>
        <v>1.2999999999999901E-2</v>
      </c>
      <c r="E173" s="1">
        <f t="shared" si="35"/>
        <v>2.6375797812433479</v>
      </c>
      <c r="F173" s="1">
        <f t="shared" si="36"/>
        <v>-2.8724151261894745E-2</v>
      </c>
      <c r="G173" s="1">
        <f t="shared" si="31"/>
        <v>-10.511356914881318</v>
      </c>
      <c r="H173" s="1">
        <f t="shared" si="37"/>
        <v>0.57000000000005002</v>
      </c>
      <c r="I173" s="1">
        <f t="shared" si="32"/>
        <v>8.0545319225543824E-2</v>
      </c>
      <c r="J173" s="1">
        <f t="shared" si="33"/>
        <v>4.2411344053639439</v>
      </c>
      <c r="K173" s="1">
        <f t="shared" si="38"/>
        <v>-152676.91233726827</v>
      </c>
      <c r="L173" s="1">
        <f t="shared" si="39"/>
        <v>5.335200000000468E-2</v>
      </c>
    </row>
    <row r="174" spans="1:12" x14ac:dyDescent="0.25">
      <c r="A174" s="1">
        <v>-193</v>
      </c>
      <c r="B174" s="1">
        <v>434.66</v>
      </c>
      <c r="C174" s="5">
        <v>0.94899999999999995</v>
      </c>
      <c r="D174" s="1">
        <f t="shared" si="34"/>
        <v>9.000000000000008E-3</v>
      </c>
      <c r="E174" s="1">
        <f t="shared" si="35"/>
        <v>2.6381496756668459</v>
      </c>
      <c r="F174" s="1">
        <f t="shared" si="36"/>
        <v>-2.2733787572707352E-2</v>
      </c>
      <c r="G174" s="1">
        <f t="shared" si="31"/>
        <v>-7.6023977149724704</v>
      </c>
      <c r="H174" s="1">
        <f t="shared" si="37"/>
        <v>0.53999999999996362</v>
      </c>
      <c r="I174" s="1">
        <f t="shared" si="32"/>
        <v>8.0663128514581711E-2</v>
      </c>
      <c r="J174" s="1">
        <f t="shared" si="33"/>
        <v>3.9262558337202491</v>
      </c>
      <c r="K174" s="1">
        <f t="shared" si="38"/>
        <v>-141341.59848132878</v>
      </c>
      <c r="L174" s="1">
        <f t="shared" si="39"/>
        <v>5.1245999999996544E-2</v>
      </c>
    </row>
    <row r="175" spans="1:12" x14ac:dyDescent="0.25">
      <c r="A175" s="1">
        <v>-192</v>
      </c>
      <c r="B175" s="1">
        <v>435.2</v>
      </c>
      <c r="C175" s="5">
        <v>0.95799999999999996</v>
      </c>
      <c r="D175" s="1">
        <f t="shared" si="34"/>
        <v>1.0000000000000009E-2</v>
      </c>
      <c r="E175" s="1">
        <f t="shared" si="35"/>
        <v>2.6386888866901237</v>
      </c>
      <c r="F175" s="1">
        <f t="shared" si="36"/>
        <v>-1.8634490921455603E-2</v>
      </c>
      <c r="G175" s="1">
        <f t="shared" si="31"/>
        <v>-9.2281532417898156</v>
      </c>
      <c r="H175" s="1">
        <f t="shared" si="37"/>
        <v>0.49000000000000909</v>
      </c>
      <c r="I175" s="1">
        <f t="shared" si="32"/>
        <v>8.0772191176629496E-2</v>
      </c>
      <c r="J175" s="1">
        <f t="shared" si="33"/>
        <v>3.611532600178935</v>
      </c>
      <c r="K175" s="1">
        <f t="shared" si="38"/>
        <v>-130011.87664978961</v>
      </c>
      <c r="L175" s="1">
        <f t="shared" si="39"/>
        <v>4.6942000000000872E-2</v>
      </c>
    </row>
    <row r="176" spans="1:12" x14ac:dyDescent="0.25">
      <c r="A176" s="1">
        <v>-191</v>
      </c>
      <c r="B176" s="1">
        <v>435.69</v>
      </c>
      <c r="C176" s="5">
        <v>0.96799999999999997</v>
      </c>
      <c r="D176" s="1">
        <f t="shared" si="34"/>
        <v>7.0000000000000062E-3</v>
      </c>
      <c r="E176" s="1">
        <f t="shared" si="35"/>
        <v>2.6391775920802147</v>
      </c>
      <c r="F176" s="1">
        <f t="shared" si="36"/>
        <v>-1.4124642691606345E-2</v>
      </c>
      <c r="G176" s="1">
        <f t="shared" si="31"/>
        <v>-6.9798545909451359</v>
      </c>
      <c r="H176" s="1">
        <f t="shared" si="37"/>
        <v>0.44999999999998863</v>
      </c>
      <c r="I176" s="1">
        <f t="shared" si="32"/>
        <v>8.0872511526634466E-2</v>
      </c>
      <c r="J176" s="1">
        <f t="shared" si="33"/>
        <v>3.2969566520275051</v>
      </c>
      <c r="K176" s="1">
        <f t="shared" si="38"/>
        <v>-118687.45695414998</v>
      </c>
      <c r="L176" s="1">
        <f t="shared" si="39"/>
        <v>4.3559999999998898E-2</v>
      </c>
    </row>
    <row r="177" spans="1:12" x14ac:dyDescent="0.25">
      <c r="A177" s="1">
        <v>-190</v>
      </c>
      <c r="B177" s="1">
        <v>436.14</v>
      </c>
      <c r="C177" s="5">
        <v>0.97499999999999998</v>
      </c>
      <c r="D177" s="1">
        <f t="shared" si="34"/>
        <v>4.0000000000000036E-3</v>
      </c>
      <c r="E177" s="1">
        <f t="shared" si="35"/>
        <v>2.6396259192408125</v>
      </c>
      <c r="F177" s="1">
        <f t="shared" si="36"/>
        <v>-1.0995384301463193E-2</v>
      </c>
      <c r="G177" s="1">
        <f t="shared" si="31"/>
        <v>-4.4661267036390795</v>
      </c>
      <c r="H177" s="1">
        <f t="shared" si="37"/>
        <v>0.40000000000003411</v>
      </c>
      <c r="I177" s="1">
        <f t="shared" si="32"/>
        <v>8.0964093655857453E-2</v>
      </c>
      <c r="J177" s="1">
        <f t="shared" si="33"/>
        <v>2.9825188401959579</v>
      </c>
      <c r="K177" s="1">
        <f t="shared" si="38"/>
        <v>-107368.01003803874</v>
      </c>
      <c r="L177" s="1">
        <f t="shared" si="39"/>
        <v>3.9000000000003331E-2</v>
      </c>
    </row>
    <row r="178" spans="1:12" x14ac:dyDescent="0.25">
      <c r="A178" s="1">
        <v>-189</v>
      </c>
      <c r="B178" s="1">
        <v>436.54</v>
      </c>
      <c r="C178" s="5">
        <v>0.97899999999999998</v>
      </c>
      <c r="D178" s="1">
        <f t="shared" si="34"/>
        <v>6.0000000000000053E-3</v>
      </c>
      <c r="E178" s="1">
        <f t="shared" si="35"/>
        <v>2.6400240441088667</v>
      </c>
      <c r="F178" s="1">
        <f t="shared" si="36"/>
        <v>-9.2173081968621833E-3</v>
      </c>
      <c r="G178" s="1">
        <f t="shared" si="31"/>
        <v>-7.2118621544197223</v>
      </c>
      <c r="H178" s="1">
        <f t="shared" si="37"/>
        <v>0.37000000000000455</v>
      </c>
      <c r="I178" s="1">
        <f t="shared" si="32"/>
        <v>8.1046941401418451E-2</v>
      </c>
      <c r="J178" s="1">
        <f t="shared" si="33"/>
        <v>2.668209015743106</v>
      </c>
      <c r="K178" s="1">
        <f t="shared" si="38"/>
        <v>-96053.170550625757</v>
      </c>
      <c r="L178" s="1">
        <f t="shared" si="39"/>
        <v>3.6223000000000449E-2</v>
      </c>
    </row>
    <row r="179" spans="1:12" x14ac:dyDescent="0.25">
      <c r="A179" s="1">
        <v>-188</v>
      </c>
      <c r="B179" s="1">
        <v>436.91</v>
      </c>
      <c r="C179" s="5">
        <v>0.98499999999999999</v>
      </c>
      <c r="D179" s="1">
        <f t="shared" si="34"/>
        <v>8.0000000000000071E-3</v>
      </c>
      <c r="E179" s="1">
        <f t="shared" si="35"/>
        <v>2.6403919849593236</v>
      </c>
      <c r="F179" s="1">
        <f t="shared" si="36"/>
        <v>-6.5637695023882739E-3</v>
      </c>
      <c r="G179" s="1">
        <f t="shared" si="31"/>
        <v>-11.048340841278142</v>
      </c>
      <c r="H179" s="1">
        <f t="shared" si="37"/>
        <v>0.31999999999999318</v>
      </c>
      <c r="I179" s="1">
        <f t="shared" si="32"/>
        <v>8.1121058318522427E-2</v>
      </c>
      <c r="J179" s="1">
        <f t="shared" si="33"/>
        <v>2.3540161260606207</v>
      </c>
      <c r="K179" s="1">
        <f t="shared" si="38"/>
        <v>-84742.540609871547</v>
      </c>
      <c r="L179" s="1">
        <f t="shared" si="39"/>
        <v>3.1519999999999326E-2</v>
      </c>
    </row>
    <row r="180" spans="1:12" x14ac:dyDescent="0.25">
      <c r="A180" s="1">
        <v>-187</v>
      </c>
      <c r="B180" s="1">
        <v>437.23</v>
      </c>
      <c r="C180" s="5">
        <v>0.99299999999999999</v>
      </c>
      <c r="D180" s="1">
        <f t="shared" si="34"/>
        <v>7.9999999999998961E-3</v>
      </c>
      <c r="E180" s="1">
        <f t="shared" si="35"/>
        <v>2.6407099528830362</v>
      </c>
      <c r="F180" s="1">
        <f t="shared" si="36"/>
        <v>-3.0507515046188267E-3</v>
      </c>
      <c r="G180" s="1">
        <f t="shared" si="31"/>
        <v>-12.533954199280469</v>
      </c>
      <c r="H180" s="1">
        <f t="shared" si="37"/>
        <v>0.27999999999997272</v>
      </c>
      <c r="I180" s="1">
        <f t="shared" si="32"/>
        <v>8.1186447655357444E-2</v>
      </c>
      <c r="J180" s="1">
        <f t="shared" si="33"/>
        <v>2.0399283108052946</v>
      </c>
      <c r="K180" s="1">
        <f t="shared" si="38"/>
        <v>-73435.693255992999</v>
      </c>
      <c r="L180" s="1">
        <f t="shared" si="39"/>
        <v>2.7803999999997289E-2</v>
      </c>
    </row>
    <row r="181" spans="1:12" x14ac:dyDescent="0.25">
      <c r="A181" s="1">
        <v>-186</v>
      </c>
      <c r="B181" s="1">
        <v>437.51</v>
      </c>
      <c r="C181" s="5">
        <v>1.0009999999999999</v>
      </c>
      <c r="D181" s="1">
        <f t="shared" si="34"/>
        <v>6.0000000000000053E-3</v>
      </c>
      <c r="E181" s="1">
        <f t="shared" si="35"/>
        <v>2.6409879839759003</v>
      </c>
      <c r="F181" s="1">
        <f t="shared" si="36"/>
        <v>4.340774793185929E-4</v>
      </c>
      <c r="G181" s="1">
        <f t="shared" si="31"/>
        <v>-11.370854643206625</v>
      </c>
      <c r="H181" s="1">
        <f t="shared" si="37"/>
        <v>0.23000000000001819</v>
      </c>
      <c r="I181" s="1">
        <f t="shared" si="32"/>
        <v>8.1243112330657591E-2</v>
      </c>
      <c r="J181" s="1">
        <f t="shared" si="33"/>
        <v>1.7259329976044846</v>
      </c>
      <c r="K181" s="1">
        <f t="shared" si="38"/>
        <v>-62132.175896763954</v>
      </c>
      <c r="L181" s="1">
        <f t="shared" si="39"/>
        <v>2.3023000000001816E-2</v>
      </c>
    </row>
    <row r="182" spans="1:12" x14ac:dyDescent="0.25">
      <c r="A182" s="1">
        <v>-185</v>
      </c>
      <c r="B182" s="1">
        <v>437.74</v>
      </c>
      <c r="C182" s="5">
        <v>1.0069999999999999</v>
      </c>
      <c r="D182" s="1">
        <f t="shared" si="34"/>
        <v>1.0000000000000009E-2</v>
      </c>
      <c r="E182" s="1">
        <f t="shared" si="35"/>
        <v>2.6412162335803266</v>
      </c>
      <c r="F182" s="1">
        <f t="shared" si="36"/>
        <v>3.0294705536179621E-3</v>
      </c>
      <c r="G182" s="1">
        <f t="shared" si="31"/>
        <v>-22.770883908391763</v>
      </c>
      <c r="H182" s="1">
        <f t="shared" si="37"/>
        <v>0.18999999999999773</v>
      </c>
      <c r="I182" s="1">
        <f t="shared" si="32"/>
        <v>8.1291054913924382E-2</v>
      </c>
      <c r="J182" s="1">
        <f t="shared" si="33"/>
        <v>1.4120169974862762</v>
      </c>
      <c r="K182" s="1">
        <f t="shared" si="38"/>
        <v>-50831.513742905809</v>
      </c>
      <c r="L182" s="1">
        <f t="shared" si="39"/>
        <v>1.9132999999999768E-2</v>
      </c>
    </row>
    <row r="183" spans="1:12" x14ac:dyDescent="0.25">
      <c r="A183" s="1">
        <v>-184</v>
      </c>
      <c r="B183" s="1">
        <v>437.93</v>
      </c>
      <c r="C183" s="5">
        <v>1.0169999999999999</v>
      </c>
      <c r="D183" s="1">
        <f t="shared" si="34"/>
        <v>1.1000000000000121E-2</v>
      </c>
      <c r="E183" s="1">
        <f t="shared" si="35"/>
        <v>2.6414046971633121</v>
      </c>
      <c r="F183" s="1">
        <f t="shared" si="36"/>
        <v>7.3209529227445565E-3</v>
      </c>
      <c r="G183" s="1">
        <f t="shared" si="31"/>
        <v>-31.41386419698933</v>
      </c>
      <c r="H183" s="1">
        <f t="shared" si="37"/>
        <v>0.14999999999997726</v>
      </c>
      <c r="I183" s="1">
        <f t="shared" si="32"/>
        <v>8.1330277608299001E-2</v>
      </c>
      <c r="J183" s="1">
        <f t="shared" si="33"/>
        <v>1.0981666001327883</v>
      </c>
      <c r="K183" s="1">
        <f t="shared" si="38"/>
        <v>-39533.213237111449</v>
      </c>
      <c r="L183" s="1">
        <f t="shared" si="39"/>
        <v>1.5254999999997685E-2</v>
      </c>
    </row>
    <row r="184" spans="1:12" x14ac:dyDescent="0.25">
      <c r="A184" s="1">
        <v>-183</v>
      </c>
      <c r="B184" s="1">
        <v>438.08</v>
      </c>
      <c r="C184" s="5">
        <v>1.028</v>
      </c>
      <c r="D184" s="1">
        <f t="shared" si="34"/>
        <v>1.8999999999999906E-2</v>
      </c>
      <c r="E184" s="1">
        <f t="shared" si="35"/>
        <v>2.6415534264538958</v>
      </c>
      <c r="F184" s="1">
        <f t="shared" si="36"/>
        <v>1.1993114659256938E-2</v>
      </c>
      <c r="G184" s="1">
        <f t="shared" si="31"/>
        <v>-72.944557479879947</v>
      </c>
      <c r="H184" s="1">
        <f t="shared" si="37"/>
        <v>0.11000000000001364</v>
      </c>
      <c r="I184" s="1">
        <f t="shared" si="32"/>
        <v>8.1360782236080467E-2</v>
      </c>
      <c r="J184" s="1">
        <f t="shared" si="33"/>
        <v>0.78436766892864274</v>
      </c>
      <c r="K184" s="1">
        <f t="shared" si="38"/>
        <v>-28236.765475695272</v>
      </c>
      <c r="L184" s="1">
        <f t="shared" si="39"/>
        <v>1.1308000000001402E-2</v>
      </c>
    </row>
    <row r="185" spans="1:12" x14ac:dyDescent="0.25">
      <c r="A185" s="1">
        <v>-182</v>
      </c>
      <c r="B185" s="1">
        <v>438.19</v>
      </c>
      <c r="C185" s="5">
        <v>1.0469999999999999</v>
      </c>
      <c r="D185" s="1">
        <f t="shared" si="34"/>
        <v>2.100000000000013E-2</v>
      </c>
      <c r="E185" s="1">
        <f t="shared" si="35"/>
        <v>2.6416624622379814</v>
      </c>
      <c r="F185" s="1">
        <f t="shared" si="36"/>
        <v>1.9946681678842306E-2</v>
      </c>
      <c r="G185" s="1">
        <f t="shared" si="31"/>
        <v>-145.04211854725565</v>
      </c>
      <c r="H185" s="1">
        <f t="shared" si="37"/>
        <v>6.0000000000002274E-2</v>
      </c>
      <c r="I185" s="1">
        <f t="shared" si="32"/>
        <v>8.1382570226884041E-2</v>
      </c>
      <c r="J185" s="1">
        <f t="shared" si="33"/>
        <v>0.47060573586504839</v>
      </c>
      <c r="K185" s="1">
        <f t="shared" si="38"/>
        <v>-16941.649625045433</v>
      </c>
      <c r="L185" s="1">
        <f t="shared" si="39"/>
        <v>6.2820000000002379E-3</v>
      </c>
    </row>
    <row r="186" spans="1:12" x14ac:dyDescent="0.25">
      <c r="A186" s="1">
        <v>-181</v>
      </c>
      <c r="B186" s="1">
        <v>438.25</v>
      </c>
      <c r="C186" s="5">
        <v>1.0680000000000001</v>
      </c>
      <c r="D186" s="1">
        <f t="shared" si="34"/>
        <v>2.6999999999999913E-2</v>
      </c>
      <c r="E186" s="1">
        <f t="shared" si="35"/>
        <v>2.6417219247658323</v>
      </c>
      <c r="F186" s="1">
        <f t="shared" si="36"/>
        <v>2.8571252692537637E-2</v>
      </c>
      <c r="G186" s="1">
        <f t="shared" si="31"/>
        <v>-364.73323022339139</v>
      </c>
      <c r="H186" s="1">
        <f t="shared" si="37"/>
        <v>2.9999999999972715E-2</v>
      </c>
      <c r="I186" s="1">
        <f t="shared" si="32"/>
        <v>8.1395642608435848E-2</v>
      </c>
      <c r="J186" s="1">
        <f t="shared" si="33"/>
        <v>0.15686609630949366</v>
      </c>
      <c r="K186" s="1">
        <f t="shared" si="38"/>
        <v>-5647.3363332380814</v>
      </c>
      <c r="L186" s="1">
        <f t="shared" si="39"/>
        <v>3.2039999999970859E-3</v>
      </c>
    </row>
    <row r="187" spans="1:12" x14ac:dyDescent="0.25">
      <c r="A187" s="1">
        <v>-180</v>
      </c>
      <c r="B187" s="1">
        <v>438.28</v>
      </c>
      <c r="C187" s="5">
        <v>1.095</v>
      </c>
      <c r="D187" s="1">
        <f t="shared" si="34"/>
        <v>2.5000000000000133E-2</v>
      </c>
      <c r="E187" s="1">
        <f t="shared" si="35"/>
        <v>2.6417516529769882</v>
      </c>
      <c r="F187" s="1">
        <f t="shared" si="36"/>
        <v>3.941411917613713E-2</v>
      </c>
      <c r="G187" s="1">
        <f t="shared" si="31"/>
        <v>329.78450814529282</v>
      </c>
      <c r="H187" s="1">
        <f t="shared" si="37"/>
        <v>-2.9999999999972715E-2</v>
      </c>
      <c r="I187" s="1">
        <f t="shared" si="32"/>
        <v>8.14E-2</v>
      </c>
      <c r="J187" s="1">
        <f t="shared" si="33"/>
        <v>-0.15686609630949366</v>
      </c>
      <c r="K187" s="1">
        <f t="shared" si="38"/>
        <v>5646.7088614059066</v>
      </c>
      <c r="L187" s="1">
        <f t="shared" si="39"/>
        <v>-3.2849999999970121E-3</v>
      </c>
    </row>
    <row r="188" spans="1:12" x14ac:dyDescent="0.25">
      <c r="A188" s="1">
        <v>-179</v>
      </c>
      <c r="B188" s="1">
        <v>438.25</v>
      </c>
      <c r="C188" s="5">
        <v>1.1200000000000001</v>
      </c>
      <c r="D188" s="1">
        <f t="shared" si="34"/>
        <v>1.6999999999999904E-2</v>
      </c>
      <c r="E188" s="1">
        <f t="shared" si="35"/>
        <v>2.6417219247658323</v>
      </c>
      <c r="F188" s="1">
        <f t="shared" si="36"/>
        <v>4.9218022670181653E-2</v>
      </c>
      <c r="G188" s="1">
        <f t="shared" si="31"/>
        <v>110.02630150432969</v>
      </c>
      <c r="H188" s="1">
        <f t="shared" si="37"/>
        <v>-6.0000000000002274E-2</v>
      </c>
      <c r="I188" s="1">
        <f t="shared" si="32"/>
        <v>8.1395642608435848E-2</v>
      </c>
      <c r="J188" s="1">
        <f t="shared" si="33"/>
        <v>-0.47060573586504839</v>
      </c>
      <c r="K188" s="1">
        <f t="shared" si="38"/>
        <v>16941.022123472812</v>
      </c>
      <c r="L188" s="1">
        <f t="shared" si="39"/>
        <v>-6.7200000000002553E-3</v>
      </c>
    </row>
    <row r="189" spans="1:12" x14ac:dyDescent="0.25">
      <c r="A189" s="1">
        <v>-178</v>
      </c>
      <c r="B189" s="1">
        <v>438.19</v>
      </c>
      <c r="C189" s="5">
        <v>1.137</v>
      </c>
      <c r="D189" s="1">
        <f t="shared" si="34"/>
        <v>1.6000000000000014E-2</v>
      </c>
      <c r="E189" s="1">
        <f t="shared" si="35"/>
        <v>2.6416624622379814</v>
      </c>
      <c r="F189" s="1">
        <f t="shared" si="36"/>
        <v>5.5760464687734781E-2</v>
      </c>
      <c r="G189" s="1">
        <f t="shared" si="31"/>
        <v>55.659182513927291</v>
      </c>
      <c r="H189" s="1">
        <f t="shared" si="37"/>
        <v>-0.11000000000001364</v>
      </c>
      <c r="I189" s="1">
        <f t="shared" si="32"/>
        <v>8.1382570226884041E-2</v>
      </c>
      <c r="J189" s="1">
        <f t="shared" si="33"/>
        <v>-0.78436766892864274</v>
      </c>
      <c r="K189" s="1">
        <f t="shared" si="38"/>
        <v>28236.137914831004</v>
      </c>
      <c r="L189" s="1">
        <f t="shared" si="39"/>
        <v>-1.250700000000155E-2</v>
      </c>
    </row>
    <row r="190" spans="1:12" x14ac:dyDescent="0.25">
      <c r="A190" s="1">
        <v>-177</v>
      </c>
      <c r="B190" s="1">
        <v>438.08</v>
      </c>
      <c r="C190" s="5">
        <v>1.153</v>
      </c>
      <c r="D190" s="1">
        <f t="shared" si="34"/>
        <v>1.2000000000000011E-2</v>
      </c>
      <c r="E190" s="1">
        <f t="shared" si="35"/>
        <v>2.6415534264538958</v>
      </c>
      <c r="F190" s="1">
        <f t="shared" si="36"/>
        <v>6.1829307294699029E-2</v>
      </c>
      <c r="G190" s="1">
        <f t="shared" si="31"/>
        <v>30.233574366478333</v>
      </c>
      <c r="H190" s="1">
        <f t="shared" si="37"/>
        <v>-0.14999999999997726</v>
      </c>
      <c r="I190" s="1">
        <f t="shared" si="32"/>
        <v>8.1360782236080467E-2</v>
      </c>
      <c r="J190" s="1">
        <f t="shared" si="33"/>
        <v>-1.0981666001327883</v>
      </c>
      <c r="K190" s="1">
        <f t="shared" si="38"/>
        <v>39532.585587782894</v>
      </c>
      <c r="L190" s="1">
        <f t="shared" si="39"/>
        <v>-1.7294999999997378E-2</v>
      </c>
    </row>
    <row r="191" spans="1:12" x14ac:dyDescent="0.25">
      <c r="A191" s="1">
        <v>-176</v>
      </c>
      <c r="B191" s="1">
        <v>437.93</v>
      </c>
      <c r="C191" s="5">
        <v>1.165</v>
      </c>
      <c r="D191" s="1">
        <f t="shared" si="34"/>
        <v>1.2999999999999901E-2</v>
      </c>
      <c r="E191" s="1">
        <f t="shared" si="35"/>
        <v>2.6414046971633121</v>
      </c>
      <c r="F191" s="1">
        <f t="shared" si="36"/>
        <v>6.6325925362037796E-2</v>
      </c>
      <c r="G191" s="1">
        <f t="shared" si="31"/>
        <v>25.571863872561426</v>
      </c>
      <c r="H191" s="1">
        <f t="shared" si="37"/>
        <v>-0.18999999999999773</v>
      </c>
      <c r="I191" s="1">
        <f t="shared" si="32"/>
        <v>8.1330277608299001E-2</v>
      </c>
      <c r="J191" s="1">
        <f t="shared" si="33"/>
        <v>-1.4120169974862762</v>
      </c>
      <c r="K191" s="1">
        <f t="shared" si="38"/>
        <v>50830.885976508333</v>
      </c>
      <c r="L191" s="1">
        <f t="shared" si="39"/>
        <v>-2.2134999999999735E-2</v>
      </c>
    </row>
    <row r="192" spans="1:12" x14ac:dyDescent="0.25">
      <c r="A192" s="1">
        <v>-175</v>
      </c>
      <c r="B192" s="1">
        <v>437.74</v>
      </c>
      <c r="C192" s="5">
        <v>1.1779999999999999</v>
      </c>
      <c r="D192" s="1">
        <f t="shared" si="34"/>
        <v>1.2000000000000011E-2</v>
      </c>
      <c r="E192" s="1">
        <f t="shared" si="35"/>
        <v>2.6412162335803266</v>
      </c>
      <c r="F192" s="1">
        <f t="shared" si="36"/>
        <v>7.114529045108281E-2</v>
      </c>
      <c r="G192" s="1">
        <f t="shared" si="31"/>
        <v>19.284462518631294</v>
      </c>
      <c r="H192" s="1">
        <f t="shared" si="37"/>
        <v>-0.23000000000001819</v>
      </c>
      <c r="I192" s="1">
        <f t="shared" si="32"/>
        <v>8.1291054913924382E-2</v>
      </c>
      <c r="J192" s="1">
        <f t="shared" si="33"/>
        <v>-1.7259329976044846</v>
      </c>
      <c r="K192" s="1">
        <f t="shared" si="38"/>
        <v>62131.547985450634</v>
      </c>
      <c r="L192" s="1">
        <f t="shared" si="39"/>
        <v>-2.7094000000002141E-2</v>
      </c>
    </row>
    <row r="193" spans="1:12" x14ac:dyDescent="0.25">
      <c r="A193" s="1">
        <v>-174</v>
      </c>
      <c r="B193" s="1">
        <v>437.51</v>
      </c>
      <c r="C193" s="5">
        <v>1.19</v>
      </c>
      <c r="D193" s="1">
        <f t="shared" si="34"/>
        <v>2.0000000000000018E-3</v>
      </c>
      <c r="E193" s="1">
        <f t="shared" si="35"/>
        <v>2.6409879839759003</v>
      </c>
      <c r="F193" s="1">
        <f t="shared" si="36"/>
        <v>7.554696139253074E-2</v>
      </c>
      <c r="G193" s="1">
        <f t="shared" si="31"/>
        <v>2.623066377841242</v>
      </c>
      <c r="H193" s="1">
        <f t="shared" si="37"/>
        <v>-0.27999999999997272</v>
      </c>
      <c r="I193" s="1">
        <f t="shared" si="32"/>
        <v>8.1243112330657591E-2</v>
      </c>
      <c r="J193" s="1">
        <f t="shared" si="33"/>
        <v>-2.0399283108062938</v>
      </c>
      <c r="K193" s="1">
        <f t="shared" si="38"/>
        <v>73435.065172900519</v>
      </c>
      <c r="L193" s="1">
        <f t="shared" si="39"/>
        <v>-3.3319999999996755E-2</v>
      </c>
    </row>
    <row r="194" spans="1:12" x14ac:dyDescent="0.25">
      <c r="A194" s="1">
        <v>-173</v>
      </c>
      <c r="B194" s="1">
        <v>437.23</v>
      </c>
      <c r="C194" s="5">
        <v>1.1919999999999999</v>
      </c>
      <c r="D194" s="1">
        <f t="shared" si="34"/>
        <v>2.0000000000000018E-3</v>
      </c>
      <c r="E194" s="1">
        <f t="shared" si="35"/>
        <v>2.6407099528830362</v>
      </c>
      <c r="F194" s="1">
        <f t="shared" si="36"/>
        <v>7.6276255404217605E-2</v>
      </c>
      <c r="G194" s="1">
        <f t="shared" si="31"/>
        <v>2.2897636360042219</v>
      </c>
      <c r="H194" s="1">
        <f t="shared" si="37"/>
        <v>-0.31999999999999318</v>
      </c>
      <c r="I194" s="1">
        <f t="shared" si="32"/>
        <v>8.1186447655357416E-2</v>
      </c>
      <c r="J194" s="1">
        <f t="shared" si="33"/>
        <v>-2.3540161260596215</v>
      </c>
      <c r="K194" s="1">
        <f t="shared" si="38"/>
        <v>84741.912329130631</v>
      </c>
      <c r="L194" s="1">
        <f t="shared" si="39"/>
        <v>-3.8143999999999186E-2</v>
      </c>
    </row>
    <row r="195" spans="1:12" x14ac:dyDescent="0.25">
      <c r="A195" s="1">
        <v>-172</v>
      </c>
      <c r="B195" s="1">
        <v>436.91</v>
      </c>
      <c r="C195" s="5">
        <v>1.194</v>
      </c>
      <c r="D195" s="1">
        <f t="shared" si="34"/>
        <v>1.0000000000001119E-3</v>
      </c>
      <c r="E195" s="1">
        <f t="shared" si="35"/>
        <v>2.6403919849593236</v>
      </c>
      <c r="F195" s="1">
        <f t="shared" si="36"/>
        <v>7.7004326793350258E-2</v>
      </c>
      <c r="G195" s="1">
        <f t="shared" si="31"/>
        <v>0.98814385615221412</v>
      </c>
      <c r="H195" s="1">
        <f t="shared" si="37"/>
        <v>-0.37000000000000455</v>
      </c>
      <c r="I195" s="1">
        <f t="shared" si="32"/>
        <v>8.1121058318522427E-2</v>
      </c>
      <c r="J195" s="1">
        <f t="shared" si="33"/>
        <v>-2.6682090157441052</v>
      </c>
      <c r="K195" s="1">
        <f t="shared" si="38"/>
        <v>96052.542047947587</v>
      </c>
      <c r="L195" s="1">
        <f t="shared" si="39"/>
        <v>-4.4178000000000543E-2</v>
      </c>
    </row>
    <row r="196" spans="1:12" x14ac:dyDescent="0.25">
      <c r="A196" s="1">
        <v>-171</v>
      </c>
      <c r="B196" s="1">
        <v>436.54</v>
      </c>
      <c r="C196" s="5">
        <v>1.1950000000000001</v>
      </c>
      <c r="D196" s="1">
        <f t="shared" si="34"/>
        <v>1.2000000000000011E-2</v>
      </c>
      <c r="E196" s="1">
        <f t="shared" si="35"/>
        <v>2.6400240441088667</v>
      </c>
      <c r="F196" s="1">
        <f t="shared" si="36"/>
        <v>7.7367905284156518E-2</v>
      </c>
      <c r="G196" s="1">
        <f t="shared" si="31"/>
        <v>10.89950706771403</v>
      </c>
      <c r="H196" s="1">
        <f t="shared" si="37"/>
        <v>-0.40000000000003411</v>
      </c>
      <c r="I196" s="1">
        <f t="shared" si="32"/>
        <v>8.1046941401418424E-2</v>
      </c>
      <c r="J196" s="1">
        <f t="shared" si="33"/>
        <v>-2.9825188401949587</v>
      </c>
      <c r="K196" s="1">
        <f t="shared" si="38"/>
        <v>107367.38129036648</v>
      </c>
      <c r="L196" s="1">
        <f t="shared" si="39"/>
        <v>-4.7800000000004075E-2</v>
      </c>
    </row>
    <row r="197" spans="1:12" x14ac:dyDescent="0.25">
      <c r="A197" s="1">
        <v>-170</v>
      </c>
      <c r="B197" s="1">
        <v>436.14</v>
      </c>
      <c r="C197" s="5">
        <v>1.2070000000000001</v>
      </c>
      <c r="D197" s="1">
        <f t="shared" si="34"/>
        <v>8.0000000000000071E-3</v>
      </c>
      <c r="E197" s="1">
        <f t="shared" si="35"/>
        <v>2.6396259192408125</v>
      </c>
      <c r="F197" s="1">
        <f t="shared" si="36"/>
        <v>8.1707270097349238E-2</v>
      </c>
      <c r="G197" s="1">
        <f t="shared" si="31"/>
        <v>6.3993620934250135</v>
      </c>
      <c r="H197" s="1">
        <f t="shared" si="37"/>
        <v>-0.44999999999998863</v>
      </c>
      <c r="I197" s="1">
        <f t="shared" si="32"/>
        <v>8.0964093655857453E-2</v>
      </c>
      <c r="J197" s="1">
        <f t="shared" si="33"/>
        <v>-3.2969566520275051</v>
      </c>
      <c r="K197" s="1">
        <f t="shared" si="38"/>
        <v>118686.82794039001</v>
      </c>
      <c r="L197" s="1">
        <f t="shared" si="39"/>
        <v>-5.4314999999998635E-2</v>
      </c>
    </row>
    <row r="198" spans="1:12" x14ac:dyDescent="0.25">
      <c r="A198" s="1">
        <v>-169</v>
      </c>
      <c r="B198" s="1">
        <v>435.69</v>
      </c>
      <c r="C198" s="5">
        <v>1.2150000000000001</v>
      </c>
      <c r="D198" s="1">
        <f t="shared" si="34"/>
        <v>-1.0000000000001119E-3</v>
      </c>
      <c r="E198" s="1">
        <f t="shared" si="35"/>
        <v>2.6391775920802147</v>
      </c>
      <c r="F198" s="1">
        <f t="shared" si="36"/>
        <v>8.4576277934331021E-2</v>
      </c>
      <c r="G198" s="1">
        <f t="shared" si="31"/>
        <v>-0.73171117475421277</v>
      </c>
      <c r="H198" s="1">
        <f t="shared" si="37"/>
        <v>-0.49000000000000909</v>
      </c>
      <c r="I198" s="1">
        <f t="shared" si="32"/>
        <v>8.0872511526634466E-2</v>
      </c>
      <c r="J198" s="1">
        <f t="shared" si="33"/>
        <v>-3.611532600178935</v>
      </c>
      <c r="K198" s="1">
        <f t="shared" si="38"/>
        <v>130011.24735060793</v>
      </c>
      <c r="L198" s="1">
        <f t="shared" si="39"/>
        <v>-5.9535000000001108E-2</v>
      </c>
    </row>
    <row r="199" spans="1:12" x14ac:dyDescent="0.25">
      <c r="A199" s="1">
        <v>-168</v>
      </c>
      <c r="B199" s="1">
        <v>435.2</v>
      </c>
      <c r="C199" s="5">
        <v>1.214</v>
      </c>
      <c r="D199" s="1">
        <f t="shared" si="34"/>
        <v>0</v>
      </c>
      <c r="E199" s="1">
        <f t="shared" si="35"/>
        <v>2.6386888866901237</v>
      </c>
      <c r="F199" s="1">
        <f t="shared" si="36"/>
        <v>8.4218686739238768E-2</v>
      </c>
      <c r="G199" s="1">
        <f t="shared" ref="G199:G262" si="40">LOG(C199/C200)/LOG(B200/B199)</f>
        <v>0</v>
      </c>
      <c r="H199" s="1">
        <f t="shared" si="37"/>
        <v>-0.53999999999996362</v>
      </c>
      <c r="I199" s="1">
        <f t="shared" ref="I199:I262" si="41">$E$2*(1+($F$2/$E$2)-COS(RADIANS(A199))-SQRT((($F$2/$E$2)^2)-SIN(RADIANS(A199))^2))</f>
        <v>8.0772191176629496E-2</v>
      </c>
      <c r="J199" s="1">
        <f t="shared" ref="J199:J262" si="42">(I200-I199)/$G$2</f>
        <v>-3.9262558337202491</v>
      </c>
      <c r="K199" s="1">
        <f t="shared" si="38"/>
        <v>141340.9688795236</v>
      </c>
      <c r="L199" s="1">
        <f t="shared" si="39"/>
        <v>-6.5555999999995576E-2</v>
      </c>
    </row>
    <row r="200" spans="1:12" x14ac:dyDescent="0.25">
      <c r="A200" s="1">
        <v>-167</v>
      </c>
      <c r="B200" s="1">
        <v>434.66</v>
      </c>
      <c r="C200" s="5">
        <v>1.214</v>
      </c>
      <c r="D200" s="1">
        <f t="shared" ref="D200:D263" si="43">C201-C200</f>
        <v>-9.9999999999988987E-4</v>
      </c>
      <c r="E200" s="1">
        <f t="shared" ref="E200:E263" si="44">LOG(B200)</f>
        <v>2.6381496756668459</v>
      </c>
      <c r="F200" s="1">
        <f t="shared" ref="F200:F263" si="45">LOG(C200)</f>
        <v>8.4218686739238768E-2</v>
      </c>
      <c r="G200" s="1">
        <f t="shared" si="40"/>
        <v>-0.62798626887607689</v>
      </c>
      <c r="H200" s="1">
        <f t="shared" ref="H200:H263" si="46">B201-B200</f>
        <v>-0.57000000000005002</v>
      </c>
      <c r="I200" s="1">
        <f t="shared" si="41"/>
        <v>8.0663128514581711E-2</v>
      </c>
      <c r="J200" s="1">
        <f t="shared" si="42"/>
        <v>-4.2411344053639439</v>
      </c>
      <c r="K200" s="1">
        <f t="shared" ref="K200:K263" si="47">J201-J200/$G$2</f>
        <v>152676.28241792729</v>
      </c>
      <c r="L200" s="1">
        <f t="shared" ref="L200:L263" si="48">(C200*10^5)*((B201-B200)/10^6)</f>
        <v>-6.9198000000006074E-2</v>
      </c>
    </row>
    <row r="201" spans="1:12" x14ac:dyDescent="0.25">
      <c r="A201" s="1">
        <v>-166</v>
      </c>
      <c r="B201" s="1">
        <v>434.09</v>
      </c>
      <c r="C201" s="5">
        <v>1.2130000000000001</v>
      </c>
      <c r="D201" s="1">
        <f t="shared" si="43"/>
        <v>-3.0000000000001137E-3</v>
      </c>
      <c r="E201" s="1">
        <f t="shared" si="44"/>
        <v>2.6375797812433479</v>
      </c>
      <c r="F201" s="1">
        <f t="shared" si="45"/>
        <v>8.3860800866573007E-2</v>
      </c>
      <c r="G201" s="1">
        <f t="shared" si="40"/>
        <v>-1.7325102757639697</v>
      </c>
      <c r="H201" s="1">
        <f t="shared" si="46"/>
        <v>-0.6199999999999477</v>
      </c>
      <c r="I201" s="1">
        <f t="shared" si="41"/>
        <v>8.0545319225543824E-2</v>
      </c>
      <c r="J201" s="1">
        <f t="shared" si="42"/>
        <v>-4.5561751746999164</v>
      </c>
      <c r="K201" s="1">
        <f t="shared" si="47"/>
        <v>164017.4349054858</v>
      </c>
      <c r="L201" s="1">
        <f t="shared" si="48"/>
        <v>-7.5205999999993667E-2</v>
      </c>
    </row>
    <row r="202" spans="1:12" x14ac:dyDescent="0.25">
      <c r="A202" s="1">
        <v>-165</v>
      </c>
      <c r="B202" s="1">
        <v>433.47</v>
      </c>
      <c r="C202" s="5">
        <v>1.21</v>
      </c>
      <c r="D202" s="1">
        <f t="shared" si="43"/>
        <v>0</v>
      </c>
      <c r="E202" s="1">
        <f t="shared" si="44"/>
        <v>2.6369590457907699</v>
      </c>
      <c r="F202" s="1">
        <f t="shared" si="45"/>
        <v>8.2785370316450071E-2</v>
      </c>
      <c r="G202" s="1">
        <f t="shared" si="40"/>
        <v>0</v>
      </c>
      <c r="H202" s="1">
        <f t="shared" si="46"/>
        <v>-0.67000000000001592</v>
      </c>
      <c r="I202" s="1">
        <f t="shared" si="41"/>
        <v>8.0418758804024382E-2</v>
      </c>
      <c r="J202" s="1">
        <f t="shared" si="42"/>
        <v>-4.8713837111610809</v>
      </c>
      <c r="K202" s="1">
        <f t="shared" si="47"/>
        <v>175364.62683760218</v>
      </c>
      <c r="L202" s="1">
        <f t="shared" si="48"/>
        <v>-8.1070000000001932E-2</v>
      </c>
    </row>
    <row r="203" spans="1:12" x14ac:dyDescent="0.25">
      <c r="A203" s="1">
        <v>-164</v>
      </c>
      <c r="B203" s="1">
        <v>432.8</v>
      </c>
      <c r="C203" s="5">
        <v>1.21</v>
      </c>
      <c r="D203" s="1">
        <f t="shared" si="43"/>
        <v>8.0000000000000071E-3</v>
      </c>
      <c r="E203" s="1">
        <f t="shared" si="44"/>
        <v>2.636287252098513</v>
      </c>
      <c r="F203" s="1">
        <f t="shared" si="45"/>
        <v>8.2785370316450071E-2</v>
      </c>
      <c r="G203" s="1">
        <f t="shared" si="40"/>
        <v>4.0710893906804948</v>
      </c>
      <c r="H203" s="1">
        <f t="shared" si="46"/>
        <v>-0.69999999999998863</v>
      </c>
      <c r="I203" s="1">
        <f t="shared" si="41"/>
        <v>8.0283442589825463E-2</v>
      </c>
      <c r="J203" s="1">
        <f t="shared" si="42"/>
        <v>-5.1867641967277001</v>
      </c>
      <c r="K203" s="1">
        <f t="shared" si="47"/>
        <v>186718.00876286882</v>
      </c>
      <c r="L203" s="1">
        <f t="shared" si="48"/>
        <v>-8.4699999999998624E-2</v>
      </c>
    </row>
    <row r="204" spans="1:12" x14ac:dyDescent="0.25">
      <c r="A204" s="1">
        <v>-163</v>
      </c>
      <c r="B204" s="1">
        <v>432.1</v>
      </c>
      <c r="C204" s="5">
        <v>1.218</v>
      </c>
      <c r="D204" s="1">
        <f t="shared" si="43"/>
        <v>5.0000000000001155E-3</v>
      </c>
      <c r="E204" s="1">
        <f t="shared" si="44"/>
        <v>2.6355842663112301</v>
      </c>
      <c r="F204" s="1">
        <f t="shared" si="45"/>
        <v>8.5647288296856541E-2</v>
      </c>
      <c r="G204" s="1">
        <f t="shared" si="40"/>
        <v>2.358189240592786</v>
      </c>
      <c r="H204" s="1">
        <f t="shared" si="46"/>
        <v>-0.75</v>
      </c>
      <c r="I204" s="1">
        <f t="shared" si="41"/>
        <v>8.0139365806583027E-2</v>
      </c>
      <c r="J204" s="1">
        <f t="shared" si="42"/>
        <v>-5.5023193283624261</v>
      </c>
      <c r="K204" s="1">
        <f t="shared" si="47"/>
        <v>198077.67777082708</v>
      </c>
      <c r="L204" s="1">
        <f t="shared" si="48"/>
        <v>-9.1350000000000001E-2</v>
      </c>
    </row>
    <row r="205" spans="1:12" x14ac:dyDescent="0.25">
      <c r="A205" s="1">
        <v>-162</v>
      </c>
      <c r="B205" s="1">
        <v>431.35</v>
      </c>
      <c r="C205" s="5">
        <v>1.2230000000000001</v>
      </c>
      <c r="D205" s="1">
        <f t="shared" si="43"/>
        <v>-5.0000000000001155E-3</v>
      </c>
      <c r="E205" s="1">
        <f t="shared" si="44"/>
        <v>2.6348298023738992</v>
      </c>
      <c r="F205" s="1">
        <f t="shared" si="45"/>
        <v>8.7426457036285488E-2</v>
      </c>
      <c r="G205" s="1">
        <f t="shared" si="40"/>
        <v>-2.206833669377696</v>
      </c>
      <c r="H205" s="1">
        <f t="shared" si="46"/>
        <v>-0.80000000000001137</v>
      </c>
      <c r="I205" s="1">
        <f t="shared" si="41"/>
        <v>7.9986523603017404E-2</v>
      </c>
      <c r="J205" s="1">
        <f t="shared" si="42"/>
        <v>-5.8180502202510027</v>
      </c>
      <c r="K205" s="1">
        <f t="shared" si="47"/>
        <v>209443.67397273026</v>
      </c>
      <c r="L205" s="1">
        <f t="shared" si="48"/>
        <v>-9.7840000000001412E-2</v>
      </c>
    </row>
    <row r="206" spans="1:12" x14ac:dyDescent="0.25">
      <c r="A206" s="1">
        <v>-161</v>
      </c>
      <c r="B206" s="1">
        <v>430.55</v>
      </c>
      <c r="C206" s="5">
        <v>1.218</v>
      </c>
      <c r="D206" s="1">
        <f t="shared" si="43"/>
        <v>-1.0000000000000009E-2</v>
      </c>
      <c r="E206" s="1">
        <f t="shared" si="44"/>
        <v>2.6340235935670839</v>
      </c>
      <c r="F206" s="1">
        <f t="shared" si="45"/>
        <v>8.5647288296856541E-2</v>
      </c>
      <c r="G206" s="1">
        <f t="shared" si="40"/>
        <v>-4.2723636775939555</v>
      </c>
      <c r="H206" s="1">
        <f t="shared" si="46"/>
        <v>-0.82999999999998408</v>
      </c>
      <c r="I206" s="1">
        <f t="shared" si="41"/>
        <v>7.982491109689932E-2</v>
      </c>
      <c r="J206" s="1">
        <f t="shared" si="42"/>
        <v>-6.1339563058341318</v>
      </c>
      <c r="K206" s="1">
        <f t="shared" si="47"/>
        <v>220815.97697478902</v>
      </c>
      <c r="L206" s="1">
        <f t="shared" si="48"/>
        <v>-0.10109399999999806</v>
      </c>
    </row>
    <row r="207" spans="1:12" x14ac:dyDescent="0.25">
      <c r="A207" s="1">
        <v>-160</v>
      </c>
      <c r="B207" s="1">
        <v>429.72</v>
      </c>
      <c r="C207" s="5">
        <v>1.208</v>
      </c>
      <c r="D207" s="1">
        <f t="shared" si="43"/>
        <v>-2.0000000000000018E-3</v>
      </c>
      <c r="E207" s="1">
        <f t="shared" si="44"/>
        <v>2.6331855670595279</v>
      </c>
      <c r="F207" s="1">
        <f t="shared" si="45"/>
        <v>8.2066934285113011E-2</v>
      </c>
      <c r="G207" s="1">
        <f t="shared" si="40"/>
        <v>-0.80831503331297028</v>
      </c>
      <c r="H207" s="1">
        <f t="shared" si="46"/>
        <v>-0.8800000000000523</v>
      </c>
      <c r="I207" s="1">
        <f t="shared" si="41"/>
        <v>7.9654523421737261E-2</v>
      </c>
      <c r="J207" s="1">
        <f t="shared" si="42"/>
        <v>-6.4500352397154348</v>
      </c>
      <c r="K207" s="1">
        <f t="shared" si="47"/>
        <v>232194.5023469562</v>
      </c>
      <c r="L207" s="1">
        <f t="shared" si="48"/>
        <v>-0.10630400000000631</v>
      </c>
    </row>
    <row r="208" spans="1:12" x14ac:dyDescent="0.25">
      <c r="A208" s="1">
        <v>-159</v>
      </c>
      <c r="B208" s="1">
        <v>428.84</v>
      </c>
      <c r="C208" s="5">
        <v>1.206</v>
      </c>
      <c r="D208" s="1">
        <f t="shared" si="43"/>
        <v>-2.0000000000000018E-3</v>
      </c>
      <c r="E208" s="1">
        <f t="shared" si="44"/>
        <v>2.6322952873402072</v>
      </c>
      <c r="F208" s="1">
        <f t="shared" si="45"/>
        <v>8.134730780413249E-2</v>
      </c>
      <c r="G208" s="1">
        <f t="shared" si="40"/>
        <v>-0.77283047752029055</v>
      </c>
      <c r="H208" s="1">
        <f t="shared" si="46"/>
        <v>-0.91999999999995907</v>
      </c>
      <c r="I208" s="1">
        <f t="shared" si="41"/>
        <v>7.947535577618961E-2</v>
      </c>
      <c r="J208" s="1">
        <f t="shared" si="42"/>
        <v>-6.7662827994545145</v>
      </c>
      <c r="K208" s="1">
        <f t="shared" si="47"/>
        <v>243579.09808757517</v>
      </c>
      <c r="L208" s="1">
        <f t="shared" si="48"/>
        <v>-0.11095199999999507</v>
      </c>
    </row>
    <row r="209" spans="1:12" x14ac:dyDescent="0.25">
      <c r="A209" s="1">
        <v>-158</v>
      </c>
      <c r="B209" s="1">
        <v>427.92</v>
      </c>
      <c r="C209" s="5">
        <v>1.204</v>
      </c>
      <c r="D209" s="1">
        <f t="shared" si="43"/>
        <v>2.0000000000000018E-3</v>
      </c>
      <c r="E209" s="1">
        <f t="shared" si="44"/>
        <v>2.6313625848869608</v>
      </c>
      <c r="F209" s="1">
        <f t="shared" si="45"/>
        <v>8.0626486921805726E-2</v>
      </c>
      <c r="G209" s="1">
        <f t="shared" si="40"/>
        <v>0.73900400838625813</v>
      </c>
      <c r="H209" s="1">
        <f t="shared" si="46"/>
        <v>-0.96000000000003638</v>
      </c>
      <c r="I209" s="1">
        <f t="shared" si="41"/>
        <v>7.9287403476204762E-2</v>
      </c>
      <c r="J209" s="1">
        <f t="shared" si="42"/>
        <v>-7.0826927873445245</v>
      </c>
      <c r="K209" s="1">
        <f t="shared" si="47"/>
        <v>254969.54108747063</v>
      </c>
      <c r="L209" s="1">
        <f t="shared" si="48"/>
        <v>-0.11558400000000438</v>
      </c>
    </row>
    <row r="210" spans="1:12" x14ac:dyDescent="0.25">
      <c r="A210" s="1">
        <v>-157</v>
      </c>
      <c r="B210" s="1">
        <v>426.96</v>
      </c>
      <c r="C210" s="5">
        <v>1.206</v>
      </c>
      <c r="D210" s="1">
        <f t="shared" si="43"/>
        <v>-2.9999999999998916E-3</v>
      </c>
      <c r="E210" s="1">
        <f t="shared" si="44"/>
        <v>2.6303871897955311</v>
      </c>
      <c r="F210" s="1">
        <f t="shared" si="45"/>
        <v>8.134730780413249E-2</v>
      </c>
      <c r="G210" s="1">
        <f t="shared" si="40"/>
        <v>-1.0516380925941686</v>
      </c>
      <c r="H210" s="1">
        <f t="shared" si="46"/>
        <v>-1.0099999999999909</v>
      </c>
      <c r="I210" s="1">
        <f t="shared" si="41"/>
        <v>7.9090662009889637E-2</v>
      </c>
      <c r="J210" s="1">
        <f t="shared" si="42"/>
        <v>-7.3992569322361978</v>
      </c>
      <c r="K210" s="1">
        <f t="shared" si="47"/>
        <v>266365.53359571163</v>
      </c>
      <c r="L210" s="1">
        <f t="shared" si="48"/>
        <v>-0.12180599999999892</v>
      </c>
    </row>
    <row r="211" spans="1:12" x14ac:dyDescent="0.25">
      <c r="A211" s="1">
        <v>-156</v>
      </c>
      <c r="B211" s="1">
        <v>425.95</v>
      </c>
      <c r="C211" s="5">
        <v>1.2030000000000001</v>
      </c>
      <c r="D211" s="1">
        <f t="shared" si="43"/>
        <v>-1.0000000000001119E-3</v>
      </c>
      <c r="E211" s="1">
        <f t="shared" si="44"/>
        <v>2.6293586225803405</v>
      </c>
      <c r="F211" s="1">
        <f t="shared" si="45"/>
        <v>8.0265627339844769E-2</v>
      </c>
      <c r="G211" s="1">
        <f t="shared" si="40"/>
        <v>-0.33693678531363075</v>
      </c>
      <c r="H211" s="1">
        <f t="shared" si="46"/>
        <v>-1.0500000000000114</v>
      </c>
      <c r="I211" s="1">
        <f t="shared" si="41"/>
        <v>7.8885127095105298E-2</v>
      </c>
      <c r="J211" s="1">
        <f t="shared" si="42"/>
        <v>-7.7159647914747937</v>
      </c>
      <c r="K211" s="1">
        <f t="shared" si="47"/>
        <v>277766.69968943944</v>
      </c>
      <c r="L211" s="1">
        <f t="shared" si="48"/>
        <v>-0.12631500000000137</v>
      </c>
    </row>
    <row r="212" spans="1:12" x14ac:dyDescent="0.25">
      <c r="A212" s="1">
        <v>-155</v>
      </c>
      <c r="B212" s="1">
        <v>424.9</v>
      </c>
      <c r="C212" s="5">
        <v>1.202</v>
      </c>
      <c r="D212" s="1">
        <f t="shared" si="43"/>
        <v>7.0000000000001172E-3</v>
      </c>
      <c r="E212" s="1">
        <f t="shared" si="44"/>
        <v>2.6282867310895144</v>
      </c>
      <c r="F212" s="1">
        <f t="shared" si="45"/>
        <v>7.9904467666720699E-2</v>
      </c>
      <c r="G212" s="1">
        <f t="shared" si="40"/>
        <v>2.2400789436107695</v>
      </c>
      <c r="H212" s="1">
        <f t="shared" si="46"/>
        <v>-1.0999999999999659</v>
      </c>
      <c r="I212" s="1">
        <f t="shared" si="41"/>
        <v>7.8670794739786554E-2</v>
      </c>
      <c r="J212" s="1">
        <f t="shared" si="42"/>
        <v>-8.0328036530823432</v>
      </c>
      <c r="K212" s="1">
        <f t="shared" si="47"/>
        <v>289172.58175252611</v>
      </c>
      <c r="L212" s="1">
        <f t="shared" si="48"/>
        <v>-0.1322199999999959</v>
      </c>
    </row>
    <row r="213" spans="1:12" x14ac:dyDescent="0.25">
      <c r="A213" s="1">
        <v>-154</v>
      </c>
      <c r="B213" s="1">
        <v>423.8</v>
      </c>
      <c r="C213" s="5">
        <v>1.2090000000000001</v>
      </c>
      <c r="D213" s="1">
        <f t="shared" si="43"/>
        <v>1.0000000000000009E-2</v>
      </c>
      <c r="E213" s="1">
        <f t="shared" si="44"/>
        <v>2.6271609523747759</v>
      </c>
      <c r="F213" s="1">
        <f t="shared" si="45"/>
        <v>8.2426300860771906E-2</v>
      </c>
      <c r="G213" s="1">
        <f t="shared" si="40"/>
        <v>3.085223584127375</v>
      </c>
      <c r="H213" s="1">
        <f t="shared" si="46"/>
        <v>-1.1299999999999955</v>
      </c>
      <c r="I213" s="1">
        <f t="shared" si="41"/>
        <v>7.8447661304978711E-2</v>
      </c>
      <c r="J213" s="1">
        <f t="shared" si="42"/>
        <v>-8.3497584382316585</v>
      </c>
      <c r="K213" s="1">
        <f t="shared" si="47"/>
        <v>300582.63696473546</v>
      </c>
      <c r="L213" s="1">
        <f t="shared" si="48"/>
        <v>-0.13661699999999949</v>
      </c>
    </row>
    <row r="214" spans="1:12" x14ac:dyDescent="0.25">
      <c r="A214" s="1">
        <v>-153</v>
      </c>
      <c r="B214" s="1">
        <v>422.67</v>
      </c>
      <c r="C214" s="5">
        <v>1.2190000000000001</v>
      </c>
      <c r="D214" s="1">
        <f t="shared" si="43"/>
        <v>1.8999999999999906E-2</v>
      </c>
      <c r="E214" s="1">
        <f t="shared" si="44"/>
        <v>2.6260014238478919</v>
      </c>
      <c r="F214" s="1">
        <f t="shared" si="45"/>
        <v>8.6003705618381956E-2</v>
      </c>
      <c r="G214" s="1">
        <f t="shared" si="40"/>
        <v>5.5322217645563363</v>
      </c>
      <c r="H214" s="1">
        <f t="shared" si="46"/>
        <v>-1.1800000000000068</v>
      </c>
      <c r="I214" s="1">
        <f t="shared" si="41"/>
        <v>7.8215723570583387E-2</v>
      </c>
      <c r="J214" s="1">
        <f t="shared" si="42"/>
        <v>-8.6668116042089576</v>
      </c>
      <c r="K214" s="1">
        <f t="shared" si="47"/>
        <v>311996.2338084745</v>
      </c>
      <c r="L214" s="1">
        <f t="shared" si="48"/>
        <v>-0.14384200000000086</v>
      </c>
    </row>
    <row r="215" spans="1:12" x14ac:dyDescent="0.25">
      <c r="A215" s="1">
        <v>-152</v>
      </c>
      <c r="B215" s="1">
        <v>421.49</v>
      </c>
      <c r="C215" s="5">
        <v>1.238</v>
      </c>
      <c r="D215" s="1">
        <f t="shared" si="43"/>
        <v>2.0999999999999908E-2</v>
      </c>
      <c r="E215" s="1">
        <f t="shared" si="44"/>
        <v>2.6247872752921073</v>
      </c>
      <c r="F215" s="1">
        <f t="shared" si="45"/>
        <v>9.2720644684099171E-2</v>
      </c>
      <c r="G215" s="1">
        <f t="shared" si="40"/>
        <v>5.7555747198655904</v>
      </c>
      <c r="H215" s="1">
        <f t="shared" si="46"/>
        <v>-1.2300000000000182</v>
      </c>
      <c r="I215" s="1">
        <f t="shared" si="41"/>
        <v>7.7974978803799805E-2</v>
      </c>
      <c r="J215" s="1">
        <f t="shared" si="42"/>
        <v>-8.9839430479160534</v>
      </c>
      <c r="K215" s="1">
        <f t="shared" si="47"/>
        <v>323412.64859496779</v>
      </c>
      <c r="L215" s="1">
        <f t="shared" si="48"/>
        <v>-0.15227400000000227</v>
      </c>
    </row>
    <row r="216" spans="1:12" x14ac:dyDescent="0.25">
      <c r="A216" s="1">
        <v>-151</v>
      </c>
      <c r="B216" s="1">
        <v>420.26</v>
      </c>
      <c r="C216" s="5">
        <v>1.2589999999999999</v>
      </c>
      <c r="D216" s="1">
        <f t="shared" si="43"/>
        <v>2.7000000000000135E-2</v>
      </c>
      <c r="E216" s="1">
        <f t="shared" si="44"/>
        <v>2.6235180561820592</v>
      </c>
      <c r="F216" s="1">
        <f t="shared" si="45"/>
        <v>0.10002573010786256</v>
      </c>
      <c r="G216" s="1">
        <f t="shared" si="40"/>
        <v>7.0667206701040293</v>
      </c>
      <c r="H216" s="1">
        <f t="shared" si="46"/>
        <v>-1.2599999999999909</v>
      </c>
      <c r="I216" s="1">
        <f t="shared" si="41"/>
        <v>7.7725424830246581E-2</v>
      </c>
      <c r="J216" s="1">
        <f t="shared" si="42"/>
        <v>-9.3011300101244476</v>
      </c>
      <c r="K216" s="1">
        <f t="shared" si="47"/>
        <v>334831.06201749953</v>
      </c>
      <c r="L216" s="1">
        <f t="shared" si="48"/>
        <v>-0.15863399999999883</v>
      </c>
    </row>
    <row r="217" spans="1:12" x14ac:dyDescent="0.25">
      <c r="A217" s="1">
        <v>-150</v>
      </c>
      <c r="B217" s="1">
        <v>419</v>
      </c>
      <c r="C217" s="5">
        <v>1.286</v>
      </c>
      <c r="D217" s="1">
        <f t="shared" si="43"/>
        <v>2.4999999999999911E-2</v>
      </c>
      <c r="E217" s="1">
        <f t="shared" si="44"/>
        <v>2.6222140229662951</v>
      </c>
      <c r="F217" s="1">
        <f t="shared" si="45"/>
        <v>0.10924096858820327</v>
      </c>
      <c r="G217" s="1">
        <f t="shared" si="40"/>
        <v>6.1485739777719379</v>
      </c>
      <c r="H217" s="1">
        <f t="shared" si="46"/>
        <v>-1.3100000000000023</v>
      </c>
      <c r="I217" s="1">
        <f t="shared" si="41"/>
        <v>7.7467060107743124E-2</v>
      </c>
      <c r="J217" s="1">
        <f t="shared" si="42"/>
        <v>-9.6183469805702355</v>
      </c>
      <c r="K217" s="1">
        <f t="shared" si="47"/>
        <v>346250.55573492433</v>
      </c>
      <c r="L217" s="1">
        <f t="shared" si="48"/>
        <v>-0.16846600000000028</v>
      </c>
    </row>
    <row r="218" spans="1:12" x14ac:dyDescent="0.25">
      <c r="A218" s="1">
        <v>-149</v>
      </c>
      <c r="B218" s="1">
        <v>417.69</v>
      </c>
      <c r="C218" s="5">
        <v>1.3109999999999999</v>
      </c>
      <c r="D218" s="1">
        <f t="shared" si="43"/>
        <v>2.9000000000000137E-2</v>
      </c>
      <c r="E218" s="1">
        <f t="shared" si="44"/>
        <v>2.6208540778583549</v>
      </c>
      <c r="F218" s="1">
        <f t="shared" si="45"/>
        <v>0.11760269169008426</v>
      </c>
      <c r="G218" s="1">
        <f t="shared" si="40"/>
        <v>6.7087678938992212</v>
      </c>
      <c r="H218" s="1">
        <f t="shared" si="46"/>
        <v>-1.3600000000000136</v>
      </c>
      <c r="I218" s="1">
        <f t="shared" si="41"/>
        <v>7.7199883802727284E-2</v>
      </c>
      <c r="J218" s="1">
        <f t="shared" si="42"/>
        <v>-9.9355656041291702</v>
      </c>
      <c r="K218" s="1">
        <f t="shared" si="47"/>
        <v>357670.10899406188</v>
      </c>
      <c r="L218" s="1">
        <f t="shared" si="48"/>
        <v>-0.17829600000000179</v>
      </c>
    </row>
    <row r="219" spans="1:12" x14ac:dyDescent="0.25">
      <c r="A219" s="1">
        <v>-148</v>
      </c>
      <c r="B219" s="1">
        <v>416.33</v>
      </c>
      <c r="C219" s="5">
        <v>1.34</v>
      </c>
      <c r="D219" s="1">
        <f t="shared" si="43"/>
        <v>2.8000000000000025E-2</v>
      </c>
      <c r="E219" s="1">
        <f t="shared" si="44"/>
        <v>2.6194377065029881</v>
      </c>
      <c r="F219" s="1">
        <f t="shared" si="45"/>
        <v>0.12710479836480765</v>
      </c>
      <c r="G219" s="1">
        <f t="shared" si="40"/>
        <v>6.1837475487901372</v>
      </c>
      <c r="H219" s="1">
        <f t="shared" si="46"/>
        <v>-1.3899999999999864</v>
      </c>
      <c r="I219" s="1">
        <f t="shared" si="41"/>
        <v>7.6923895869279252E-2</v>
      </c>
      <c r="J219" s="1">
        <f t="shared" si="42"/>
        <v>-10.252754588187251</v>
      </c>
      <c r="K219" s="1">
        <f t="shared" si="47"/>
        <v>369088.59529512958</v>
      </c>
      <c r="L219" s="1">
        <f t="shared" si="48"/>
        <v>-0.18625999999999815</v>
      </c>
    </row>
    <row r="220" spans="1:12" x14ac:dyDescent="0.25">
      <c r="A220" s="1">
        <v>-147</v>
      </c>
      <c r="B220" s="1">
        <v>414.94</v>
      </c>
      <c r="C220" s="5">
        <v>1.3680000000000001</v>
      </c>
      <c r="D220" s="1">
        <f t="shared" si="43"/>
        <v>2.4999999999999911E-2</v>
      </c>
      <c r="E220" s="1">
        <f t="shared" si="44"/>
        <v>2.6179853026090019</v>
      </c>
      <c r="F220" s="1">
        <f t="shared" si="45"/>
        <v>0.13608609738409747</v>
      </c>
      <c r="G220" s="1">
        <f t="shared" si="40"/>
        <v>5.2093507743207015</v>
      </c>
      <c r="H220" s="1">
        <f t="shared" si="46"/>
        <v>-1.4399999999999977</v>
      </c>
      <c r="I220" s="1">
        <f t="shared" si="41"/>
        <v>7.6639097130718495E-2</v>
      </c>
      <c r="J220" s="1">
        <f t="shared" si="42"/>
        <v>-10.569879611437681</v>
      </c>
      <c r="K220" s="1">
        <f t="shared" si="47"/>
        <v>380504.77910852223</v>
      </c>
      <c r="L220" s="1">
        <f t="shared" si="48"/>
        <v>-0.19699199999999967</v>
      </c>
    </row>
    <row r="221" spans="1:12" x14ac:dyDescent="0.25">
      <c r="A221" s="1">
        <v>-146</v>
      </c>
      <c r="B221" s="1">
        <v>413.5</v>
      </c>
      <c r="C221" s="5">
        <v>1.393</v>
      </c>
      <c r="D221" s="1">
        <f t="shared" si="43"/>
        <v>2.0999999999999908E-2</v>
      </c>
      <c r="E221" s="1">
        <f t="shared" si="44"/>
        <v>2.6164755138885654</v>
      </c>
      <c r="F221" s="1">
        <f t="shared" si="45"/>
        <v>0.14395111642396349</v>
      </c>
      <c r="G221" s="1">
        <f t="shared" si="40"/>
        <v>4.1730193980120847</v>
      </c>
      <c r="H221" s="1">
        <f t="shared" si="46"/>
        <v>-1.4800000000000182</v>
      </c>
      <c r="I221" s="1">
        <f t="shared" si="41"/>
        <v>7.6345489363734115E-2</v>
      </c>
      <c r="J221" s="1">
        <f t="shared" si="42"/>
        <v>-10.886903234316014</v>
      </c>
      <c r="K221" s="1">
        <f t="shared" si="47"/>
        <v>391917.31265056523</v>
      </c>
      <c r="L221" s="1">
        <f t="shared" si="48"/>
        <v>-0.20616400000000254</v>
      </c>
    </row>
    <row r="222" spans="1:12" x14ac:dyDescent="0.25">
      <c r="A222" s="1">
        <v>-145</v>
      </c>
      <c r="B222" s="1">
        <v>412.02</v>
      </c>
      <c r="C222" s="5">
        <v>1.4139999999999999</v>
      </c>
      <c r="D222" s="1">
        <f t="shared" si="43"/>
        <v>1.6000000000000014E-2</v>
      </c>
      <c r="E222" s="1">
        <f t="shared" si="44"/>
        <v>2.6149182977778489</v>
      </c>
      <c r="F222" s="1">
        <f t="shared" si="45"/>
        <v>0.15044940946088059</v>
      </c>
      <c r="G222" s="1">
        <f t="shared" si="40"/>
        <v>3.0244348072553828</v>
      </c>
      <c r="H222" s="1">
        <f t="shared" si="46"/>
        <v>-1.5299999999999727</v>
      </c>
      <c r="I222" s="1">
        <f t="shared" si="41"/>
        <v>7.6043075385003114E-2</v>
      </c>
      <c r="J222" s="1">
        <f t="shared" si="42"/>
        <v>-11.203784811270323</v>
      </c>
      <c r="K222" s="1">
        <f t="shared" si="47"/>
        <v>403324.7327253265</v>
      </c>
      <c r="L222" s="1">
        <f t="shared" si="48"/>
        <v>-0.21634199999999612</v>
      </c>
    </row>
    <row r="223" spans="1:12" x14ac:dyDescent="0.25">
      <c r="A223" s="1">
        <v>-144</v>
      </c>
      <c r="B223" s="1">
        <v>410.49</v>
      </c>
      <c r="C223" s="5">
        <v>1.43</v>
      </c>
      <c r="D223" s="1">
        <f t="shared" si="43"/>
        <v>1.1000000000000121E-2</v>
      </c>
      <c r="E223" s="1">
        <f t="shared" si="44"/>
        <v>2.6133025816802631</v>
      </c>
      <c r="F223" s="1">
        <f t="shared" si="45"/>
        <v>0.1553360374650618</v>
      </c>
      <c r="G223" s="1">
        <f t="shared" si="40"/>
        <v>1.9996900868709278</v>
      </c>
      <c r="H223" s="1">
        <f t="shared" si="46"/>
        <v>-1.5699999999999932</v>
      </c>
      <c r="I223" s="1">
        <f t="shared" si="41"/>
        <v>7.5731859140245605E-2</v>
      </c>
      <c r="J223" s="1">
        <f t="shared" si="42"/>
        <v>-11.520480405099232</v>
      </c>
      <c r="K223" s="1">
        <f t="shared" si="47"/>
        <v>414725.45764086867</v>
      </c>
      <c r="L223" s="1">
        <f t="shared" si="48"/>
        <v>-0.22450999999999904</v>
      </c>
    </row>
    <row r="224" spans="1:12" x14ac:dyDescent="0.25">
      <c r="A224" s="1">
        <v>-143</v>
      </c>
      <c r="B224" s="1">
        <v>408.92</v>
      </c>
      <c r="C224" s="5">
        <v>1.4410000000000001</v>
      </c>
      <c r="D224" s="1">
        <f t="shared" si="43"/>
        <v>1.8000000000000016E-2</v>
      </c>
      <c r="E224" s="1">
        <f t="shared" si="44"/>
        <v>2.6116383521225046</v>
      </c>
      <c r="F224" s="1">
        <f t="shared" si="45"/>
        <v>0.15866398081398933</v>
      </c>
      <c r="G224" s="1">
        <f t="shared" si="40"/>
        <v>3.1467786730005236</v>
      </c>
      <c r="H224" s="1">
        <f t="shared" si="46"/>
        <v>-1.6100000000000136</v>
      </c>
      <c r="I224" s="1">
        <f t="shared" si="41"/>
        <v>7.5411845795659516E-2</v>
      </c>
      <c r="J224" s="1">
        <f t="shared" si="42"/>
        <v>-11.836942703638053</v>
      </c>
      <c r="K224" s="1">
        <f t="shared" si="47"/>
        <v>426117.78421003092</v>
      </c>
      <c r="L224" s="1">
        <f t="shared" si="48"/>
        <v>-0.23200100000000196</v>
      </c>
    </row>
    <row r="225" spans="1:12" x14ac:dyDescent="0.25">
      <c r="A225" s="1">
        <v>-142</v>
      </c>
      <c r="B225" s="1">
        <v>407.31</v>
      </c>
      <c r="C225" s="5">
        <v>1.4590000000000001</v>
      </c>
      <c r="D225" s="1">
        <f t="shared" si="43"/>
        <v>2.6000000000000023E-2</v>
      </c>
      <c r="E225" s="1">
        <f t="shared" si="44"/>
        <v>2.6099250727216621</v>
      </c>
      <c r="F225" s="1">
        <f t="shared" si="45"/>
        <v>0.16405529189345164</v>
      </c>
      <c r="G225" s="1">
        <f t="shared" si="40"/>
        <v>4.3514782072796336</v>
      </c>
      <c r="H225" s="1">
        <f t="shared" si="46"/>
        <v>-1.6499999999999773</v>
      </c>
      <c r="I225" s="1">
        <f t="shared" si="41"/>
        <v>7.508304183166957E-2</v>
      </c>
      <c r="J225" s="1">
        <f t="shared" si="42"/>
        <v>-12.153120939004891</v>
      </c>
      <c r="K225" s="1">
        <f t="shared" si="47"/>
        <v>437499.88484336634</v>
      </c>
      <c r="L225" s="1">
        <f t="shared" si="48"/>
        <v>-0.24073499999999667</v>
      </c>
    </row>
    <row r="226" spans="1:12" x14ac:dyDescent="0.25">
      <c r="A226" s="1">
        <v>-141</v>
      </c>
      <c r="B226" s="1">
        <v>405.66</v>
      </c>
      <c r="C226" s="5">
        <v>1.4850000000000001</v>
      </c>
      <c r="D226" s="1">
        <f t="shared" si="43"/>
        <v>2.6999999999999913E-2</v>
      </c>
      <c r="E226" s="1">
        <f t="shared" si="44"/>
        <v>2.6081621863197615</v>
      </c>
      <c r="F226" s="1">
        <f t="shared" si="45"/>
        <v>0.17172645365323119</v>
      </c>
      <c r="G226" s="1">
        <f t="shared" si="40"/>
        <v>4.2906238192878083</v>
      </c>
      <c r="H226" s="1">
        <f t="shared" si="46"/>
        <v>-1.7000000000000455</v>
      </c>
      <c r="I226" s="1">
        <f t="shared" si="41"/>
        <v>7.4745455138919434E-2</v>
      </c>
      <c r="J226" s="1">
        <f t="shared" si="42"/>
        <v>-12.468960809705441</v>
      </c>
      <c r="K226" s="1">
        <f t="shared" si="47"/>
        <v>448869.80474499002</v>
      </c>
      <c r="L226" s="1">
        <f t="shared" si="48"/>
        <v>-0.25245000000000678</v>
      </c>
    </row>
    <row r="227" spans="1:12" x14ac:dyDescent="0.25">
      <c r="A227" s="1">
        <v>-140</v>
      </c>
      <c r="B227" s="1">
        <v>403.96</v>
      </c>
      <c r="C227" s="5">
        <v>1.512</v>
      </c>
      <c r="D227" s="1">
        <f t="shared" si="43"/>
        <v>2.4999999999999911E-2</v>
      </c>
      <c r="E227" s="1">
        <f t="shared" si="44"/>
        <v>2.606338363528125</v>
      </c>
      <c r="F227" s="1">
        <f t="shared" si="45"/>
        <v>0.17955179116518774</v>
      </c>
      <c r="G227" s="1">
        <f t="shared" si="40"/>
        <v>3.7990447944539749</v>
      </c>
      <c r="H227" s="1">
        <f t="shared" si="46"/>
        <v>-1.7399999999999523</v>
      </c>
      <c r="I227" s="1">
        <f t="shared" si="41"/>
        <v>7.4399095116427616E-2</v>
      </c>
      <c r="J227" s="1">
        <f t="shared" si="42"/>
        <v>-12.784404405859316</v>
      </c>
      <c r="K227" s="1">
        <f t="shared" si="47"/>
        <v>460225.45922079746</v>
      </c>
      <c r="L227" s="1">
        <f t="shared" si="48"/>
        <v>-0.26308799999999277</v>
      </c>
    </row>
    <row r="228" spans="1:12" x14ac:dyDescent="0.25">
      <c r="A228" s="1">
        <v>-139</v>
      </c>
      <c r="B228" s="1">
        <v>402.22</v>
      </c>
      <c r="C228" s="5">
        <v>1.5369999999999999</v>
      </c>
      <c r="D228" s="1">
        <f t="shared" si="43"/>
        <v>2.100000000000013E-2</v>
      </c>
      <c r="E228" s="1">
        <f t="shared" si="44"/>
        <v>2.6044636616701857</v>
      </c>
      <c r="F228" s="1">
        <f t="shared" si="45"/>
        <v>0.1866738674997451</v>
      </c>
      <c r="G228" s="1">
        <f t="shared" si="40"/>
        <v>3.0425502893779908</v>
      </c>
      <c r="H228" s="1">
        <f t="shared" si="46"/>
        <v>-1.7900000000000205</v>
      </c>
      <c r="I228" s="1">
        <f t="shared" si="41"/>
        <v>7.4043972771820413E-2</v>
      </c>
      <c r="J228" s="1">
        <f t="shared" si="42"/>
        <v>-13.099390137859102</v>
      </c>
      <c r="K228" s="1">
        <f t="shared" si="47"/>
        <v>471564.63111025892</v>
      </c>
      <c r="L228" s="1">
        <f t="shared" si="48"/>
        <v>-0.27512300000000317</v>
      </c>
    </row>
    <row r="229" spans="1:12" x14ac:dyDescent="0.25">
      <c r="A229" s="1">
        <v>-138</v>
      </c>
      <c r="B229" s="1">
        <v>400.43</v>
      </c>
      <c r="C229" s="5">
        <v>1.5580000000000001</v>
      </c>
      <c r="D229" s="1">
        <f t="shared" si="43"/>
        <v>1.2000000000000011E-2</v>
      </c>
      <c r="E229" s="1">
        <f t="shared" si="44"/>
        <v>2.6025266071349242</v>
      </c>
      <c r="F229" s="1">
        <f t="shared" si="45"/>
        <v>0.19256745333654565</v>
      </c>
      <c r="G229" s="1">
        <f t="shared" si="40"/>
        <v>1.6842750445026033</v>
      </c>
      <c r="H229" s="1">
        <f t="shared" si="46"/>
        <v>-1.8199999999999932</v>
      </c>
      <c r="I229" s="1">
        <f t="shared" si="41"/>
        <v>7.3680100823546549E-2</v>
      </c>
      <c r="J229" s="1">
        <f t="shared" si="42"/>
        <v>-13.413852668726467</v>
      </c>
      <c r="K229" s="1">
        <f t="shared" si="47"/>
        <v>482884.96835130226</v>
      </c>
      <c r="L229" s="1">
        <f t="shared" si="48"/>
        <v>-0.28355599999999892</v>
      </c>
    </row>
    <row r="230" spans="1:12" x14ac:dyDescent="0.25">
      <c r="A230" s="1">
        <v>-137</v>
      </c>
      <c r="B230" s="1">
        <v>398.61</v>
      </c>
      <c r="C230" s="5">
        <v>1.57</v>
      </c>
      <c r="D230" s="1">
        <f t="shared" si="43"/>
        <v>1.2999999999999901E-2</v>
      </c>
      <c r="E230" s="1">
        <f t="shared" si="44"/>
        <v>2.6005481897240834</v>
      </c>
      <c r="F230" s="1">
        <f t="shared" si="45"/>
        <v>0.19589965240923377</v>
      </c>
      <c r="G230" s="1">
        <f t="shared" si="40"/>
        <v>1.7536290092266342</v>
      </c>
      <c r="H230" s="1">
        <f t="shared" si="46"/>
        <v>-1.8700000000000045</v>
      </c>
      <c r="I230" s="1">
        <f t="shared" si="41"/>
        <v>7.3307493804970814E-2</v>
      </c>
      <c r="J230" s="1">
        <f t="shared" si="42"/>
        <v>-13.727722850522039</v>
      </c>
      <c r="K230" s="1">
        <f t="shared" si="47"/>
        <v>494183.98169112828</v>
      </c>
      <c r="L230" s="1">
        <f t="shared" si="48"/>
        <v>-0.29359000000000074</v>
      </c>
    </row>
    <row r="231" spans="1:12" x14ac:dyDescent="0.25">
      <c r="A231" s="1">
        <v>-136</v>
      </c>
      <c r="B231" s="1">
        <v>396.74</v>
      </c>
      <c r="C231" s="5">
        <v>1.583</v>
      </c>
      <c r="D231" s="1">
        <f t="shared" si="43"/>
        <v>7.0000000000001172E-3</v>
      </c>
      <c r="E231" s="1">
        <f t="shared" si="44"/>
        <v>2.598505988988193</v>
      </c>
      <c r="F231" s="1">
        <f t="shared" si="45"/>
        <v>0.19948091486235589</v>
      </c>
      <c r="G231" s="1">
        <f t="shared" si="40"/>
        <v>0.91428961898828554</v>
      </c>
      <c r="H231" s="1">
        <f t="shared" si="46"/>
        <v>-1.910000000000025</v>
      </c>
      <c r="I231" s="1">
        <f t="shared" si="41"/>
        <v>7.292616817023409E-2</v>
      </c>
      <c r="J231" s="1">
        <f t="shared" si="42"/>
        <v>-14.040927665081304</v>
      </c>
      <c r="K231" s="1">
        <f t="shared" si="47"/>
        <v>505459.04255275748</v>
      </c>
      <c r="L231" s="1">
        <f t="shared" si="48"/>
        <v>-0.30235300000000392</v>
      </c>
    </row>
    <row r="232" spans="1:12" x14ac:dyDescent="0.25">
      <c r="A232" s="1">
        <v>-135</v>
      </c>
      <c r="B232" s="1">
        <v>394.83</v>
      </c>
      <c r="C232" s="5">
        <v>1.59</v>
      </c>
      <c r="D232" s="1">
        <f t="shared" si="43"/>
        <v>4.0000000000000036E-3</v>
      </c>
      <c r="E232" s="1">
        <f t="shared" si="44"/>
        <v>2.5964101438442699</v>
      </c>
      <c r="F232" s="1">
        <f t="shared" si="45"/>
        <v>0.20139712432045151</v>
      </c>
      <c r="G232" s="1">
        <f t="shared" si="40"/>
        <v>0.50488333807408137</v>
      </c>
      <c r="H232" s="1">
        <f t="shared" si="46"/>
        <v>-1.9599999999999795</v>
      </c>
      <c r="I232" s="1">
        <f t="shared" si="41"/>
        <v>7.253614240175961E-2</v>
      </c>
      <c r="J232" s="1">
        <f t="shared" si="42"/>
        <v>-14.353390169434265</v>
      </c>
      <c r="K232" s="1">
        <f t="shared" si="47"/>
        <v>516707.38107018732</v>
      </c>
      <c r="L232" s="1">
        <f t="shared" si="48"/>
        <v>-0.31163999999999675</v>
      </c>
    </row>
    <row r="233" spans="1:12" x14ac:dyDescent="0.25">
      <c r="A233" s="1">
        <v>-134</v>
      </c>
      <c r="B233" s="1">
        <v>392.87</v>
      </c>
      <c r="C233" s="5">
        <v>1.5940000000000001</v>
      </c>
      <c r="D233" s="1">
        <f t="shared" si="43"/>
        <v>-2.0000000000000018E-3</v>
      </c>
      <c r="E233" s="1">
        <f t="shared" si="44"/>
        <v>2.5942488668573831</v>
      </c>
      <c r="F233" s="1">
        <f t="shared" si="45"/>
        <v>0.20248831706009357</v>
      </c>
      <c r="G233" s="1">
        <f t="shared" si="40"/>
        <v>-0.24723378937798118</v>
      </c>
      <c r="H233" s="1">
        <f t="shared" si="46"/>
        <v>-1.9900000000000091</v>
      </c>
      <c r="I233" s="1">
        <f t="shared" si="41"/>
        <v>7.2137437119275324E-2</v>
      </c>
      <c r="J233" s="1">
        <f t="shared" si="42"/>
        <v>-14.665029446203626</v>
      </c>
      <c r="K233" s="1">
        <f t="shared" si="47"/>
        <v>527926.08430277114</v>
      </c>
      <c r="L233" s="1">
        <f t="shared" si="48"/>
        <v>-0.31720600000000143</v>
      </c>
    </row>
    <row r="234" spans="1:12" x14ac:dyDescent="0.25">
      <c r="A234" s="1">
        <v>-133</v>
      </c>
      <c r="B234" s="1">
        <v>390.88</v>
      </c>
      <c r="C234" s="5">
        <v>1.5920000000000001</v>
      </c>
      <c r="D234" s="1">
        <f t="shared" si="43"/>
        <v>-4.0000000000000036E-3</v>
      </c>
      <c r="E234" s="1">
        <f t="shared" si="44"/>
        <v>2.5920434496293616</v>
      </c>
      <c r="F234" s="1">
        <f t="shared" si="45"/>
        <v>0.20194306340165025</v>
      </c>
      <c r="G234" s="1">
        <f t="shared" si="40"/>
        <v>-0.48077360471358432</v>
      </c>
      <c r="H234" s="1">
        <f t="shared" si="46"/>
        <v>-2.0400000000000205</v>
      </c>
      <c r="I234" s="1">
        <f t="shared" si="41"/>
        <v>7.1730075190214113E-2</v>
      </c>
      <c r="J234" s="1">
        <f t="shared" si="42"/>
        <v>-14.975760559371665</v>
      </c>
      <c r="K234" s="1">
        <f t="shared" si="47"/>
        <v>539112.09464286419</v>
      </c>
      <c r="L234" s="1">
        <f t="shared" si="48"/>
        <v>-0.32476800000000322</v>
      </c>
    </row>
    <row r="235" spans="1:12" x14ac:dyDescent="0.25">
      <c r="A235" s="1">
        <v>-132</v>
      </c>
      <c r="B235" s="1">
        <v>388.84</v>
      </c>
      <c r="C235" s="5">
        <v>1.5880000000000001</v>
      </c>
      <c r="D235" s="1">
        <f t="shared" si="43"/>
        <v>0</v>
      </c>
      <c r="E235" s="1">
        <f t="shared" si="44"/>
        <v>2.5897709344582682</v>
      </c>
      <c r="F235" s="1">
        <f t="shared" si="45"/>
        <v>0.20085049809107747</v>
      </c>
      <c r="G235" s="1">
        <f t="shared" si="40"/>
        <v>0</v>
      </c>
      <c r="H235" s="1">
        <f t="shared" si="46"/>
        <v>-2.0799999999999841</v>
      </c>
      <c r="I235" s="1">
        <f t="shared" si="41"/>
        <v>7.1314081841342677E-2</v>
      </c>
      <c r="J235" s="1">
        <f t="shared" si="42"/>
        <v>-15.285494515689113</v>
      </c>
      <c r="K235" s="1">
        <f t="shared" si="47"/>
        <v>550262.20842657599</v>
      </c>
      <c r="L235" s="1">
        <f t="shared" si="48"/>
        <v>-0.33030399999999743</v>
      </c>
    </row>
    <row r="236" spans="1:12" x14ac:dyDescent="0.25">
      <c r="A236" s="1">
        <v>-131</v>
      </c>
      <c r="B236" s="1">
        <v>386.76</v>
      </c>
      <c r="C236" s="5">
        <v>1.5880000000000001</v>
      </c>
      <c r="D236" s="1">
        <f t="shared" si="43"/>
        <v>-2.0000000000000018E-3</v>
      </c>
      <c r="E236" s="1">
        <f t="shared" si="44"/>
        <v>2.5874415515599591</v>
      </c>
      <c r="F236" s="1">
        <f t="shared" si="45"/>
        <v>0.20085049809107747</v>
      </c>
      <c r="G236" s="1">
        <f t="shared" si="40"/>
        <v>-0.22820041404562713</v>
      </c>
      <c r="H236" s="1">
        <f t="shared" si="46"/>
        <v>-2.1299999999999955</v>
      </c>
      <c r="I236" s="1">
        <f t="shared" si="41"/>
        <v>7.0889484771462424E-2</v>
      </c>
      <c r="J236" s="1">
        <f t="shared" si="42"/>
        <v>-15.594138232099708</v>
      </c>
      <c r="K236" s="1">
        <f t="shared" si="47"/>
        <v>561373.07476107997</v>
      </c>
      <c r="L236" s="1">
        <f t="shared" si="48"/>
        <v>-0.33824399999999927</v>
      </c>
    </row>
    <row r="237" spans="1:12" x14ac:dyDescent="0.25">
      <c r="A237" s="1">
        <v>-130</v>
      </c>
      <c r="B237" s="1">
        <v>384.63</v>
      </c>
      <c r="C237" s="5">
        <v>1.5860000000000001</v>
      </c>
      <c r="D237" s="1">
        <f t="shared" si="43"/>
        <v>-6.0000000000000053E-3</v>
      </c>
      <c r="E237" s="1">
        <f t="shared" si="44"/>
        <v>2.5850431549059416</v>
      </c>
      <c r="F237" s="1">
        <f t="shared" si="45"/>
        <v>0.20030318298158503</v>
      </c>
      <c r="G237" s="1">
        <f t="shared" si="40"/>
        <v>-0.6730354556890682</v>
      </c>
      <c r="H237" s="1">
        <f t="shared" si="46"/>
        <v>-2.1599999999999682</v>
      </c>
      <c r="I237" s="1">
        <f t="shared" si="41"/>
        <v>7.045631426501521E-2</v>
      </c>
      <c r="J237" s="1">
        <f t="shared" si="42"/>
        <v>-15.901594509545147</v>
      </c>
      <c r="K237" s="1">
        <f t="shared" si="47"/>
        <v>572441.19458161178</v>
      </c>
      <c r="L237" s="1">
        <f t="shared" si="48"/>
        <v>-0.342575999999995</v>
      </c>
    </row>
    <row r="238" spans="1:12" x14ac:dyDescent="0.25">
      <c r="A238" s="1">
        <v>-129</v>
      </c>
      <c r="B238" s="1">
        <v>382.47</v>
      </c>
      <c r="C238" s="5">
        <v>1.58</v>
      </c>
      <c r="D238" s="1">
        <f t="shared" si="43"/>
        <v>2.9999999999998916E-3</v>
      </c>
      <c r="E238" s="1">
        <f t="shared" si="44"/>
        <v>2.5825973758414835</v>
      </c>
      <c r="F238" s="1">
        <f t="shared" si="45"/>
        <v>0.19865708695442263</v>
      </c>
      <c r="G238" s="1">
        <f t="shared" si="40"/>
        <v>0.32734034254694871</v>
      </c>
      <c r="H238" s="1">
        <f t="shared" si="46"/>
        <v>-2.2100000000000364</v>
      </c>
      <c r="I238" s="1">
        <f t="shared" si="41"/>
        <v>7.0014603306416734E-2</v>
      </c>
      <c r="J238" s="1">
        <f t="shared" si="42"/>
        <v>-16.20776201341323</v>
      </c>
      <c r="K238" s="1">
        <f t="shared" si="47"/>
        <v>583462.91994761513</v>
      </c>
      <c r="L238" s="1">
        <f t="shared" si="48"/>
        <v>-0.34918000000000576</v>
      </c>
    </row>
    <row r="239" spans="1:12" x14ac:dyDescent="0.25">
      <c r="A239" s="1">
        <v>-128</v>
      </c>
      <c r="B239" s="1">
        <v>380.26</v>
      </c>
      <c r="C239" s="5">
        <v>1.583</v>
      </c>
      <c r="D239" s="1">
        <f t="shared" si="43"/>
        <v>-2.9999999999998916E-3</v>
      </c>
      <c r="E239" s="1">
        <f t="shared" si="44"/>
        <v>2.5800806438630075</v>
      </c>
      <c r="F239" s="1">
        <f t="shared" si="45"/>
        <v>0.19948091486235589</v>
      </c>
      <c r="G239" s="1">
        <f t="shared" si="40"/>
        <v>-0.31964084810233218</v>
      </c>
      <c r="H239" s="1">
        <f t="shared" si="46"/>
        <v>-2.25</v>
      </c>
      <c r="I239" s="1">
        <f t="shared" si="41"/>
        <v>6.9564387694933033E-2</v>
      </c>
      <c r="J239" s="1">
        <f t="shared" si="42"/>
        <v>-16.512535261057337</v>
      </c>
      <c r="K239" s="1">
        <f t="shared" si="47"/>
        <v>594434.45359344746</v>
      </c>
      <c r="L239" s="1">
        <f t="shared" si="48"/>
        <v>-0.35617500000000002</v>
      </c>
    </row>
    <row r="240" spans="1:12" x14ac:dyDescent="0.25">
      <c r="A240" s="1">
        <v>-127</v>
      </c>
      <c r="B240" s="1">
        <v>378.01</v>
      </c>
      <c r="C240" s="5">
        <v>1.58</v>
      </c>
      <c r="D240" s="1">
        <f t="shared" si="43"/>
        <v>-2.0000000000000018E-3</v>
      </c>
      <c r="E240" s="1">
        <f t="shared" si="44"/>
        <v>2.5775032889572613</v>
      </c>
      <c r="F240" s="1">
        <f t="shared" si="45"/>
        <v>0.19865708695442263</v>
      </c>
      <c r="G240" s="1">
        <f t="shared" si="40"/>
        <v>-0.20844760560598774</v>
      </c>
      <c r="H240" s="1">
        <f t="shared" si="46"/>
        <v>-2.2899999999999636</v>
      </c>
      <c r="I240" s="1">
        <f t="shared" si="41"/>
        <v>6.9105706159903663E-2</v>
      </c>
      <c r="J240" s="1">
        <f t="shared" si="42"/>
        <v>-16.815804616642559</v>
      </c>
      <c r="K240" s="1">
        <f t="shared" si="47"/>
        <v>605351.84874283848</v>
      </c>
      <c r="L240" s="1">
        <f t="shared" si="48"/>
        <v>-0.36181999999999426</v>
      </c>
    </row>
    <row r="241" spans="1:12" x14ac:dyDescent="0.25">
      <c r="A241" s="1">
        <v>-126</v>
      </c>
      <c r="B241" s="1">
        <v>375.72</v>
      </c>
      <c r="C241" s="5">
        <v>1.5780000000000001</v>
      </c>
      <c r="D241" s="1">
        <f t="shared" si="43"/>
        <v>-2.0000000000000018E-3</v>
      </c>
      <c r="E241" s="1">
        <f t="shared" si="44"/>
        <v>2.5748643136645399</v>
      </c>
      <c r="F241" s="1">
        <f t="shared" si="45"/>
        <v>0.19810699887340152</v>
      </c>
      <c r="G241" s="1">
        <f t="shared" si="40"/>
        <v>-0.20387155616512007</v>
      </c>
      <c r="H241" s="1">
        <f t="shared" si="46"/>
        <v>-2.3300000000000409</v>
      </c>
      <c r="I241" s="1">
        <f t="shared" si="41"/>
        <v>6.8638600476108036E-2</v>
      </c>
      <c r="J241" s="1">
        <f t="shared" si="42"/>
        <v>-17.117456293685162</v>
      </c>
      <c r="K241" s="1">
        <f t="shared" si="47"/>
        <v>616211.00920030021</v>
      </c>
      <c r="L241" s="1">
        <f t="shared" si="48"/>
        <v>-0.36767400000000644</v>
      </c>
    </row>
    <row r="242" spans="1:12" x14ac:dyDescent="0.25">
      <c r="A242" s="1">
        <v>-125</v>
      </c>
      <c r="B242" s="1">
        <v>373.39</v>
      </c>
      <c r="C242" s="5">
        <v>1.5760000000000001</v>
      </c>
      <c r="D242" s="1">
        <f t="shared" si="43"/>
        <v>9.9999999999988987E-4</v>
      </c>
      <c r="E242" s="1">
        <f t="shared" si="44"/>
        <v>2.5721626826463373</v>
      </c>
      <c r="F242" s="1">
        <f t="shared" si="45"/>
        <v>0.19755621315353653</v>
      </c>
      <c r="G242" s="1">
        <f t="shared" si="40"/>
        <v>9.9618140088499896E-2</v>
      </c>
      <c r="H242" s="1">
        <f t="shared" si="46"/>
        <v>-2.3700000000000045</v>
      </c>
      <c r="I242" s="1">
        <f t="shared" si="41"/>
        <v>6.8163115579061226E-2</v>
      </c>
      <c r="J242" s="1">
        <f t="shared" si="42"/>
        <v>-17.41737236557217</v>
      </c>
      <c r="K242" s="1">
        <f t="shared" si="47"/>
        <v>627007.68972981372</v>
      </c>
      <c r="L242" s="1">
        <f t="shared" si="48"/>
        <v>-0.37351200000000068</v>
      </c>
    </row>
    <row r="243" spans="1:12" x14ac:dyDescent="0.25">
      <c r="A243" s="1">
        <v>-124</v>
      </c>
      <c r="B243" s="1">
        <v>371.02</v>
      </c>
      <c r="C243" s="5">
        <v>1.577</v>
      </c>
      <c r="D243" s="1">
        <f t="shared" si="43"/>
        <v>5.0000000000001155E-3</v>
      </c>
      <c r="E243" s="1">
        <f t="shared" si="44"/>
        <v>2.5693973210854648</v>
      </c>
      <c r="F243" s="1">
        <f t="shared" si="45"/>
        <v>0.19783169332890285</v>
      </c>
      <c r="G243" s="1">
        <f t="shared" si="40"/>
        <v>0.48575432903903287</v>
      </c>
      <c r="H243" s="1">
        <f t="shared" si="46"/>
        <v>-2.4099999999999682</v>
      </c>
      <c r="I243" s="1">
        <f t="shared" si="41"/>
        <v>6.7679299680017554E-2</v>
      </c>
      <c r="J243" s="1">
        <f t="shared" si="42"/>
        <v>-17.7154307843963</v>
      </c>
      <c r="K243" s="1">
        <f t="shared" si="47"/>
        <v>637737.49673285848</v>
      </c>
      <c r="L243" s="1">
        <f t="shared" si="48"/>
        <v>-0.38005699999999498</v>
      </c>
    </row>
    <row r="244" spans="1:12" x14ac:dyDescent="0.25">
      <c r="A244" s="1">
        <v>-123</v>
      </c>
      <c r="B244" s="1">
        <v>368.61</v>
      </c>
      <c r="C244" s="5">
        <v>1.5820000000000001</v>
      </c>
      <c r="D244" s="1">
        <f t="shared" si="43"/>
        <v>2.4999999999999911E-2</v>
      </c>
      <c r="E244" s="1">
        <f t="shared" si="44"/>
        <v>2.5665671129934964</v>
      </c>
      <c r="F244" s="1">
        <f t="shared" si="45"/>
        <v>0.19920647916165776</v>
      </c>
      <c r="G244" s="1">
        <f t="shared" si="40"/>
        <v>2.3511379347920198</v>
      </c>
      <c r="H244" s="1">
        <f t="shared" si="46"/>
        <v>-2.4499999999999886</v>
      </c>
      <c r="I244" s="1">
        <f t="shared" si="41"/>
        <v>6.7187204380450991E-2</v>
      </c>
      <c r="J244" s="1">
        <f t="shared" si="42"/>
        <v>-18.01150540835955</v>
      </c>
      <c r="K244" s="1">
        <f t="shared" si="47"/>
        <v>648395.88923490571</v>
      </c>
      <c r="L244" s="1">
        <f t="shared" si="48"/>
        <v>-0.38758999999999821</v>
      </c>
    </row>
    <row r="245" spans="1:12" x14ac:dyDescent="0.25">
      <c r="A245" s="1">
        <v>-122</v>
      </c>
      <c r="B245" s="1">
        <v>366.16</v>
      </c>
      <c r="C245" s="5">
        <v>1.607</v>
      </c>
      <c r="D245" s="1">
        <f t="shared" si="43"/>
        <v>3.499999999999992E-2</v>
      </c>
      <c r="E245" s="1">
        <f t="shared" si="44"/>
        <v>2.5636708994192432</v>
      </c>
      <c r="F245" s="1">
        <f t="shared" si="45"/>
        <v>0.20601587676334454</v>
      </c>
      <c r="G245" s="1">
        <f t="shared" si="40"/>
        <v>3.1449169898822333</v>
      </c>
      <c r="H245" s="1">
        <f t="shared" si="46"/>
        <v>-2.5</v>
      </c>
      <c r="I245" s="1">
        <f t="shared" si="41"/>
        <v>6.6686884785774336E-2</v>
      </c>
      <c r="J245" s="1">
        <f t="shared" si="42"/>
        <v>-18.305466038044671</v>
      </c>
      <c r="K245" s="1">
        <f t="shared" si="47"/>
        <v>658978.18019114621</v>
      </c>
      <c r="L245" s="1">
        <f t="shared" si="48"/>
        <v>-0.40175000000000005</v>
      </c>
    </row>
    <row r="246" spans="1:12" x14ac:dyDescent="0.25">
      <c r="A246" s="1">
        <v>-121</v>
      </c>
      <c r="B246" s="1">
        <v>363.66</v>
      </c>
      <c r="C246" s="5">
        <v>1.6419999999999999</v>
      </c>
      <c r="D246" s="1">
        <f t="shared" si="43"/>
        <v>1.4000000000000012E-2</v>
      </c>
      <c r="E246" s="1">
        <f t="shared" si="44"/>
        <v>2.5606955343936537</v>
      </c>
      <c r="F246" s="1">
        <f t="shared" si="45"/>
        <v>0.21537315278342195</v>
      </c>
      <c r="G246" s="1">
        <f t="shared" si="40"/>
        <v>1.2161017141960442</v>
      </c>
      <c r="H246" s="1">
        <f t="shared" si="46"/>
        <v>-2.5300000000000296</v>
      </c>
      <c r="I246" s="1">
        <f t="shared" si="41"/>
        <v>6.6178399618050873E-2</v>
      </c>
      <c r="J246" s="1">
        <f t="shared" si="42"/>
        <v>-18.597178461808362</v>
      </c>
      <c r="K246" s="1">
        <f t="shared" si="47"/>
        <v>669479.5381205905</v>
      </c>
      <c r="L246" s="1">
        <f t="shared" si="48"/>
        <v>-0.41542600000000485</v>
      </c>
    </row>
    <row r="247" spans="1:12" x14ac:dyDescent="0.25">
      <c r="A247" s="1">
        <v>-120</v>
      </c>
      <c r="B247" s="1">
        <v>361.13</v>
      </c>
      <c r="C247" s="5">
        <v>1.6559999999999999</v>
      </c>
      <c r="D247" s="1">
        <f t="shared" si="43"/>
        <v>2.3000000000000131E-2</v>
      </c>
      <c r="E247" s="1">
        <f t="shared" si="44"/>
        <v>2.5576635678875652</v>
      </c>
      <c r="F247" s="1">
        <f t="shared" si="45"/>
        <v>0.21906033244886131</v>
      </c>
      <c r="G247" s="1">
        <f t="shared" si="40"/>
        <v>1.9312984065286469</v>
      </c>
      <c r="H247" s="1">
        <f t="shared" si="46"/>
        <v>-2.5699999999999932</v>
      </c>
      <c r="I247" s="1">
        <f t="shared" si="41"/>
        <v>6.5661811327445085E-2</v>
      </c>
      <c r="J247" s="1">
        <f t="shared" si="42"/>
        <v>-18.886504510526478</v>
      </c>
      <c r="K247" s="1">
        <f t="shared" si="47"/>
        <v>679894.98907683126</v>
      </c>
      <c r="L247" s="1">
        <f t="shared" si="48"/>
        <v>-0.42559199999999886</v>
      </c>
    </row>
    <row r="248" spans="1:12" x14ac:dyDescent="0.25">
      <c r="A248" s="1">
        <v>-119</v>
      </c>
      <c r="B248" s="1">
        <v>358.56</v>
      </c>
      <c r="C248" s="5">
        <v>1.679</v>
      </c>
      <c r="D248" s="1">
        <f t="shared" si="43"/>
        <v>-1.6000000000000014E-2</v>
      </c>
      <c r="E248" s="1">
        <f t="shared" si="44"/>
        <v>2.5545618391909861</v>
      </c>
      <c r="F248" s="1">
        <f t="shared" si="45"/>
        <v>0.22505069613804879</v>
      </c>
      <c r="G248" s="1">
        <f t="shared" si="40"/>
        <v>-1.3106379158012649</v>
      </c>
      <c r="H248" s="1">
        <f t="shared" si="46"/>
        <v>-2.6100000000000136</v>
      </c>
      <c r="I248" s="1">
        <f t="shared" si="41"/>
        <v>6.5137186202152683E-2</v>
      </c>
      <c r="J248" s="1">
        <f t="shared" si="42"/>
        <v>-19.173302121906097</v>
      </c>
      <c r="K248" s="1">
        <f t="shared" si="47"/>
        <v>690219.41896320484</v>
      </c>
      <c r="L248" s="1">
        <f t="shared" si="48"/>
        <v>-0.4382190000000023</v>
      </c>
    </row>
    <row r="249" spans="1:12" x14ac:dyDescent="0.25">
      <c r="A249" s="1">
        <v>-118</v>
      </c>
      <c r="B249" s="1">
        <v>355.95</v>
      </c>
      <c r="C249" s="5">
        <v>1.663</v>
      </c>
      <c r="D249" s="1">
        <f t="shared" si="43"/>
        <v>2.0000000000000018E-2</v>
      </c>
      <c r="E249" s="1">
        <f t="shared" si="44"/>
        <v>2.5513889972730204</v>
      </c>
      <c r="F249" s="1">
        <f t="shared" si="45"/>
        <v>0.22089224921951925</v>
      </c>
      <c r="G249" s="1">
        <f t="shared" si="40"/>
        <v>1.5997815389324066</v>
      </c>
      <c r="H249" s="1">
        <f t="shared" si="46"/>
        <v>-2.6499999999999773</v>
      </c>
      <c r="I249" s="1">
        <f t="shared" si="41"/>
        <v>6.460459447654418E-2</v>
      </c>
      <c r="J249" s="1">
        <f t="shared" si="42"/>
        <v>-19.457425414577234</v>
      </c>
      <c r="K249" s="1">
        <f t="shared" si="47"/>
        <v>700447.57620000828</v>
      </c>
      <c r="L249" s="1">
        <f t="shared" si="48"/>
        <v>-0.44069499999999623</v>
      </c>
    </row>
    <row r="250" spans="1:12" x14ac:dyDescent="0.25">
      <c r="A250" s="1">
        <v>-117</v>
      </c>
      <c r="B250" s="1">
        <v>353.3</v>
      </c>
      <c r="C250" s="5">
        <v>1.6830000000000001</v>
      </c>
      <c r="D250" s="1">
        <f t="shared" si="43"/>
        <v>3.2999999999999918E-2</v>
      </c>
      <c r="E250" s="1">
        <f t="shared" si="44"/>
        <v>2.5481436374348454</v>
      </c>
      <c r="F250" s="1">
        <f t="shared" si="45"/>
        <v>0.22608411597582387</v>
      </c>
      <c r="G250" s="1">
        <f t="shared" si="40"/>
        <v>2.5406167801073258</v>
      </c>
      <c r="H250" s="1">
        <f t="shared" si="46"/>
        <v>-2.6899999999999977</v>
      </c>
      <c r="I250" s="1">
        <f t="shared" si="41"/>
        <v>6.4064110437250368E-2</v>
      </c>
      <c r="J250" s="1">
        <f t="shared" si="42"/>
        <v>-19.738724772085657</v>
      </c>
      <c r="K250" s="1">
        <f t="shared" si="47"/>
        <v>710574.07474814658</v>
      </c>
      <c r="L250" s="1">
        <f t="shared" si="48"/>
        <v>-0.4527269999999996</v>
      </c>
    </row>
    <row r="251" spans="1:12" x14ac:dyDescent="0.25">
      <c r="A251" s="1">
        <v>-116</v>
      </c>
      <c r="B251" s="1">
        <v>350.61</v>
      </c>
      <c r="C251" s="5">
        <v>1.716</v>
      </c>
      <c r="D251" s="1">
        <f t="shared" si="43"/>
        <v>2.100000000000013E-2</v>
      </c>
      <c r="E251" s="1">
        <f t="shared" si="44"/>
        <v>2.5448242987597278</v>
      </c>
      <c r="F251" s="1">
        <f t="shared" si="45"/>
        <v>0.23451728351268664</v>
      </c>
      <c r="G251" s="1">
        <f t="shared" si="40"/>
        <v>1.561792676692924</v>
      </c>
      <c r="H251" s="1">
        <f t="shared" si="46"/>
        <v>-2.7200000000000273</v>
      </c>
      <c r="I251" s="1">
        <f t="shared" si="41"/>
        <v>6.3515812526914656E-2</v>
      </c>
      <c r="J251" s="1">
        <f t="shared" si="42"/>
        <v>-20.017046936996628</v>
      </c>
      <c r="K251" s="1">
        <f t="shared" si="47"/>
        <v>720593.3974967635</v>
      </c>
      <c r="L251" s="1">
        <f t="shared" si="48"/>
        <v>-0.46675200000000466</v>
      </c>
    </row>
    <row r="252" spans="1:12" x14ac:dyDescent="0.25">
      <c r="A252" s="1">
        <v>-115</v>
      </c>
      <c r="B252" s="1">
        <v>347.89</v>
      </c>
      <c r="C252" s="5">
        <v>1.7370000000000001</v>
      </c>
      <c r="D252" s="1">
        <f t="shared" si="43"/>
        <v>3.9999999999999813E-2</v>
      </c>
      <c r="E252" s="1">
        <f t="shared" si="44"/>
        <v>2.5414419452545256</v>
      </c>
      <c r="F252" s="1">
        <f t="shared" si="45"/>
        <v>0.23979981844709866</v>
      </c>
      <c r="G252" s="1">
        <f t="shared" si="40"/>
        <v>2.8479634570182242</v>
      </c>
      <c r="H252" s="1">
        <f t="shared" si="46"/>
        <v>-2.7699999999999818</v>
      </c>
      <c r="I252" s="1">
        <f t="shared" si="41"/>
        <v>6.2959783445331416E-2</v>
      </c>
      <c r="J252" s="1">
        <f t="shared" si="42"/>
        <v>-20.292235115117016</v>
      </c>
      <c r="K252" s="1">
        <f t="shared" si="47"/>
        <v>730499.90001512249</v>
      </c>
      <c r="L252" s="1">
        <f t="shared" si="48"/>
        <v>-0.48114899999999688</v>
      </c>
    </row>
    <row r="253" spans="1:12" x14ac:dyDescent="0.25">
      <c r="A253" s="1">
        <v>-114</v>
      </c>
      <c r="B253" s="1">
        <v>345.12</v>
      </c>
      <c r="C253" s="5">
        <v>1.7769999999999999</v>
      </c>
      <c r="D253" s="1">
        <f t="shared" si="43"/>
        <v>2.4000000000000021E-2</v>
      </c>
      <c r="E253" s="1">
        <f t="shared" si="44"/>
        <v>2.5379701277584696</v>
      </c>
      <c r="F253" s="1">
        <f t="shared" si="45"/>
        <v>0.24968742780530151</v>
      </c>
      <c r="G253" s="1">
        <f t="shared" si="40"/>
        <v>1.6468414323613079</v>
      </c>
      <c r="H253" s="1">
        <f t="shared" si="46"/>
        <v>-2.8000000000000114</v>
      </c>
      <c r="I253" s="1">
        <f t="shared" si="41"/>
        <v>6.2396110247689276E-2</v>
      </c>
      <c r="J253" s="1">
        <f t="shared" si="42"/>
        <v>-20.564129090025194</v>
      </c>
      <c r="K253" s="1">
        <f t="shared" si="47"/>
        <v>740287.81467555906</v>
      </c>
      <c r="L253" s="1">
        <f t="shared" si="48"/>
        <v>-0.497560000000002</v>
      </c>
    </row>
    <row r="254" spans="1:12" x14ac:dyDescent="0.25">
      <c r="A254" s="1">
        <v>-113</v>
      </c>
      <c r="B254" s="1">
        <v>342.32</v>
      </c>
      <c r="C254" s="5">
        <v>1.8009999999999999</v>
      </c>
      <c r="D254" s="1">
        <f t="shared" si="43"/>
        <v>1.4000000000000012E-2</v>
      </c>
      <c r="E254" s="1">
        <f t="shared" si="44"/>
        <v>2.5344322734758764</v>
      </c>
      <c r="F254" s="1">
        <f t="shared" si="45"/>
        <v>0.25551371281953333</v>
      </c>
      <c r="G254" s="1">
        <f t="shared" si="40"/>
        <v>0.93277354644770782</v>
      </c>
      <c r="H254" s="1">
        <f t="shared" si="46"/>
        <v>-2.8299999999999841</v>
      </c>
      <c r="I254" s="1">
        <f t="shared" si="41"/>
        <v>6.1824884439633021E-2</v>
      </c>
      <c r="J254" s="1">
        <f t="shared" si="42"/>
        <v>-20.832565347856463</v>
      </c>
      <c r="K254" s="1">
        <f t="shared" si="47"/>
        <v>749951.25514562021</v>
      </c>
      <c r="L254" s="1">
        <f t="shared" si="48"/>
        <v>-0.50968299999999711</v>
      </c>
    </row>
    <row r="255" spans="1:12" x14ac:dyDescent="0.25">
      <c r="A255" s="1">
        <v>-112</v>
      </c>
      <c r="B255" s="1">
        <v>339.49</v>
      </c>
      <c r="C255" s="5">
        <v>1.8149999999999999</v>
      </c>
      <c r="D255" s="1">
        <f t="shared" si="43"/>
        <v>2.0000000000000018E-3</v>
      </c>
      <c r="E255" s="1">
        <f t="shared" si="44"/>
        <v>2.5308269862489765</v>
      </c>
      <c r="F255" s="1">
        <f t="shared" si="45"/>
        <v>0.25887662937213129</v>
      </c>
      <c r="G255" s="1">
        <f t="shared" si="40"/>
        <v>0.12927067635318307</v>
      </c>
      <c r="H255" s="1">
        <f t="shared" si="46"/>
        <v>-2.8799999999999955</v>
      </c>
      <c r="I255" s="1">
        <f t="shared" si="41"/>
        <v>6.124620206885923E-2</v>
      </c>
      <c r="J255" s="1">
        <f t="shared" si="42"/>
        <v>-21.097377212399238</v>
      </c>
      <c r="K255" s="1">
        <f t="shared" si="47"/>
        <v>759484.22125138203</v>
      </c>
      <c r="L255" s="1">
        <f t="shared" si="48"/>
        <v>-0.52271999999999919</v>
      </c>
    </row>
    <row r="256" spans="1:12" x14ac:dyDescent="0.25">
      <c r="A256" s="1">
        <v>-111</v>
      </c>
      <c r="B256" s="1">
        <v>336.61</v>
      </c>
      <c r="C256" s="5">
        <v>1.8169999999999999</v>
      </c>
      <c r="D256" s="1">
        <f t="shared" si="43"/>
        <v>2.3000000000000131E-2</v>
      </c>
      <c r="E256" s="1">
        <f t="shared" si="44"/>
        <v>2.5271270138391762</v>
      </c>
      <c r="F256" s="1">
        <f t="shared" si="45"/>
        <v>0.25935492730803428</v>
      </c>
      <c r="G256" s="1">
        <f t="shared" si="40"/>
        <v>1.4537511522653099</v>
      </c>
      <c r="H256" s="1">
        <f t="shared" si="46"/>
        <v>-2.9000000000000341</v>
      </c>
      <c r="I256" s="1">
        <f t="shared" si="41"/>
        <v>6.0660163812959252E-2</v>
      </c>
      <c r="J256" s="1">
        <f t="shared" si="42"/>
        <v>-21.358394990475258</v>
      </c>
      <c r="K256" s="1">
        <f t="shared" si="47"/>
        <v>768880.60421098175</v>
      </c>
      <c r="L256" s="1">
        <f t="shared" si="48"/>
        <v>-0.52693000000000623</v>
      </c>
    </row>
    <row r="257" spans="1:12" x14ac:dyDescent="0.25">
      <c r="A257" s="1">
        <v>-110</v>
      </c>
      <c r="B257" s="1">
        <v>333.71</v>
      </c>
      <c r="C257" s="5">
        <v>1.84</v>
      </c>
      <c r="D257" s="1">
        <f t="shared" si="43"/>
        <v>3.2999999999999918E-2</v>
      </c>
      <c r="E257" s="1">
        <f t="shared" si="44"/>
        <v>2.5233692209782803</v>
      </c>
      <c r="F257" s="1">
        <f t="shared" si="45"/>
        <v>0.26481782300953649</v>
      </c>
      <c r="G257" s="1">
        <f t="shared" si="40"/>
        <v>2.0019394355156956</v>
      </c>
      <c r="H257" s="1">
        <f t="shared" si="46"/>
        <v>-2.9499999999999886</v>
      </c>
      <c r="I257" s="1">
        <f t="shared" si="41"/>
        <v>6.0066875063223828E-2</v>
      </c>
      <c r="J257" s="1">
        <f t="shared" si="42"/>
        <v>-21.615446127504406</v>
      </c>
      <c r="K257" s="1">
        <f t="shared" si="47"/>
        <v>778134.19223478541</v>
      </c>
      <c r="L257" s="1">
        <f t="shared" si="48"/>
        <v>-0.54279999999999795</v>
      </c>
    </row>
    <row r="258" spans="1:12" x14ac:dyDescent="0.25">
      <c r="A258" s="1">
        <v>-109</v>
      </c>
      <c r="B258" s="1">
        <v>330.76</v>
      </c>
      <c r="C258" s="5">
        <v>1.873</v>
      </c>
      <c r="D258" s="1">
        <f t="shared" si="43"/>
        <v>2.6999999999999913E-2</v>
      </c>
      <c r="E258" s="1">
        <f t="shared" si="44"/>
        <v>2.5195129832576257</v>
      </c>
      <c r="F258" s="1">
        <f t="shared" si="45"/>
        <v>0.27253777737523738</v>
      </c>
      <c r="G258" s="1">
        <f t="shared" si="40"/>
        <v>1.5867690934684902</v>
      </c>
      <c r="H258" s="1">
        <f t="shared" si="46"/>
        <v>-2.9699999999999704</v>
      </c>
      <c r="I258" s="1">
        <f t="shared" si="41"/>
        <v>5.9466446004126483E-2</v>
      </c>
      <c r="J258" s="1">
        <f t="shared" si="42"/>
        <v>-21.868355373193896</v>
      </c>
      <c r="K258" s="1">
        <f t="shared" si="47"/>
        <v>787238.67649002303</v>
      </c>
      <c r="L258" s="1">
        <f t="shared" si="48"/>
        <v>-0.55628099999999447</v>
      </c>
    </row>
    <row r="259" spans="1:12" x14ac:dyDescent="0.25">
      <c r="A259" s="1">
        <v>-108</v>
      </c>
      <c r="B259" s="1">
        <v>327.79</v>
      </c>
      <c r="C259" s="5">
        <v>1.9</v>
      </c>
      <c r="D259" s="1">
        <f t="shared" si="43"/>
        <v>3.6000000000000032E-2</v>
      </c>
      <c r="E259" s="1">
        <f t="shared" si="44"/>
        <v>2.5155957002684515</v>
      </c>
      <c r="F259" s="1">
        <f t="shared" si="45"/>
        <v>0.27875360095282892</v>
      </c>
      <c r="G259" s="1">
        <f t="shared" si="40"/>
        <v>2.0279024436896087</v>
      </c>
      <c r="H259" s="1">
        <f t="shared" si="46"/>
        <v>-3.0200000000000387</v>
      </c>
      <c r="I259" s="1">
        <f t="shared" si="41"/>
        <v>5.885899168820443E-2</v>
      </c>
      <c r="J259" s="1">
        <f t="shared" si="42"/>
        <v>-22.116944957146831</v>
      </c>
      <c r="K259" s="1">
        <f t="shared" si="47"/>
        <v>796187.65742251172</v>
      </c>
      <c r="L259" s="1">
        <f t="shared" si="48"/>
        <v>-0.57380000000000742</v>
      </c>
    </row>
    <row r="260" spans="1:12" x14ac:dyDescent="0.25">
      <c r="A260" s="1">
        <v>-107</v>
      </c>
      <c r="B260" s="1">
        <v>324.77</v>
      </c>
      <c r="C260" s="5">
        <v>1.9359999999999999</v>
      </c>
      <c r="D260" s="1">
        <f t="shared" si="43"/>
        <v>3.2000000000000028E-2</v>
      </c>
      <c r="E260" s="1">
        <f t="shared" si="44"/>
        <v>2.511575905309916</v>
      </c>
      <c r="F260" s="1">
        <f t="shared" si="45"/>
        <v>0.28690535297237485</v>
      </c>
      <c r="G260" s="1">
        <f t="shared" si="40"/>
        <v>1.7431776157901269</v>
      </c>
      <c r="H260" s="1">
        <f t="shared" si="46"/>
        <v>-3.0399999999999636</v>
      </c>
      <c r="I260" s="1">
        <f t="shared" si="41"/>
        <v>5.8244632106061463E-2</v>
      </c>
      <c r="J260" s="1">
        <f t="shared" si="42"/>
        <v>-22.361034774275367</v>
      </c>
      <c r="K260" s="1">
        <f t="shared" si="47"/>
        <v>804974.65143133351</v>
      </c>
      <c r="L260" s="1">
        <f t="shared" si="48"/>
        <v>-0.58854399999999296</v>
      </c>
    </row>
    <row r="261" spans="1:12" x14ac:dyDescent="0.25">
      <c r="A261" s="1">
        <v>-106</v>
      </c>
      <c r="B261" s="1">
        <v>321.73</v>
      </c>
      <c r="C261" s="5">
        <v>1.968</v>
      </c>
      <c r="D261" s="1">
        <f t="shared" si="43"/>
        <v>2.5000000000000133E-2</v>
      </c>
      <c r="E261" s="1">
        <f t="shared" si="44"/>
        <v>2.507491558965369</v>
      </c>
      <c r="F261" s="1">
        <f t="shared" si="45"/>
        <v>0.29402509409532268</v>
      </c>
      <c r="G261" s="1">
        <f t="shared" si="40"/>
        <v>1.3122743123144689</v>
      </c>
      <c r="H261" s="1">
        <f t="shared" si="46"/>
        <v>-3.0800000000000409</v>
      </c>
      <c r="I261" s="1">
        <f t="shared" si="41"/>
        <v>5.762349225122048E-2</v>
      </c>
      <c r="J261" s="1">
        <f t="shared" si="42"/>
        <v>-22.600442579733286</v>
      </c>
      <c r="K261" s="1">
        <f t="shared" si="47"/>
        <v>813593.09788620519</v>
      </c>
      <c r="L261" s="1">
        <f t="shared" si="48"/>
        <v>-0.60614400000000801</v>
      </c>
    </row>
    <row r="262" spans="1:12" x14ac:dyDescent="0.25">
      <c r="A262" s="1">
        <v>-105</v>
      </c>
      <c r="B262" s="1">
        <v>318.64999999999998</v>
      </c>
      <c r="C262" s="5">
        <v>1.9930000000000001</v>
      </c>
      <c r="D262" s="1">
        <f t="shared" si="43"/>
        <v>-2.100000000000013E-2</v>
      </c>
      <c r="E262" s="1">
        <f t="shared" si="44"/>
        <v>2.5033139228158845</v>
      </c>
      <c r="F262" s="1">
        <f t="shared" si="45"/>
        <v>0.29950729870048765</v>
      </c>
      <c r="G262" s="1">
        <f t="shared" si="40"/>
        <v>-1.0800296623925012</v>
      </c>
      <c r="H262" s="1">
        <f t="shared" si="46"/>
        <v>-3.1099999999999568</v>
      </c>
      <c r="I262" s="1">
        <f t="shared" si="41"/>
        <v>5.6995702179561222E-2</v>
      </c>
      <c r="J262" s="1">
        <f t="shared" si="42"/>
        <v>-22.834984193128903</v>
      </c>
      <c r="K262" s="1">
        <f t="shared" si="47"/>
        <v>822036.36647892883</v>
      </c>
      <c r="L262" s="1">
        <f t="shared" si="48"/>
        <v>-0.61982299999999135</v>
      </c>
    </row>
    <row r="263" spans="1:12" x14ac:dyDescent="0.25">
      <c r="A263" s="1">
        <v>-104</v>
      </c>
      <c r="B263" s="1">
        <v>315.54000000000002</v>
      </c>
      <c r="C263" s="5">
        <v>1.972</v>
      </c>
      <c r="D263" s="1">
        <f t="shared" si="43"/>
        <v>1.4000000000000012E-2</v>
      </c>
      <c r="E263" s="1">
        <f t="shared" si="44"/>
        <v>2.4990544211971009</v>
      </c>
      <c r="F263" s="1">
        <f t="shared" si="45"/>
        <v>0.29490691060519242</v>
      </c>
      <c r="G263" s="1">
        <f t="shared" ref="G263:G326" si="49">LOG(C263/C264)/LOG(B264/B263)</f>
        <v>0.7073574594495059</v>
      </c>
      <c r="H263" s="1">
        <f t="shared" si="46"/>
        <v>-3.1400000000000432</v>
      </c>
      <c r="I263" s="1">
        <f t="shared" ref="I263:I326" si="50">$E$2*(1+($F$2/$E$2)-COS(RADIANS(A263))-SQRT((($F$2/$E$2)^2)-SIN(RADIANS(A263))^2))</f>
        <v>5.6361397063085419E-2</v>
      </c>
      <c r="J263" s="1">
        <f t="shared" ref="J263:J326" si="51">(I264-I263)/$G$2</f>
        <v>-23.064473711699783</v>
      </c>
      <c r="K263" s="1">
        <f t="shared" si="47"/>
        <v>830297.76489746</v>
      </c>
      <c r="L263" s="1">
        <f t="shared" si="48"/>
        <v>-0.61920800000000853</v>
      </c>
    </row>
    <row r="264" spans="1:12" x14ac:dyDescent="0.25">
      <c r="A264" s="1">
        <v>-103</v>
      </c>
      <c r="B264" s="1">
        <v>312.39999999999998</v>
      </c>
      <c r="C264" s="5">
        <v>1.986</v>
      </c>
      <c r="D264" s="1">
        <f t="shared" ref="D264:D327" si="52">C265-C264</f>
        <v>6.5000000000000169E-2</v>
      </c>
      <c r="E264" s="1">
        <f t="shared" ref="E264:E327" si="53">LOG(B264)</f>
        <v>2.4947110252052629</v>
      </c>
      <c r="F264" s="1">
        <f t="shared" ref="F264:F327" si="54">LOG(C264)</f>
        <v>0.29797924415936239</v>
      </c>
      <c r="G264" s="1">
        <f t="shared" si="49"/>
        <v>3.1576288363260621</v>
      </c>
      <c r="H264" s="1">
        <f t="shared" ref="H264:H327" si="55">B265-B264</f>
        <v>-3.1699999999999591</v>
      </c>
      <c r="I264" s="1">
        <f t="shared" si="50"/>
        <v>5.5720717237760425E-2</v>
      </c>
      <c r="J264" s="1">
        <f t="shared" si="51"/>
        <v>-23.288723732114573</v>
      </c>
      <c r="K264" s="1">
        <f t="shared" ref="K264:K327" si="56">J265-J264/$G$2</f>
        <v>838370.5468105441</v>
      </c>
      <c r="L264" s="1">
        <f t="shared" ref="L264:L327" si="57">(C264*10^5)*((B265-B264)/10^6)</f>
        <v>-0.62956199999999185</v>
      </c>
    </row>
    <row r="265" spans="1:12" x14ac:dyDescent="0.25">
      <c r="A265" s="1">
        <v>-102</v>
      </c>
      <c r="B265" s="1">
        <v>309.23</v>
      </c>
      <c r="C265" s="5">
        <v>2.0510000000000002</v>
      </c>
      <c r="D265" s="1">
        <f t="shared" si="52"/>
        <v>6.2999999999999723E-2</v>
      </c>
      <c r="E265" s="1">
        <f t="shared" si="53"/>
        <v>2.4902816204417575</v>
      </c>
      <c r="F265" s="1">
        <f t="shared" si="54"/>
        <v>0.31196566036836632</v>
      </c>
      <c r="G265" s="1">
        <f t="shared" si="49"/>
        <v>2.9084624124848943</v>
      </c>
      <c r="H265" s="1">
        <f t="shared" si="55"/>
        <v>-3.2000000000000455</v>
      </c>
      <c r="I265" s="1">
        <f t="shared" si="50"/>
        <v>5.5073808245201687E-2</v>
      </c>
      <c r="J265" s="1">
        <f t="shared" si="51"/>
        <v>-23.507545580506243</v>
      </c>
      <c r="K265" s="1">
        <f t="shared" si="56"/>
        <v>846247.9201486744</v>
      </c>
      <c r="L265" s="1">
        <f t="shared" si="57"/>
        <v>-0.65632000000000945</v>
      </c>
    </row>
    <row r="266" spans="1:12" x14ac:dyDescent="0.25">
      <c r="A266" s="1">
        <v>-101</v>
      </c>
      <c r="B266" s="1">
        <v>306.02999999999997</v>
      </c>
      <c r="C266" s="5">
        <v>2.1139999999999999</v>
      </c>
      <c r="D266" s="1">
        <f t="shared" si="52"/>
        <v>5.1000000000000156E-2</v>
      </c>
      <c r="E266" s="1">
        <f t="shared" si="53"/>
        <v>2.4857640022849474</v>
      </c>
      <c r="F266" s="1">
        <f t="shared" si="54"/>
        <v>0.32510498297140744</v>
      </c>
      <c r="G266" s="1">
        <f t="shared" si="49"/>
        <v>2.2466628425816761</v>
      </c>
      <c r="H266" s="1">
        <f t="shared" si="55"/>
        <v>-3.2299999999999613</v>
      </c>
      <c r="I266" s="1">
        <f t="shared" si="50"/>
        <v>5.4420820867965403E-2</v>
      </c>
      <c r="J266" s="1">
        <f t="shared" si="51"/>
        <v>-23.720749550287355</v>
      </c>
      <c r="K266" s="1">
        <f t="shared" si="56"/>
        <v>853923.05566519732</v>
      </c>
      <c r="L266" s="1">
        <f t="shared" si="57"/>
        <v>-0.68282199999999182</v>
      </c>
    </row>
    <row r="267" spans="1:12" x14ac:dyDescent="0.25">
      <c r="A267" s="1">
        <v>-100</v>
      </c>
      <c r="B267" s="1">
        <v>302.8</v>
      </c>
      <c r="C267" s="5">
        <v>2.165</v>
      </c>
      <c r="D267" s="1">
        <f t="shared" si="52"/>
        <v>4.8999999999999932E-2</v>
      </c>
      <c r="E267" s="1">
        <f t="shared" si="53"/>
        <v>2.4811558708280352</v>
      </c>
      <c r="F267" s="1">
        <f t="shared" si="54"/>
        <v>0.33545790068938425</v>
      </c>
      <c r="G267" s="1">
        <f t="shared" si="49"/>
        <v>2.0675647820015324</v>
      </c>
      <c r="H267" s="1">
        <f t="shared" si="55"/>
        <v>-3.2599999999999909</v>
      </c>
      <c r="I267" s="1">
        <f t="shared" si="50"/>
        <v>5.3761911158235198E-2</v>
      </c>
      <c r="J267" s="1">
        <f t="shared" si="51"/>
        <v>-23.92814514734842</v>
      </c>
      <c r="K267" s="1">
        <f t="shared" si="56"/>
        <v>861389.09576320101</v>
      </c>
      <c r="L267" s="1">
        <f t="shared" si="57"/>
        <v>-0.70578999999999803</v>
      </c>
    </row>
    <row r="268" spans="1:12" x14ac:dyDescent="0.25">
      <c r="A268" s="1">
        <v>-99</v>
      </c>
      <c r="B268" s="1">
        <v>299.54000000000002</v>
      </c>
      <c r="C268" s="5">
        <v>2.214</v>
      </c>
      <c r="D268" s="1">
        <f t="shared" si="52"/>
        <v>4.3000000000000149E-2</v>
      </c>
      <c r="E268" s="1">
        <f t="shared" si="53"/>
        <v>2.4764548254543031</v>
      </c>
      <c r="F268" s="1">
        <f t="shared" si="54"/>
        <v>0.34517761654270401</v>
      </c>
      <c r="G268" s="1">
        <f t="shared" si="49"/>
        <v>1.7470263051292412</v>
      </c>
      <c r="H268" s="1">
        <f t="shared" si="55"/>
        <v>-3.2800000000000296</v>
      </c>
      <c r="I268" s="1">
        <f t="shared" si="50"/>
        <v>5.3097240459697742E-2</v>
      </c>
      <c r="J268" s="1">
        <f t="shared" si="51"/>
        <v>-24.129541342056331</v>
      </c>
      <c r="K268" s="1">
        <f t="shared" si="56"/>
        <v>868639.1635672003</v>
      </c>
      <c r="L268" s="1">
        <f t="shared" si="57"/>
        <v>-0.7261920000000065</v>
      </c>
    </row>
    <row r="269" spans="1:12" x14ac:dyDescent="0.25">
      <c r="A269" s="1">
        <v>-98</v>
      </c>
      <c r="B269" s="1">
        <v>296.26</v>
      </c>
      <c r="C269" s="5">
        <v>2.2570000000000001</v>
      </c>
      <c r="D269" s="1">
        <f t="shared" si="52"/>
        <v>3.4999999999999698E-2</v>
      </c>
      <c r="E269" s="1">
        <f t="shared" si="53"/>
        <v>2.4716730185000912</v>
      </c>
      <c r="F269" s="1">
        <f t="shared" si="54"/>
        <v>0.35353155907776207</v>
      </c>
      <c r="G269" s="1">
        <f t="shared" si="49"/>
        <v>1.3696141181153145</v>
      </c>
      <c r="H269" s="1">
        <f t="shared" si="55"/>
        <v>-3.3100000000000023</v>
      </c>
      <c r="I269" s="1">
        <f t="shared" si="50"/>
        <v>5.24269754224184E-2</v>
      </c>
      <c r="J269" s="1">
        <f t="shared" si="51"/>
        <v>-24.324746827576458</v>
      </c>
      <c r="K269" s="1">
        <f t="shared" si="56"/>
        <v>875666.37222246861</v>
      </c>
      <c r="L269" s="1">
        <f t="shared" si="57"/>
        <v>-0.74706700000000048</v>
      </c>
    </row>
    <row r="270" spans="1:12" x14ac:dyDescent="0.25">
      <c r="A270" s="1">
        <v>-97</v>
      </c>
      <c r="B270" s="1">
        <v>292.95</v>
      </c>
      <c r="C270" s="5">
        <v>2.2919999999999998</v>
      </c>
      <c r="D270" s="1">
        <f t="shared" si="52"/>
        <v>2.7000000000000135E-2</v>
      </c>
      <c r="E270" s="1">
        <f t="shared" si="53"/>
        <v>2.4667935023435357</v>
      </c>
      <c r="F270" s="1">
        <f t="shared" si="54"/>
        <v>0.36021461329535231</v>
      </c>
      <c r="G270" s="1">
        <f t="shared" si="49"/>
        <v>1.0213228343643403</v>
      </c>
      <c r="H270" s="1">
        <f t="shared" si="55"/>
        <v>-3.339999999999975</v>
      </c>
      <c r="I270" s="1">
        <f t="shared" si="50"/>
        <v>5.1751288010541276E-2</v>
      </c>
      <c r="J270" s="1">
        <f t="shared" si="51"/>
        <v>-24.513570283942688</v>
      </c>
      <c r="K270" s="1">
        <f t="shared" si="56"/>
        <v>882463.83440128947</v>
      </c>
      <c r="L270" s="1">
        <f t="shared" si="57"/>
        <v>-0.7655279999999941</v>
      </c>
    </row>
    <row r="271" spans="1:12" x14ac:dyDescent="0.25">
      <c r="A271" s="1">
        <v>-96</v>
      </c>
      <c r="B271" s="1">
        <v>289.61</v>
      </c>
      <c r="C271" s="5">
        <v>2.319</v>
      </c>
      <c r="D271" s="1">
        <f t="shared" si="52"/>
        <v>3.6999999999999922E-2</v>
      </c>
      <c r="E271" s="1">
        <f t="shared" si="53"/>
        <v>2.4618135536226196</v>
      </c>
      <c r="F271" s="1">
        <f t="shared" si="54"/>
        <v>0.36530074863798734</v>
      </c>
      <c r="G271" s="1">
        <f t="shared" si="49"/>
        <v>1.3523954133564076</v>
      </c>
      <c r="H271" s="1">
        <f t="shared" si="55"/>
        <v>-3.3700000000000045</v>
      </c>
      <c r="I271" s="1">
        <f t="shared" si="50"/>
        <v>5.1070355502653979E-2</v>
      </c>
      <c r="J271" s="1">
        <f t="shared" si="51"/>
        <v>-24.695820647273546</v>
      </c>
      <c r="K271" s="1">
        <f t="shared" si="56"/>
        <v>889024.67199446412</v>
      </c>
      <c r="L271" s="1">
        <f t="shared" si="57"/>
        <v>-0.78150300000000106</v>
      </c>
    </row>
    <row r="272" spans="1:12" x14ac:dyDescent="0.25">
      <c r="A272" s="1">
        <v>-95</v>
      </c>
      <c r="B272" s="1">
        <v>286.24</v>
      </c>
      <c r="C272" s="5">
        <v>2.3559999999999999</v>
      </c>
      <c r="D272" s="1">
        <f t="shared" si="52"/>
        <v>4.8999999999999932E-2</v>
      </c>
      <c r="E272" s="1">
        <f t="shared" si="53"/>
        <v>2.4567303232232978</v>
      </c>
      <c r="F272" s="1">
        <f t="shared" si="54"/>
        <v>0.37217528611506401</v>
      </c>
      <c r="G272" s="1">
        <f t="shared" si="49"/>
        <v>1.7329259778940016</v>
      </c>
      <c r="H272" s="1">
        <f t="shared" si="55"/>
        <v>-3.3799999999999955</v>
      </c>
      <c r="I272" s="1">
        <f t="shared" si="50"/>
        <v>5.0384360484674158E-2</v>
      </c>
      <c r="J272" s="1">
        <f t="shared" si="51"/>
        <v>-24.87130738348603</v>
      </c>
      <c r="K272" s="1">
        <f t="shared" si="56"/>
        <v>895342.02596473112</v>
      </c>
      <c r="L272" s="1">
        <f t="shared" si="57"/>
        <v>-0.79632799999999893</v>
      </c>
    </row>
    <row r="273" spans="1:12" x14ac:dyDescent="0.25">
      <c r="A273" s="1">
        <v>-94</v>
      </c>
      <c r="B273" s="1">
        <v>282.86</v>
      </c>
      <c r="C273" s="5">
        <v>2.4049999999999998</v>
      </c>
      <c r="D273" s="1">
        <f t="shared" si="52"/>
        <v>4.5000000000000373E-2</v>
      </c>
      <c r="E273" s="1">
        <f t="shared" si="53"/>
        <v>2.4515715370380673</v>
      </c>
      <c r="F273" s="1">
        <f t="shared" si="54"/>
        <v>0.38111508070985056</v>
      </c>
      <c r="G273" s="1">
        <f t="shared" si="49"/>
        <v>1.5284520576790035</v>
      </c>
      <c r="H273" s="1">
        <f t="shared" si="55"/>
        <v>-3.410000000000025</v>
      </c>
      <c r="I273" s="1">
        <f t="shared" si="50"/>
        <v>4.9693490835132879E-2</v>
      </c>
      <c r="J273" s="1">
        <f t="shared" si="51"/>
        <v>-25.03984076592225</v>
      </c>
      <c r="K273" s="1">
        <f t="shared" si="56"/>
        <v>901409.06634104485</v>
      </c>
      <c r="L273" s="1">
        <f t="shared" si="57"/>
        <v>-0.82010500000000586</v>
      </c>
    </row>
    <row r="274" spans="1:12" x14ac:dyDescent="0.25">
      <c r="A274" s="1">
        <v>-93</v>
      </c>
      <c r="B274" s="1">
        <v>279.45</v>
      </c>
      <c r="C274" s="5">
        <v>2.4500000000000002</v>
      </c>
      <c r="D274" s="1">
        <f t="shared" si="52"/>
        <v>4.8000000000000043E-2</v>
      </c>
      <c r="E274" s="1">
        <f t="shared" si="53"/>
        <v>2.4463041139519239</v>
      </c>
      <c r="F274" s="1">
        <f t="shared" si="54"/>
        <v>0.38916608436453248</v>
      </c>
      <c r="G274" s="1">
        <f t="shared" si="49"/>
        <v>1.5710360066517022</v>
      </c>
      <c r="H274" s="1">
        <f t="shared" si="55"/>
        <v>-3.4300000000000068</v>
      </c>
      <c r="I274" s="1">
        <f t="shared" si="50"/>
        <v>4.899793970274615E-2</v>
      </c>
      <c r="J274" s="1">
        <f t="shared" si="51"/>
        <v>-25.201232156148581</v>
      </c>
      <c r="K274" s="1">
        <f t="shared" si="56"/>
        <v>907219.00232706161</v>
      </c>
      <c r="L274" s="1">
        <f t="shared" si="57"/>
        <v>-0.84035000000000182</v>
      </c>
    </row>
    <row r="275" spans="1:12" x14ac:dyDescent="0.25">
      <c r="A275" s="1">
        <v>-92</v>
      </c>
      <c r="B275" s="1">
        <v>276.02</v>
      </c>
      <c r="C275" s="5">
        <v>2.4980000000000002</v>
      </c>
      <c r="D275" s="1">
        <f t="shared" si="52"/>
        <v>3.9999999999999591E-2</v>
      </c>
      <c r="E275" s="1">
        <f t="shared" si="53"/>
        <v>2.4409405515396636</v>
      </c>
      <c r="F275" s="1">
        <f t="shared" si="54"/>
        <v>0.39759243403811673</v>
      </c>
      <c r="G275" s="1">
        <f t="shared" si="49"/>
        <v>1.2630090699095351</v>
      </c>
      <c r="H275" s="1">
        <f t="shared" si="55"/>
        <v>-3.4499999999999886</v>
      </c>
      <c r="I275" s="1">
        <f t="shared" si="50"/>
        <v>4.8297905476186467E-2</v>
      </c>
      <c r="J275" s="1">
        <f t="shared" si="51"/>
        <v>-25.355294287297017</v>
      </c>
      <c r="K275" s="1">
        <f t="shared" si="56"/>
        <v>912765.09250114334</v>
      </c>
      <c r="L275" s="1">
        <f t="shared" si="57"/>
        <v>-0.86180999999999719</v>
      </c>
    </row>
    <row r="276" spans="1:12" x14ac:dyDescent="0.25">
      <c r="A276" s="1">
        <v>-91</v>
      </c>
      <c r="B276" s="1">
        <v>272.57</v>
      </c>
      <c r="C276" s="5">
        <v>2.5379999999999998</v>
      </c>
      <c r="D276" s="1">
        <f t="shared" si="52"/>
        <v>3.3000000000000362E-2</v>
      </c>
      <c r="E276" s="1">
        <f t="shared" si="53"/>
        <v>2.4354780541713246</v>
      </c>
      <c r="F276" s="1">
        <f t="shared" si="54"/>
        <v>0.40449161775868592</v>
      </c>
      <c r="G276" s="1">
        <f t="shared" si="49"/>
        <v>1.005369308170307</v>
      </c>
      <c r="H276" s="1">
        <f t="shared" si="55"/>
        <v>-3.4800000000000182</v>
      </c>
      <c r="I276" s="1">
        <f t="shared" si="50"/>
        <v>4.7593591745983772E-2</v>
      </c>
      <c r="J276" s="1">
        <f t="shared" si="51"/>
        <v>-25.501841549195074</v>
      </c>
      <c r="K276" s="1">
        <f t="shared" si="56"/>
        <v>918040.65508074802</v>
      </c>
      <c r="L276" s="1">
        <f t="shared" si="57"/>
        <v>-0.88322400000000456</v>
      </c>
    </row>
    <row r="277" spans="1:12" x14ac:dyDescent="0.25">
      <c r="A277" s="1">
        <v>-90</v>
      </c>
      <c r="B277" s="1">
        <v>269.08999999999997</v>
      </c>
      <c r="C277" s="5">
        <v>2.5710000000000002</v>
      </c>
      <c r="D277" s="1">
        <f t="shared" si="52"/>
        <v>2.4000000000000021E-2</v>
      </c>
      <c r="E277" s="1">
        <f t="shared" si="53"/>
        <v>2.4298975586871476</v>
      </c>
      <c r="F277" s="1">
        <f t="shared" si="54"/>
        <v>0.41010207664286064</v>
      </c>
      <c r="G277" s="1">
        <f t="shared" si="49"/>
        <v>0.7117548441592062</v>
      </c>
      <c r="H277" s="1">
        <f t="shared" si="55"/>
        <v>-3.4899999999999523</v>
      </c>
      <c r="I277" s="1">
        <f t="shared" si="50"/>
        <v>4.6885207258506131E-2</v>
      </c>
      <c r="J277" s="1">
        <f t="shared" si="51"/>
        <v>-25.64069027462007</v>
      </c>
      <c r="K277" s="1">
        <f t="shared" si="56"/>
        <v>923039.07822729659</v>
      </c>
      <c r="L277" s="1">
        <f t="shared" si="57"/>
        <v>-0.89727899999998784</v>
      </c>
    </row>
    <row r="278" spans="1:12" x14ac:dyDescent="0.25">
      <c r="A278" s="1">
        <v>-89</v>
      </c>
      <c r="B278" s="1">
        <v>265.60000000000002</v>
      </c>
      <c r="C278" s="5">
        <v>2.5950000000000002</v>
      </c>
      <c r="D278" s="1">
        <f t="shared" si="52"/>
        <v>2.8000000000000025E-2</v>
      </c>
      <c r="E278" s="1">
        <f t="shared" si="53"/>
        <v>2.42422807069598</v>
      </c>
      <c r="F278" s="1">
        <f t="shared" si="54"/>
        <v>0.41413736218447667</v>
      </c>
      <c r="G278" s="1">
        <f t="shared" si="49"/>
        <v>0.80672119551956123</v>
      </c>
      <c r="H278" s="1">
        <f t="shared" si="55"/>
        <v>-3.5100000000000477</v>
      </c>
      <c r="I278" s="1">
        <f t="shared" si="50"/>
        <v>4.6172965861988907E-2</v>
      </c>
      <c r="J278" s="1">
        <f t="shared" si="51"/>
        <v>-25.77165902589612</v>
      </c>
      <c r="K278" s="1">
        <f t="shared" si="56"/>
        <v>927753.83036337921</v>
      </c>
      <c r="L278" s="1">
        <f t="shared" si="57"/>
        <v>-0.91084500000001245</v>
      </c>
    </row>
    <row r="279" spans="1:12" x14ac:dyDescent="0.25">
      <c r="A279" s="1">
        <v>-88</v>
      </c>
      <c r="B279" s="1">
        <v>262.08999999999997</v>
      </c>
      <c r="C279" s="5">
        <v>2.6230000000000002</v>
      </c>
      <c r="D279" s="1">
        <f t="shared" si="52"/>
        <v>3.3999999999999808E-2</v>
      </c>
      <c r="E279" s="1">
        <f t="shared" si="53"/>
        <v>2.4184504508295834</v>
      </c>
      <c r="F279" s="1">
        <f t="shared" si="54"/>
        <v>0.41879829059035362</v>
      </c>
      <c r="G279" s="1">
        <f t="shared" si="49"/>
        <v>0.95248014463469421</v>
      </c>
      <c r="H279" s="1">
        <f t="shared" si="55"/>
        <v>-3.5199999999999818</v>
      </c>
      <c r="I279" s="1">
        <f t="shared" si="50"/>
        <v>4.5457086444602904E-2</v>
      </c>
      <c r="J279" s="1">
        <f t="shared" si="51"/>
        <v>-25.894568881165394</v>
      </c>
      <c r="K279" s="1">
        <f t="shared" si="56"/>
        <v>932178.4704782347</v>
      </c>
      <c r="L279" s="1">
        <f t="shared" si="57"/>
        <v>-0.92329599999999523</v>
      </c>
    </row>
    <row r="280" spans="1:12" x14ac:dyDescent="0.25">
      <c r="A280" s="1">
        <v>-87</v>
      </c>
      <c r="B280" s="1">
        <v>258.57</v>
      </c>
      <c r="C280" s="5">
        <v>2.657</v>
      </c>
      <c r="D280" s="1">
        <f t="shared" si="52"/>
        <v>4.0999999999999925E-2</v>
      </c>
      <c r="E280" s="1">
        <f t="shared" si="53"/>
        <v>2.4125781354312723</v>
      </c>
      <c r="F280" s="1">
        <f t="shared" si="54"/>
        <v>0.42439155441027754</v>
      </c>
      <c r="G280" s="1">
        <f t="shared" si="49"/>
        <v>1.1108303666645452</v>
      </c>
      <c r="H280" s="1">
        <f t="shared" si="55"/>
        <v>-3.539999999999992</v>
      </c>
      <c r="I280" s="1">
        <f t="shared" si="50"/>
        <v>4.4737792864570532E-2</v>
      </c>
      <c r="J280" s="1">
        <f t="shared" si="51"/>
        <v>-26.009243719541274</v>
      </c>
      <c r="K280" s="1">
        <f t="shared" si="56"/>
        <v>936306.65839298139</v>
      </c>
      <c r="L280" s="1">
        <f t="shared" si="57"/>
        <v>-0.9405779999999978</v>
      </c>
    </row>
    <row r="281" spans="1:12" x14ac:dyDescent="0.25">
      <c r="A281" s="1">
        <v>-86</v>
      </c>
      <c r="B281" s="1">
        <v>255.03</v>
      </c>
      <c r="C281" s="5">
        <v>2.698</v>
      </c>
      <c r="D281" s="1">
        <f t="shared" si="52"/>
        <v>5.3999999999999826E-2</v>
      </c>
      <c r="E281" s="1">
        <f t="shared" si="53"/>
        <v>2.406591270897152</v>
      </c>
      <c r="F281" s="1">
        <f t="shared" si="54"/>
        <v>0.43104194533588541</v>
      </c>
      <c r="G281" s="1">
        <f t="shared" si="49"/>
        <v>1.4097229505141693</v>
      </c>
      <c r="H281" s="1">
        <f t="shared" si="55"/>
        <v>-3.5600000000000023</v>
      </c>
      <c r="I281" s="1">
        <f t="shared" si="50"/>
        <v>4.4015313872361052E-2</v>
      </c>
      <c r="J281" s="1">
        <f t="shared" si="51"/>
        <v>-26.115510504465671</v>
      </c>
      <c r="K281" s="1">
        <f t="shared" si="56"/>
        <v>940132.16496119963</v>
      </c>
      <c r="L281" s="1">
        <f t="shared" si="57"/>
        <v>-0.96048800000000067</v>
      </c>
    </row>
    <row r="282" spans="1:12" x14ac:dyDescent="0.25">
      <c r="A282" s="1">
        <v>-85</v>
      </c>
      <c r="B282" s="1">
        <v>251.47</v>
      </c>
      <c r="C282" s="5">
        <v>2.7519999999999998</v>
      </c>
      <c r="D282" s="1">
        <f t="shared" si="52"/>
        <v>5.1000000000000156E-2</v>
      </c>
      <c r="E282" s="1">
        <f t="shared" si="53"/>
        <v>2.4004861817912042</v>
      </c>
      <c r="F282" s="1">
        <f t="shared" si="54"/>
        <v>0.43964842956347366</v>
      </c>
      <c r="G282" s="1">
        <f t="shared" si="49"/>
        <v>1.2842369128048436</v>
      </c>
      <c r="H282" s="1">
        <f t="shared" si="55"/>
        <v>-3.5699999999999932</v>
      </c>
      <c r="I282" s="1">
        <f t="shared" si="50"/>
        <v>4.3289883025014783E-2</v>
      </c>
      <c r="J282" s="1">
        <f t="shared" si="51"/>
        <v>-26.213199564521421</v>
      </c>
      <c r="K282" s="1">
        <f t="shared" si="56"/>
        <v>943648.88217790017</v>
      </c>
      <c r="L282" s="1">
        <f t="shared" si="57"/>
        <v>-0.98246399999999812</v>
      </c>
    </row>
    <row r="283" spans="1:12" x14ac:dyDescent="0.25">
      <c r="A283" s="1">
        <v>-84</v>
      </c>
      <c r="B283" s="1">
        <v>247.9</v>
      </c>
      <c r="C283" s="5">
        <v>2.8029999999999999</v>
      </c>
      <c r="D283" s="1">
        <f t="shared" si="52"/>
        <v>4.8999999999999932E-2</v>
      </c>
      <c r="E283" s="1">
        <f t="shared" si="53"/>
        <v>2.3942765267678214</v>
      </c>
      <c r="F283" s="1">
        <f t="shared" si="54"/>
        <v>0.44762309776028614</v>
      </c>
      <c r="G283" s="1">
        <f t="shared" si="49"/>
        <v>1.1913597172825527</v>
      </c>
      <c r="H283" s="1">
        <f t="shared" si="55"/>
        <v>-3.5800000000000125</v>
      </c>
      <c r="I283" s="1">
        <f t="shared" si="50"/>
        <v>4.2561738592666966E-2</v>
      </c>
      <c r="J283" s="1">
        <f t="shared" si="51"/>
        <v>-26.302144870968267</v>
      </c>
      <c r="K283" s="1">
        <f t="shared" si="56"/>
        <v>946850.8331705461</v>
      </c>
      <c r="L283" s="1">
        <f t="shared" si="57"/>
        <v>-1.0034740000000035</v>
      </c>
    </row>
    <row r="284" spans="1:12" x14ac:dyDescent="0.25">
      <c r="A284" s="1">
        <v>-83</v>
      </c>
      <c r="B284" s="1">
        <v>244.32</v>
      </c>
      <c r="C284" s="5">
        <v>2.8519999999999999</v>
      </c>
      <c r="D284" s="1">
        <f t="shared" si="52"/>
        <v>5.2999999999999936E-2</v>
      </c>
      <c r="E284" s="1">
        <f t="shared" si="53"/>
        <v>2.3879590197123459</v>
      </c>
      <c r="F284" s="1">
        <f t="shared" si="54"/>
        <v>0.45514952117982793</v>
      </c>
      <c r="G284" s="1">
        <f t="shared" si="49"/>
        <v>1.2438729973207594</v>
      </c>
      <c r="H284" s="1">
        <f t="shared" si="55"/>
        <v>-3.5900000000000034</v>
      </c>
      <c r="I284" s="1">
        <f t="shared" si="50"/>
        <v>4.1831123457362292E-2</v>
      </c>
      <c r="J284" s="1">
        <f t="shared" si="51"/>
        <v>-26.382184311356497</v>
      </c>
      <c r="K284" s="1">
        <f t="shared" si="56"/>
        <v>949732.18204887537</v>
      </c>
      <c r="L284" s="1">
        <f t="shared" si="57"/>
        <v>-1.0238680000000009</v>
      </c>
    </row>
    <row r="285" spans="1:12" x14ac:dyDescent="0.25">
      <c r="A285" s="1">
        <v>-82</v>
      </c>
      <c r="B285" s="1">
        <v>240.73</v>
      </c>
      <c r="C285" s="5">
        <v>2.9049999999999998</v>
      </c>
      <c r="D285" s="1">
        <f t="shared" si="52"/>
        <v>5.600000000000005E-2</v>
      </c>
      <c r="E285" s="1">
        <f t="shared" si="53"/>
        <v>2.3815302158362703</v>
      </c>
      <c r="F285" s="1">
        <f t="shared" si="54"/>
        <v>0.46314613672634952</v>
      </c>
      <c r="G285" s="1">
        <f t="shared" si="49"/>
        <v>1.26367469334724</v>
      </c>
      <c r="H285" s="1">
        <f t="shared" si="55"/>
        <v>-3.6099999999999852</v>
      </c>
      <c r="I285" s="1">
        <f t="shared" si="50"/>
        <v>4.1098285004269056E-2</v>
      </c>
      <c r="J285" s="1">
        <f t="shared" si="51"/>
        <v>-26.453159958460564</v>
      </c>
      <c r="K285" s="1">
        <f t="shared" si="56"/>
        <v>952287.24358624627</v>
      </c>
      <c r="L285" s="1">
        <f t="shared" si="57"/>
        <v>-1.0487049999999958</v>
      </c>
    </row>
    <row r="286" spans="1:12" x14ac:dyDescent="0.25">
      <c r="A286" s="1">
        <v>-81</v>
      </c>
      <c r="B286" s="1">
        <v>237.12</v>
      </c>
      <c r="C286" s="5">
        <v>2.9609999999999999</v>
      </c>
      <c r="D286" s="1">
        <f t="shared" si="52"/>
        <v>7.2999999999999954E-2</v>
      </c>
      <c r="E286" s="1">
        <f t="shared" si="53"/>
        <v>2.3749681862992342</v>
      </c>
      <c r="F286" s="1">
        <f t="shared" si="54"/>
        <v>0.47143840738929915</v>
      </c>
      <c r="G286" s="1">
        <f t="shared" si="49"/>
        <v>1.5875193474406049</v>
      </c>
      <c r="H286" s="1">
        <f t="shared" si="55"/>
        <v>-3.6100000000000136</v>
      </c>
      <c r="I286" s="1">
        <f t="shared" si="50"/>
        <v>4.0363475005422929E-2</v>
      </c>
      <c r="J286" s="1">
        <f t="shared" si="51"/>
        <v>-26.514918333930186</v>
      </c>
      <c r="K286" s="1">
        <f t="shared" si="56"/>
        <v>954510.49271082075</v>
      </c>
      <c r="L286" s="1">
        <f t="shared" si="57"/>
        <v>-1.068921000000004</v>
      </c>
    </row>
    <row r="287" spans="1:12" x14ac:dyDescent="0.25">
      <c r="A287" s="1">
        <v>-80</v>
      </c>
      <c r="B287" s="1">
        <v>233.51</v>
      </c>
      <c r="C287" s="5">
        <v>3.0339999999999998</v>
      </c>
      <c r="D287" s="1">
        <f t="shared" si="52"/>
        <v>6.9000000000000394E-2</v>
      </c>
      <c r="E287" s="1">
        <f t="shared" si="53"/>
        <v>2.3683054838392832</v>
      </c>
      <c r="F287" s="1">
        <f t="shared" si="54"/>
        <v>0.48201557645071164</v>
      </c>
      <c r="G287" s="1">
        <f t="shared" si="49"/>
        <v>1.4433135285594152</v>
      </c>
      <c r="H287" s="1">
        <f t="shared" si="55"/>
        <v>-3.6099999999999852</v>
      </c>
      <c r="I287" s="1">
        <f t="shared" si="50"/>
        <v>3.962694949614709E-2</v>
      </c>
      <c r="J287" s="1">
        <f t="shared" si="51"/>
        <v>-26.567310665967735</v>
      </c>
      <c r="K287" s="1">
        <f t="shared" si="56"/>
        <v>956396.57378169801</v>
      </c>
      <c r="L287" s="1">
        <f t="shared" si="57"/>
        <v>-1.0952739999999956</v>
      </c>
    </row>
    <row r="288" spans="1:12" x14ac:dyDescent="0.25">
      <c r="A288" s="1">
        <v>-79</v>
      </c>
      <c r="B288" s="1">
        <v>229.9</v>
      </c>
      <c r="C288" s="5">
        <v>3.1030000000000002</v>
      </c>
      <c r="D288" s="1">
        <f t="shared" si="52"/>
        <v>6.899999999999995E-2</v>
      </c>
      <c r="E288" s="1">
        <f t="shared" si="53"/>
        <v>2.3615389712692791</v>
      </c>
      <c r="F288" s="1">
        <f t="shared" si="54"/>
        <v>0.49178177558416575</v>
      </c>
      <c r="G288" s="1">
        <f t="shared" si="49"/>
        <v>1.381859198096971</v>
      </c>
      <c r="H288" s="1">
        <f t="shared" si="55"/>
        <v>-3.6299999999999955</v>
      </c>
      <c r="I288" s="1">
        <f t="shared" si="50"/>
        <v>3.8888968644314653E-2</v>
      </c>
      <c r="J288" s="1">
        <f t="shared" si="51"/>
        <v>-26.610193140429615</v>
      </c>
      <c r="K288" s="1">
        <f t="shared" si="56"/>
        <v>957940.30962832132</v>
      </c>
      <c r="L288" s="1">
        <f t="shared" si="57"/>
        <v>-1.1263889999999985</v>
      </c>
    </row>
    <row r="289" spans="1:12" x14ac:dyDescent="0.25">
      <c r="A289" s="1">
        <v>-78</v>
      </c>
      <c r="B289" s="1">
        <v>226.27</v>
      </c>
      <c r="C289" s="5">
        <v>3.1720000000000002</v>
      </c>
      <c r="D289" s="1">
        <f t="shared" si="52"/>
        <v>6.5999999999999837E-2</v>
      </c>
      <c r="E289" s="1">
        <f t="shared" si="53"/>
        <v>2.3546269768529489</v>
      </c>
      <c r="F289" s="1">
        <f t="shared" si="54"/>
        <v>0.50133317864556626</v>
      </c>
      <c r="G289" s="1">
        <f t="shared" si="49"/>
        <v>1.2768862909454206</v>
      </c>
      <c r="H289" s="1">
        <f t="shared" si="55"/>
        <v>-3.6200000000000045</v>
      </c>
      <c r="I289" s="1">
        <f t="shared" si="50"/>
        <v>3.8149796612636053E-2</v>
      </c>
      <c r="J289" s="1">
        <f t="shared" si="51"/>
        <v>-26.643427144785374</v>
      </c>
      <c r="K289" s="1">
        <f t="shared" si="56"/>
        <v>959136.71033276909</v>
      </c>
      <c r="L289" s="1">
        <f t="shared" si="57"/>
        <v>-1.1482640000000015</v>
      </c>
    </row>
    <row r="290" spans="1:12" x14ac:dyDescent="0.25">
      <c r="A290" s="1">
        <v>-77</v>
      </c>
      <c r="B290" s="1">
        <v>222.65</v>
      </c>
      <c r="C290" s="5">
        <v>3.238</v>
      </c>
      <c r="D290" s="1">
        <f t="shared" si="52"/>
        <v>6.899999999999995E-2</v>
      </c>
      <c r="E290" s="1">
        <f t="shared" si="53"/>
        <v>2.3476226994672418</v>
      </c>
      <c r="F290" s="1">
        <f t="shared" si="54"/>
        <v>0.51027684441735488</v>
      </c>
      <c r="G290" s="1">
        <f t="shared" si="49"/>
        <v>1.2827352436999346</v>
      </c>
      <c r="H290" s="1">
        <f t="shared" si="55"/>
        <v>-3.6299999999999955</v>
      </c>
      <c r="I290" s="1">
        <f t="shared" si="50"/>
        <v>3.7409701414169792E-2</v>
      </c>
      <c r="J290" s="1">
        <f t="shared" si="51"/>
        <v>-26.666879504304017</v>
      </c>
      <c r="K290" s="1">
        <f t="shared" si="56"/>
        <v>959980.98173223459</v>
      </c>
      <c r="L290" s="1">
        <f t="shared" si="57"/>
        <v>-1.1753939999999985</v>
      </c>
    </row>
    <row r="291" spans="1:12" x14ac:dyDescent="0.25">
      <c r="A291" s="1">
        <v>-76</v>
      </c>
      <c r="B291" s="1">
        <v>219.02</v>
      </c>
      <c r="C291" s="5">
        <v>3.3069999999999999</v>
      </c>
      <c r="D291" s="1">
        <f t="shared" si="52"/>
        <v>7.6000000000000068E-2</v>
      </c>
      <c r="E291" s="1">
        <f t="shared" si="53"/>
        <v>2.3404837746257177</v>
      </c>
      <c r="F291" s="1">
        <f t="shared" si="54"/>
        <v>0.5194341949137028</v>
      </c>
      <c r="G291" s="1">
        <f t="shared" si="49"/>
        <v>1.3557650255882028</v>
      </c>
      <c r="H291" s="1">
        <f t="shared" si="55"/>
        <v>-3.6400000000000148</v>
      </c>
      <c r="I291" s="1">
        <f t="shared" si="50"/>
        <v>3.6668954761272458E-2</v>
      </c>
      <c r="J291" s="1">
        <f t="shared" si="51"/>
        <v>-26.680422710031404</v>
      </c>
      <c r="K291" s="1">
        <f t="shared" si="56"/>
        <v>960468.5336259926</v>
      </c>
      <c r="L291" s="1">
        <f t="shared" si="57"/>
        <v>-1.2037480000000049</v>
      </c>
    </row>
    <row r="292" spans="1:12" x14ac:dyDescent="0.25">
      <c r="A292" s="1">
        <v>-75</v>
      </c>
      <c r="B292" s="1">
        <v>215.38</v>
      </c>
      <c r="C292" s="5">
        <v>3.383</v>
      </c>
      <c r="D292" s="1">
        <f t="shared" si="52"/>
        <v>8.7000000000000188E-2</v>
      </c>
      <c r="E292" s="1">
        <f t="shared" si="53"/>
        <v>2.3332053726253439</v>
      </c>
      <c r="F292" s="1">
        <f t="shared" si="54"/>
        <v>0.52930199778798059</v>
      </c>
      <c r="G292" s="1">
        <f t="shared" si="49"/>
        <v>1.4938426284788731</v>
      </c>
      <c r="H292" s="1">
        <f t="shared" si="55"/>
        <v>-3.6299999999999955</v>
      </c>
      <c r="I292" s="1">
        <f t="shared" si="50"/>
        <v>3.5927831908216031E-2</v>
      </c>
      <c r="J292" s="1">
        <f t="shared" si="51"/>
        <v>-26.683935137974149</v>
      </c>
      <c r="K292" s="1">
        <f t="shared" si="56"/>
        <v>960594.98766581016</v>
      </c>
      <c r="L292" s="1">
        <f t="shared" si="57"/>
        <v>-1.2280289999999985</v>
      </c>
    </row>
    <row r="293" spans="1:12" x14ac:dyDescent="0.25">
      <c r="A293" s="1">
        <v>-74</v>
      </c>
      <c r="B293" s="1">
        <v>211.75</v>
      </c>
      <c r="C293" s="5">
        <v>3.47</v>
      </c>
      <c r="D293" s="1">
        <f t="shared" si="52"/>
        <v>8.8999999999999968E-2</v>
      </c>
      <c r="E293" s="1">
        <f t="shared" si="53"/>
        <v>2.3258234190027447</v>
      </c>
      <c r="F293" s="1">
        <f t="shared" si="54"/>
        <v>0.54032947479087379</v>
      </c>
      <c r="G293" s="1">
        <f t="shared" si="49"/>
        <v>1.4645934014905251</v>
      </c>
      <c r="H293" s="1">
        <f t="shared" si="55"/>
        <v>-3.6299999999999955</v>
      </c>
      <c r="I293" s="1">
        <f t="shared" si="50"/>
        <v>3.5186611487716749E-2</v>
      </c>
      <c r="J293" s="1">
        <f t="shared" si="51"/>
        <v>-26.677301259096673</v>
      </c>
      <c r="K293" s="1">
        <f t="shared" si="56"/>
        <v>960356.18491564051</v>
      </c>
      <c r="L293" s="1">
        <f t="shared" si="57"/>
        <v>-1.2596099999999983</v>
      </c>
    </row>
    <row r="294" spans="1:12" x14ac:dyDescent="0.25">
      <c r="A294" s="1">
        <v>-73</v>
      </c>
      <c r="B294" s="1">
        <v>208.12</v>
      </c>
      <c r="C294" s="5">
        <v>3.5590000000000002</v>
      </c>
      <c r="D294" s="1">
        <f t="shared" si="52"/>
        <v>9.0999999999999748E-2</v>
      </c>
      <c r="E294" s="1">
        <f t="shared" si="53"/>
        <v>2.318313817223999</v>
      </c>
      <c r="F294" s="1">
        <f t="shared" si="54"/>
        <v>0.55132798800384597</v>
      </c>
      <c r="G294" s="1">
        <f t="shared" si="49"/>
        <v>1.4348660332888696</v>
      </c>
      <c r="H294" s="1">
        <f t="shared" si="55"/>
        <v>-3.6299999999999955</v>
      </c>
      <c r="I294" s="1">
        <f t="shared" si="50"/>
        <v>3.444557534163073E-2</v>
      </c>
      <c r="J294" s="1">
        <f t="shared" si="51"/>
        <v>-26.660411839692891</v>
      </c>
      <c r="K294" s="1">
        <f t="shared" si="56"/>
        <v>959748.19306481234</v>
      </c>
      <c r="L294" s="1">
        <f t="shared" si="57"/>
        <v>-1.2919169999999984</v>
      </c>
    </row>
    <row r="295" spans="1:12" x14ac:dyDescent="0.25">
      <c r="A295" s="1">
        <v>-72</v>
      </c>
      <c r="B295" s="1">
        <v>204.49</v>
      </c>
      <c r="C295" s="5">
        <v>3.65</v>
      </c>
      <c r="D295" s="1">
        <f t="shared" si="52"/>
        <v>7.8000000000000291E-2</v>
      </c>
      <c r="E295" s="1">
        <f t="shared" si="53"/>
        <v>2.3106720749301237</v>
      </c>
      <c r="F295" s="1">
        <f t="shared" si="54"/>
        <v>0.56229286445647475</v>
      </c>
      <c r="G295" s="1">
        <f t="shared" si="49"/>
        <v>1.1805491553104461</v>
      </c>
      <c r="H295" s="1">
        <f t="shared" si="55"/>
        <v>-3.6299999999999955</v>
      </c>
      <c r="I295" s="1">
        <f t="shared" si="50"/>
        <v>3.3705008346083705E-2</v>
      </c>
      <c r="J295" s="1">
        <f t="shared" si="51"/>
        <v>-26.633164131713485</v>
      </c>
      <c r="K295" s="1">
        <f t="shared" si="56"/>
        <v>958767.31327963271</v>
      </c>
      <c r="L295" s="1">
        <f t="shared" si="57"/>
        <v>-1.3249499999999983</v>
      </c>
    </row>
    <row r="296" spans="1:12" x14ac:dyDescent="0.25">
      <c r="A296" s="1">
        <v>-71</v>
      </c>
      <c r="B296" s="1">
        <v>200.86</v>
      </c>
      <c r="C296" s="5">
        <v>3.7280000000000002</v>
      </c>
      <c r="D296" s="1">
        <f t="shared" si="52"/>
        <v>8.0999999999999961E-2</v>
      </c>
      <c r="E296" s="1">
        <f t="shared" si="53"/>
        <v>2.3028934583565053</v>
      </c>
      <c r="F296" s="1">
        <f t="shared" si="54"/>
        <v>0.57147590368194379</v>
      </c>
      <c r="G296" s="1">
        <f t="shared" si="49"/>
        <v>1.1818840208839796</v>
      </c>
      <c r="H296" s="1">
        <f t="shared" si="55"/>
        <v>-3.6200000000000045</v>
      </c>
      <c r="I296" s="1">
        <f t="shared" si="50"/>
        <v>3.2965198231313886E-2</v>
      </c>
      <c r="J296" s="1">
        <f t="shared" si="51"/>
        <v>-26.595462052780903</v>
      </c>
      <c r="K296" s="1">
        <f t="shared" si="56"/>
        <v>957410.0866837569</v>
      </c>
      <c r="L296" s="1">
        <f t="shared" si="57"/>
        <v>-1.3495360000000018</v>
      </c>
    </row>
    <row r="297" spans="1:12" x14ac:dyDescent="0.25">
      <c r="A297" s="1">
        <v>-70</v>
      </c>
      <c r="B297" s="1">
        <v>197.24</v>
      </c>
      <c r="C297" s="5">
        <v>3.8090000000000002</v>
      </c>
      <c r="D297" s="1">
        <f t="shared" si="52"/>
        <v>8.6999999999999744E-2</v>
      </c>
      <c r="E297" s="1">
        <f t="shared" si="53"/>
        <v>2.2949949938591003</v>
      </c>
      <c r="F297" s="1">
        <f t="shared" si="54"/>
        <v>0.58081097266094628</v>
      </c>
      <c r="G297" s="1">
        <f t="shared" si="49"/>
        <v>1.2191729166917946</v>
      </c>
      <c r="H297" s="1">
        <f t="shared" si="55"/>
        <v>-3.6200000000000045</v>
      </c>
      <c r="I297" s="1">
        <f t="shared" si="50"/>
        <v>3.2226435396514416E-2</v>
      </c>
      <c r="J297" s="1">
        <f t="shared" si="51"/>
        <v>-26.547216355534392</v>
      </c>
      <c r="K297" s="1">
        <f t="shared" si="56"/>
        <v>955673.30045445205</v>
      </c>
      <c r="L297" s="1">
        <f t="shared" si="57"/>
        <v>-1.3788580000000017</v>
      </c>
    </row>
    <row r="298" spans="1:12" x14ac:dyDescent="0.25">
      <c r="A298" s="1">
        <v>-69</v>
      </c>
      <c r="B298" s="1">
        <v>193.62</v>
      </c>
      <c r="C298" s="5">
        <v>3.8959999999999999</v>
      </c>
      <c r="D298" s="1">
        <f t="shared" si="52"/>
        <v>0.10000000000000009</v>
      </c>
      <c r="E298" s="1">
        <f t="shared" si="53"/>
        <v>2.2869502157875488</v>
      </c>
      <c r="F298" s="1">
        <f t="shared" si="54"/>
        <v>0.5906189482065779</v>
      </c>
      <c r="G298" s="1">
        <f t="shared" si="49"/>
        <v>1.3503451893011535</v>
      </c>
      <c r="H298" s="1">
        <f t="shared" si="55"/>
        <v>-3.5999999999999943</v>
      </c>
      <c r="I298" s="1">
        <f t="shared" si="50"/>
        <v>3.1489012719971794E-2</v>
      </c>
      <c r="J298" s="1">
        <f t="shared" si="51"/>
        <v>-26.488344786040784</v>
      </c>
      <c r="K298" s="1">
        <f t="shared" si="56"/>
        <v>953553.99352523708</v>
      </c>
      <c r="L298" s="1">
        <f t="shared" si="57"/>
        <v>-1.4025599999999978</v>
      </c>
    </row>
    <row r="299" spans="1:12" x14ac:dyDescent="0.25">
      <c r="A299" s="1">
        <v>-68</v>
      </c>
      <c r="B299" s="1">
        <v>190.02</v>
      </c>
      <c r="C299" s="5">
        <v>3.996</v>
      </c>
      <c r="D299" s="1">
        <f t="shared" si="52"/>
        <v>0.10399999999999965</v>
      </c>
      <c r="E299" s="1">
        <f t="shared" si="53"/>
        <v>2.2787993137555556</v>
      </c>
      <c r="F299" s="1">
        <f t="shared" si="54"/>
        <v>0.60162547955394474</v>
      </c>
      <c r="G299" s="1">
        <f t="shared" si="49"/>
        <v>1.3432806346492634</v>
      </c>
      <c r="H299" s="1">
        <f t="shared" si="55"/>
        <v>-3.6000000000000227</v>
      </c>
      <c r="I299" s="1">
        <f t="shared" si="50"/>
        <v>3.0753225364803995E-2</v>
      </c>
      <c r="J299" s="1">
        <f t="shared" si="51"/>
        <v>-26.418772231123153</v>
      </c>
      <c r="K299" s="1">
        <f t="shared" si="56"/>
        <v>951049.46188957908</v>
      </c>
      <c r="L299" s="1">
        <f t="shared" si="57"/>
        <v>-1.4385600000000092</v>
      </c>
    </row>
    <row r="300" spans="1:12" x14ac:dyDescent="0.25">
      <c r="A300" s="1">
        <v>-67</v>
      </c>
      <c r="B300" s="1">
        <v>186.42</v>
      </c>
      <c r="C300" s="5">
        <v>4.0999999999999996</v>
      </c>
      <c r="D300" s="1">
        <f t="shared" si="52"/>
        <v>0.10800000000000054</v>
      </c>
      <c r="E300" s="1">
        <f t="shared" si="53"/>
        <v>2.2704925036386179</v>
      </c>
      <c r="F300" s="1">
        <f t="shared" si="54"/>
        <v>0.61278385671973545</v>
      </c>
      <c r="G300" s="1">
        <f t="shared" si="49"/>
        <v>1.3371006618322439</v>
      </c>
      <c r="H300" s="1">
        <f t="shared" si="55"/>
        <v>-3.589999999999975</v>
      </c>
      <c r="I300" s="1">
        <f t="shared" si="50"/>
        <v>3.0019370580606129E-2</v>
      </c>
      <c r="J300" s="1">
        <f t="shared" si="51"/>
        <v>-26.338430854331545</v>
      </c>
      <c r="K300" s="1">
        <f t="shared" si="56"/>
        <v>948157.2634957151</v>
      </c>
      <c r="L300" s="1">
        <f t="shared" si="57"/>
        <v>-1.4718999999999896</v>
      </c>
    </row>
    <row r="301" spans="1:12" x14ac:dyDescent="0.25">
      <c r="A301" s="1">
        <v>-66</v>
      </c>
      <c r="B301" s="1">
        <v>182.83</v>
      </c>
      <c r="C301" s="5">
        <v>4.2080000000000002</v>
      </c>
      <c r="D301" s="1">
        <f t="shared" si="52"/>
        <v>0.10499999999999954</v>
      </c>
      <c r="E301" s="1">
        <f t="shared" si="53"/>
        <v>2.2620474592614253</v>
      </c>
      <c r="F301" s="1">
        <f t="shared" si="54"/>
        <v>0.62407573114568271</v>
      </c>
      <c r="G301" s="1">
        <f t="shared" si="49"/>
        <v>1.249841551015785</v>
      </c>
      <c r="H301" s="1">
        <f t="shared" si="55"/>
        <v>-3.5700000000000216</v>
      </c>
      <c r="I301" s="1">
        <f t="shared" si="50"/>
        <v>2.9287747501319142E-2</v>
      </c>
      <c r="J301" s="1">
        <f t="shared" si="51"/>
        <v>-26.24726022050308</v>
      </c>
      <c r="K301" s="1">
        <f t="shared" si="56"/>
        <v>944875.22273070202</v>
      </c>
      <c r="L301" s="1">
        <f t="shared" si="57"/>
        <v>-1.5022560000000091</v>
      </c>
    </row>
    <row r="302" spans="1:12" x14ac:dyDescent="0.25">
      <c r="A302" s="1">
        <v>-65</v>
      </c>
      <c r="B302" s="1">
        <v>179.26</v>
      </c>
      <c r="C302" s="5">
        <v>4.3129999999999997</v>
      </c>
      <c r="D302" s="1">
        <f t="shared" si="52"/>
        <v>0.11600000000000055</v>
      </c>
      <c r="E302" s="1">
        <f t="shared" si="53"/>
        <v>2.2534833920870145</v>
      </c>
      <c r="F302" s="1">
        <f t="shared" si="54"/>
        <v>0.6347794581459516</v>
      </c>
      <c r="G302" s="1">
        <f t="shared" si="49"/>
        <v>1.3230843545825897</v>
      </c>
      <c r="H302" s="1">
        <f t="shared" si="55"/>
        <v>-3.5600000000000023</v>
      </c>
      <c r="I302" s="1">
        <f t="shared" si="50"/>
        <v>2.8558656939638501E-2</v>
      </c>
      <c r="J302" s="1">
        <f t="shared" si="51"/>
        <v>-26.145207408771576</v>
      </c>
      <c r="K302" s="1">
        <f t="shared" si="56"/>
        <v>941201.43448866275</v>
      </c>
      <c r="L302" s="1">
        <f t="shared" si="57"/>
        <v>-1.5354280000000009</v>
      </c>
    </row>
    <row r="303" spans="1:12" x14ac:dyDescent="0.25">
      <c r="A303" s="1">
        <v>-64</v>
      </c>
      <c r="B303" s="1">
        <v>175.7</v>
      </c>
      <c r="C303" s="5">
        <v>4.4290000000000003</v>
      </c>
      <c r="D303" s="1">
        <f t="shared" si="52"/>
        <v>0.12399999999999967</v>
      </c>
      <c r="E303" s="1">
        <f t="shared" si="53"/>
        <v>2.2447717614952949</v>
      </c>
      <c r="F303" s="1">
        <f t="shared" si="54"/>
        <v>0.64630568028475877</v>
      </c>
      <c r="G303" s="1">
        <f t="shared" si="49"/>
        <v>1.3566332752386547</v>
      </c>
      <c r="H303" s="1">
        <f t="shared" si="55"/>
        <v>-3.539999999999992</v>
      </c>
      <c r="I303" s="1">
        <f t="shared" si="50"/>
        <v>2.7832401178283735E-2</v>
      </c>
      <c r="J303" s="1">
        <f t="shared" si="51"/>
        <v>-26.032227113969032</v>
      </c>
      <c r="K303" s="1">
        <f t="shared" si="56"/>
        <v>937134.26782114874</v>
      </c>
      <c r="L303" s="1">
        <f t="shared" si="57"/>
        <v>-1.5678659999999964</v>
      </c>
    </row>
    <row r="304" spans="1:12" x14ac:dyDescent="0.25">
      <c r="A304" s="1">
        <v>-63</v>
      </c>
      <c r="B304" s="1">
        <v>172.16</v>
      </c>
      <c r="C304" s="5">
        <v>4.5529999999999999</v>
      </c>
      <c r="D304" s="1">
        <f t="shared" si="52"/>
        <v>0.125</v>
      </c>
      <c r="E304" s="1">
        <f t="shared" si="53"/>
        <v>2.2359322539862951</v>
      </c>
      <c r="F304" s="1">
        <f t="shared" si="54"/>
        <v>0.65829765030818976</v>
      </c>
      <c r="G304" s="1">
        <f t="shared" si="49"/>
        <v>1.3073275498197323</v>
      </c>
      <c r="H304" s="1">
        <f t="shared" si="55"/>
        <v>-3.5300000000000011</v>
      </c>
      <c r="I304" s="1">
        <f t="shared" si="50"/>
        <v>2.7109283758451262E-2</v>
      </c>
      <c r="J304" s="1">
        <f t="shared" si="51"/>
        <v>-25.908281736429949</v>
      </c>
      <c r="K304" s="1">
        <f t="shared" si="56"/>
        <v>932672.36917001801</v>
      </c>
      <c r="L304" s="1">
        <f t="shared" si="57"/>
        <v>-1.6072090000000003</v>
      </c>
    </row>
    <row r="305" spans="1:12" x14ac:dyDescent="0.25">
      <c r="A305" s="1">
        <v>-62</v>
      </c>
      <c r="B305" s="1">
        <v>168.63</v>
      </c>
      <c r="C305" s="5">
        <v>4.6779999999999999</v>
      </c>
      <c r="D305" s="1">
        <f t="shared" si="52"/>
        <v>0.11800000000000033</v>
      </c>
      <c r="E305" s="1">
        <f t="shared" si="53"/>
        <v>2.2269348400126003</v>
      </c>
      <c r="F305" s="1">
        <f t="shared" si="54"/>
        <v>0.67006021747313427</v>
      </c>
      <c r="G305" s="1">
        <f t="shared" si="49"/>
        <v>1.1843204581117552</v>
      </c>
      <c r="H305" s="1">
        <f t="shared" si="55"/>
        <v>-3.5099999999999909</v>
      </c>
      <c r="I305" s="1">
        <f t="shared" si="50"/>
        <v>2.6389609265772652E-2</v>
      </c>
      <c r="J305" s="1">
        <f t="shared" si="51"/>
        <v>-25.773341460185378</v>
      </c>
      <c r="K305" s="1">
        <f t="shared" si="56"/>
        <v>927814.66518235405</v>
      </c>
      <c r="L305" s="1">
        <f t="shared" si="57"/>
        <v>-1.6419779999999957</v>
      </c>
    </row>
    <row r="306" spans="1:12" x14ac:dyDescent="0.25">
      <c r="A306" s="1">
        <v>-61</v>
      </c>
      <c r="B306" s="1">
        <v>165.12</v>
      </c>
      <c r="C306" s="5">
        <v>4.7960000000000003</v>
      </c>
      <c r="D306" s="1">
        <f t="shared" si="52"/>
        <v>0.10999999999999943</v>
      </c>
      <c r="E306" s="1">
        <f t="shared" si="53"/>
        <v>2.2177996799471171</v>
      </c>
      <c r="F306" s="1">
        <f t="shared" si="54"/>
        <v>0.68087917442681112</v>
      </c>
      <c r="G306" s="1">
        <f t="shared" si="49"/>
        <v>1.0615089942921092</v>
      </c>
      <c r="H306" s="1">
        <f t="shared" si="55"/>
        <v>-3.4900000000000091</v>
      </c>
      <c r="I306" s="1">
        <f t="shared" si="50"/>
        <v>2.5673683114100836E-2</v>
      </c>
      <c r="J306" s="1">
        <f t="shared" si="51"/>
        <v>-25.62738431960701</v>
      </c>
      <c r="K306" s="1">
        <f t="shared" si="56"/>
        <v>922560.3651095978</v>
      </c>
      <c r="L306" s="1">
        <f t="shared" si="57"/>
        <v>-1.6738040000000043</v>
      </c>
    </row>
    <row r="307" spans="1:12" x14ac:dyDescent="0.25">
      <c r="A307" s="1">
        <v>-60</v>
      </c>
      <c r="B307" s="1">
        <v>161.63</v>
      </c>
      <c r="C307" s="5">
        <v>4.9059999999999997</v>
      </c>
      <c r="D307" s="1">
        <f t="shared" si="52"/>
        <v>0.11300000000000043</v>
      </c>
      <c r="E307" s="1">
        <f t="shared" si="53"/>
        <v>2.2085219729314334</v>
      </c>
      <c r="F307" s="1">
        <f t="shared" si="54"/>
        <v>0.69072754387036683</v>
      </c>
      <c r="G307" s="1">
        <f t="shared" si="49"/>
        <v>1.0492646777086454</v>
      </c>
      <c r="H307" s="1">
        <f t="shared" si="55"/>
        <v>-3.4699999999999989</v>
      </c>
      <c r="I307" s="1">
        <f t="shared" si="50"/>
        <v>2.4961811327445085E-2</v>
      </c>
      <c r="J307" s="1">
        <f t="shared" si="51"/>
        <v>-25.470396254613988</v>
      </c>
      <c r="K307" s="1">
        <f t="shared" si="56"/>
        <v>916908.96279494895</v>
      </c>
      <c r="L307" s="1">
        <f t="shared" si="57"/>
        <v>-1.7023819999999994</v>
      </c>
    </row>
    <row r="308" spans="1:12" x14ac:dyDescent="0.25">
      <c r="A308" s="1">
        <v>-59</v>
      </c>
      <c r="B308" s="1">
        <v>158.16</v>
      </c>
      <c r="C308" s="5">
        <v>5.0190000000000001</v>
      </c>
      <c r="D308" s="1">
        <f t="shared" si="52"/>
        <v>0.13600000000000012</v>
      </c>
      <c r="E308" s="1">
        <f t="shared" si="53"/>
        <v>2.199096656305616</v>
      </c>
      <c r="F308" s="1">
        <f t="shared" si="54"/>
        <v>0.70061719568205694</v>
      </c>
      <c r="G308" s="1">
        <f t="shared" si="49"/>
        <v>1.2158357379230698</v>
      </c>
      <c r="H308" s="1">
        <f t="shared" si="55"/>
        <v>-3.4399999999999977</v>
      </c>
      <c r="I308" s="1">
        <f t="shared" si="50"/>
        <v>2.4254300320372475E-2</v>
      </c>
      <c r="J308" s="1">
        <f t="shared" si="51"/>
        <v>-25.302371154515736</v>
      </c>
      <c r="K308" s="1">
        <f t="shared" si="56"/>
        <v>910860.23825167574</v>
      </c>
      <c r="L308" s="1">
        <f t="shared" si="57"/>
        <v>-1.7265359999999987</v>
      </c>
    </row>
    <row r="309" spans="1:12" x14ac:dyDescent="0.25">
      <c r="A309" s="1">
        <v>-58</v>
      </c>
      <c r="B309" s="1">
        <v>154.72</v>
      </c>
      <c r="C309" s="5">
        <v>5.1550000000000002</v>
      </c>
      <c r="D309" s="1">
        <f t="shared" si="52"/>
        <v>0.15700000000000003</v>
      </c>
      <c r="E309" s="1">
        <f t="shared" si="53"/>
        <v>2.1895464567389267</v>
      </c>
      <c r="F309" s="1">
        <f t="shared" si="54"/>
        <v>0.71222866961953535</v>
      </c>
      <c r="G309" s="1">
        <f t="shared" si="49"/>
        <v>1.3421950242907796</v>
      </c>
      <c r="H309" s="1">
        <f t="shared" si="55"/>
        <v>-3.4199999999999875</v>
      </c>
      <c r="I309" s="1">
        <f t="shared" si="50"/>
        <v>2.3551456677191482E-2</v>
      </c>
      <c r="J309" s="1">
        <f t="shared" si="51"/>
        <v>-25.12331089069318</v>
      </c>
      <c r="K309" s="1">
        <f t="shared" si="56"/>
        <v>904414.2588396162</v>
      </c>
      <c r="L309" s="1">
        <f t="shared" si="57"/>
        <v>-1.7630099999999935</v>
      </c>
    </row>
    <row r="310" spans="1:12" x14ac:dyDescent="0.25">
      <c r="A310" s="1">
        <v>-57</v>
      </c>
      <c r="B310" s="1">
        <v>151.30000000000001</v>
      </c>
      <c r="C310" s="5">
        <v>5.3120000000000003</v>
      </c>
      <c r="D310" s="1">
        <f t="shared" si="52"/>
        <v>0.17199999999999971</v>
      </c>
      <c r="E310" s="1">
        <f t="shared" si="53"/>
        <v>2.1798389280231869</v>
      </c>
      <c r="F310" s="1">
        <f t="shared" si="54"/>
        <v>0.72525806635996115</v>
      </c>
      <c r="G310" s="1">
        <f t="shared" si="49"/>
        <v>1.4020590241280255</v>
      </c>
      <c r="H310" s="1">
        <f t="shared" si="55"/>
        <v>-3.4000000000000057</v>
      </c>
      <c r="I310" s="1">
        <f t="shared" si="50"/>
        <v>2.2853586930227782E-2</v>
      </c>
      <c r="J310" s="1">
        <f t="shared" si="51"/>
        <v>-24.933225338243812</v>
      </c>
      <c r="K310" s="1">
        <f t="shared" si="56"/>
        <v>897571.38004439033</v>
      </c>
      <c r="L310" s="1">
        <f t="shared" si="57"/>
        <v>-1.806080000000003</v>
      </c>
    </row>
    <row r="311" spans="1:12" x14ac:dyDescent="0.25">
      <c r="A311" s="1">
        <v>-56</v>
      </c>
      <c r="B311" s="1">
        <v>147.9</v>
      </c>
      <c r="C311" s="5">
        <v>5.484</v>
      </c>
      <c r="D311" s="1">
        <f t="shared" si="52"/>
        <v>0.16099999999999959</v>
      </c>
      <c r="E311" s="1">
        <f t="shared" si="53"/>
        <v>2.1699681739968923</v>
      </c>
      <c r="F311" s="1">
        <f t="shared" si="54"/>
        <v>0.73909744611747508</v>
      </c>
      <c r="G311" s="1">
        <f t="shared" si="49"/>
        <v>1.2553731343684282</v>
      </c>
      <c r="H311" s="1">
        <f t="shared" si="55"/>
        <v>-3.3700000000000045</v>
      </c>
      <c r="I311" s="1">
        <f t="shared" si="50"/>
        <v>2.2160997337498788E-2</v>
      </c>
      <c r="J311" s="1">
        <f t="shared" si="51"/>
        <v>-24.732132386857604</v>
      </c>
      <c r="K311" s="1">
        <f t="shared" si="56"/>
        <v>890332.24586893257</v>
      </c>
      <c r="L311" s="1">
        <f t="shared" si="57"/>
        <v>-1.8481080000000025</v>
      </c>
    </row>
    <row r="312" spans="1:12" x14ac:dyDescent="0.25">
      <c r="A312" s="1">
        <v>-55</v>
      </c>
      <c r="B312" s="1">
        <v>144.53</v>
      </c>
      <c r="C312" s="5">
        <v>5.6449999999999996</v>
      </c>
      <c r="D312" s="1">
        <f t="shared" si="52"/>
        <v>0.1670000000000007</v>
      </c>
      <c r="E312" s="1">
        <f t="shared" si="53"/>
        <v>2.1599580026785188</v>
      </c>
      <c r="F312" s="1">
        <f t="shared" si="54"/>
        <v>0.75166394626098665</v>
      </c>
      <c r="G312" s="1">
        <f t="shared" si="49"/>
        <v>1.2469547958336118</v>
      </c>
      <c r="H312" s="1">
        <f t="shared" si="55"/>
        <v>-3.3400000000000034</v>
      </c>
      <c r="I312" s="1">
        <f t="shared" si="50"/>
        <v>2.1473993660086076E-2</v>
      </c>
      <c r="J312" s="1">
        <f t="shared" si="51"/>
        <v>-24.520057941073453</v>
      </c>
      <c r="K312" s="1">
        <f t="shared" si="56"/>
        <v>882697.78884273395</v>
      </c>
      <c r="L312" s="1">
        <f t="shared" si="57"/>
        <v>-1.8854300000000019</v>
      </c>
    </row>
    <row r="313" spans="1:12" x14ac:dyDescent="0.25">
      <c r="A313" s="1">
        <v>-54</v>
      </c>
      <c r="B313" s="1">
        <v>141.19</v>
      </c>
      <c r="C313" s="5">
        <v>5.8120000000000003</v>
      </c>
      <c r="D313" s="1">
        <f t="shared" si="52"/>
        <v>0.16999999999999993</v>
      </c>
      <c r="E313" s="1">
        <f t="shared" si="53"/>
        <v>2.1498039382270222</v>
      </c>
      <c r="F313" s="1">
        <f t="shared" si="54"/>
        <v>0.76432560562598395</v>
      </c>
      <c r="G313" s="1">
        <f t="shared" si="49"/>
        <v>1.2190244323232731</v>
      </c>
      <c r="H313" s="1">
        <f t="shared" si="55"/>
        <v>-3.3000000000000114</v>
      </c>
      <c r="I313" s="1">
        <f t="shared" si="50"/>
        <v>2.0792880939500703E-2</v>
      </c>
      <c r="J313" s="1">
        <f t="shared" si="51"/>
        <v>-24.29703591025617</v>
      </c>
      <c r="K313" s="1">
        <f t="shared" si="56"/>
        <v>874669.22966103361</v>
      </c>
      <c r="L313" s="1">
        <f t="shared" si="57"/>
        <v>-1.9179600000000065</v>
      </c>
    </row>
    <row r="314" spans="1:12" x14ac:dyDescent="0.25">
      <c r="A314" s="1">
        <v>-53</v>
      </c>
      <c r="B314" s="1">
        <v>137.88999999999999</v>
      </c>
      <c r="C314" s="5">
        <v>5.9820000000000002</v>
      </c>
      <c r="D314" s="1">
        <f t="shared" si="52"/>
        <v>0.18400000000000016</v>
      </c>
      <c r="E314" s="1">
        <f t="shared" si="53"/>
        <v>2.1395327715979393</v>
      </c>
      <c r="F314" s="1">
        <f t="shared" si="54"/>
        <v>0.77684640869529942</v>
      </c>
      <c r="G314" s="1">
        <f t="shared" si="49"/>
        <v>1.2583977768514136</v>
      </c>
      <c r="H314" s="1">
        <f t="shared" si="55"/>
        <v>-3.2799999999999727</v>
      </c>
      <c r="I314" s="1">
        <f t="shared" si="50"/>
        <v>2.011796327532692E-2</v>
      </c>
      <c r="J314" s="1">
        <f t="shared" si="51"/>
        <v>-24.063108188488584</v>
      </c>
      <c r="K314" s="1">
        <f t="shared" si="56"/>
        <v>866248.07646096428</v>
      </c>
      <c r="L314" s="1">
        <f t="shared" si="57"/>
        <v>-1.9620959999999839</v>
      </c>
    </row>
    <row r="315" spans="1:12" x14ac:dyDescent="0.25">
      <c r="A315" s="1">
        <v>-52</v>
      </c>
      <c r="B315" s="1">
        <v>134.61000000000001</v>
      </c>
      <c r="C315" s="5">
        <v>6.1660000000000004</v>
      </c>
      <c r="D315" s="1">
        <f t="shared" si="52"/>
        <v>0.20500000000000007</v>
      </c>
      <c r="E315" s="1">
        <f t="shared" si="53"/>
        <v>2.1290773242527368</v>
      </c>
      <c r="F315" s="1">
        <f t="shared" si="54"/>
        <v>0.79000352039048949</v>
      </c>
      <c r="G315" s="1">
        <f t="shared" si="49"/>
        <v>1.342398428925218</v>
      </c>
      <c r="H315" s="1">
        <f t="shared" si="55"/>
        <v>-3.2400000000000091</v>
      </c>
      <c r="I315" s="1">
        <f t="shared" si="50"/>
        <v>1.9449543603424459E-2</v>
      </c>
      <c r="J315" s="1">
        <f t="shared" si="51"/>
        <v>-23.818324624722415</v>
      </c>
      <c r="K315" s="1">
        <f t="shared" si="56"/>
        <v>857436.1237470234</v>
      </c>
      <c r="L315" s="1">
        <f t="shared" si="57"/>
        <v>-1.9977840000000058</v>
      </c>
    </row>
    <row r="316" spans="1:12" x14ac:dyDescent="0.25">
      <c r="A316" s="1">
        <v>-51</v>
      </c>
      <c r="B316" s="1">
        <v>131.37</v>
      </c>
      <c r="C316" s="5">
        <v>6.3710000000000004</v>
      </c>
      <c r="D316" s="1">
        <f t="shared" si="52"/>
        <v>0.21799999999999997</v>
      </c>
      <c r="E316" s="1">
        <f t="shared" si="53"/>
        <v>2.1184961999117879</v>
      </c>
      <c r="F316" s="1">
        <f t="shared" si="54"/>
        <v>0.80420760508204148</v>
      </c>
      <c r="G316" s="1">
        <f t="shared" si="49"/>
        <v>1.3600436415790749</v>
      </c>
      <c r="H316" s="1">
        <f t="shared" si="55"/>
        <v>-3.210000000000008</v>
      </c>
      <c r="I316" s="1">
        <f t="shared" si="50"/>
        <v>1.8787923474959948E-2</v>
      </c>
      <c r="J316" s="1">
        <f t="shared" si="51"/>
        <v>-23.562742983445599</v>
      </c>
      <c r="K316" s="1">
        <f t="shared" si="56"/>
        <v>848235.45097514521</v>
      </c>
      <c r="L316" s="1">
        <f t="shared" si="57"/>
        <v>-2.0450910000000051</v>
      </c>
    </row>
    <row r="317" spans="1:12" x14ac:dyDescent="0.25">
      <c r="A317" s="1">
        <v>-50</v>
      </c>
      <c r="B317" s="1">
        <v>128.16</v>
      </c>
      <c r="C317" s="5">
        <v>6.5890000000000004</v>
      </c>
      <c r="D317" s="1">
        <f t="shared" si="52"/>
        <v>0.22699999999999942</v>
      </c>
      <c r="E317" s="1">
        <f t="shared" si="53"/>
        <v>2.1077524987401626</v>
      </c>
      <c r="F317" s="1">
        <f t="shared" si="54"/>
        <v>0.81881950754753641</v>
      </c>
      <c r="G317" s="1">
        <f t="shared" si="49"/>
        <v>1.3523731033407858</v>
      </c>
      <c r="H317" s="1">
        <f t="shared" si="55"/>
        <v>-3.1700000000000017</v>
      </c>
      <c r="I317" s="1">
        <f t="shared" si="50"/>
        <v>1.8133402836530903E-2</v>
      </c>
      <c r="J317" s="1">
        <f t="shared" si="51"/>
        <v>-23.296428896247182</v>
      </c>
      <c r="K317" s="1">
        <f t="shared" si="56"/>
        <v>838648.42080909398</v>
      </c>
      <c r="L317" s="1">
        <f t="shared" si="57"/>
        <v>-2.0887130000000012</v>
      </c>
    </row>
    <row r="318" spans="1:12" x14ac:dyDescent="0.25">
      <c r="A318" s="1">
        <v>-49</v>
      </c>
      <c r="B318" s="1">
        <v>124.99</v>
      </c>
      <c r="C318" s="5">
        <v>6.8159999999999998</v>
      </c>
      <c r="D318" s="1">
        <f t="shared" si="52"/>
        <v>0.2370000000000001</v>
      </c>
      <c r="E318" s="1">
        <f t="shared" si="53"/>
        <v>2.0968752680596876</v>
      </c>
      <c r="F318" s="1">
        <f t="shared" si="54"/>
        <v>0.83352958175864367</v>
      </c>
      <c r="G318" s="1">
        <f t="shared" si="49"/>
        <v>1.3434080279159339</v>
      </c>
      <c r="H318" s="1">
        <f t="shared" si="55"/>
        <v>-3.1400000000000006</v>
      </c>
      <c r="I318" s="1">
        <f t="shared" si="50"/>
        <v>1.7486279811635148E-2</v>
      </c>
      <c r="J318" s="1">
        <f t="shared" si="51"/>
        <v>-23.019455804527244</v>
      </c>
      <c r="K318" s="1">
        <f t="shared" si="56"/>
        <v>828677.67705808696</v>
      </c>
      <c r="L318" s="1">
        <f t="shared" si="57"/>
        <v>-2.1402240000000003</v>
      </c>
    </row>
    <row r="319" spans="1:12" x14ac:dyDescent="0.25">
      <c r="A319" s="1">
        <v>-48</v>
      </c>
      <c r="B319" s="1">
        <v>121.85</v>
      </c>
      <c r="C319" s="5">
        <v>7.0529999999999999</v>
      </c>
      <c r="D319" s="1">
        <f t="shared" si="52"/>
        <v>0.24899999999999967</v>
      </c>
      <c r="E319" s="1">
        <f t="shared" si="53"/>
        <v>2.085825533520743</v>
      </c>
      <c r="F319" s="1">
        <f t="shared" si="54"/>
        <v>0.84837388384460177</v>
      </c>
      <c r="G319" s="1">
        <f t="shared" si="49"/>
        <v>1.3507377238275138</v>
      </c>
      <c r="H319" s="1">
        <f t="shared" si="55"/>
        <v>-3.0899999999999892</v>
      </c>
      <c r="I319" s="1">
        <f t="shared" si="50"/>
        <v>1.6846850483731614E-2</v>
      </c>
      <c r="J319" s="1">
        <f t="shared" si="51"/>
        <v>-22.731904893774995</v>
      </c>
      <c r="K319" s="1">
        <f t="shared" si="56"/>
        <v>818326.14231088012</v>
      </c>
      <c r="L319" s="1">
        <f t="shared" si="57"/>
        <v>-2.1793769999999921</v>
      </c>
    </row>
    <row r="320" spans="1:12" x14ac:dyDescent="0.25">
      <c r="A320" s="1">
        <v>-47</v>
      </c>
      <c r="B320" s="1">
        <v>118.76</v>
      </c>
      <c r="C320" s="5">
        <v>7.3019999999999996</v>
      </c>
      <c r="D320" s="1">
        <f t="shared" si="52"/>
        <v>0.25400000000000045</v>
      </c>
      <c r="E320" s="1">
        <f t="shared" si="53"/>
        <v>2.0746701889240069</v>
      </c>
      <c r="F320" s="1">
        <f t="shared" si="54"/>
        <v>0.86344182861370855</v>
      </c>
      <c r="G320" s="1">
        <f t="shared" si="49"/>
        <v>1.309900622345691</v>
      </c>
      <c r="H320" s="1">
        <f t="shared" si="55"/>
        <v>-3.0600000000000023</v>
      </c>
      <c r="I320" s="1">
        <f t="shared" si="50"/>
        <v>1.6215408681126753E-2</v>
      </c>
      <c r="J320" s="1">
        <f t="shared" si="51"/>
        <v>-22.433865019696853</v>
      </c>
      <c r="K320" s="1">
        <f t="shared" si="56"/>
        <v>807597.01527646009</v>
      </c>
      <c r="L320" s="1">
        <f t="shared" si="57"/>
        <v>-2.2344120000000016</v>
      </c>
    </row>
    <row r="321" spans="1:12" x14ac:dyDescent="0.25">
      <c r="A321" s="1">
        <v>-46</v>
      </c>
      <c r="B321" s="1">
        <v>115.7</v>
      </c>
      <c r="C321" s="5">
        <v>7.556</v>
      </c>
      <c r="D321" s="1">
        <f t="shared" si="52"/>
        <v>0.25399999999999956</v>
      </c>
      <c r="E321" s="1">
        <f t="shared" si="53"/>
        <v>2.0633333589517497</v>
      </c>
      <c r="F321" s="1">
        <f t="shared" si="54"/>
        <v>0.87829194924979603</v>
      </c>
      <c r="G321" s="1">
        <f t="shared" si="49"/>
        <v>1.2542898004618801</v>
      </c>
      <c r="H321" s="1">
        <f t="shared" si="55"/>
        <v>-3.0100000000000051</v>
      </c>
      <c r="I321" s="1">
        <f t="shared" si="50"/>
        <v>1.5592245763912951E-2</v>
      </c>
      <c r="J321" s="1">
        <f t="shared" si="51"/>
        <v>-22.125432626579745</v>
      </c>
      <c r="K321" s="1">
        <f t="shared" si="56"/>
        <v>796493.76784521248</v>
      </c>
      <c r="L321" s="1">
        <f t="shared" si="57"/>
        <v>-2.274356000000004</v>
      </c>
    </row>
    <row r="322" spans="1:12" x14ac:dyDescent="0.25">
      <c r="A322" s="1">
        <v>-45</v>
      </c>
      <c r="B322" s="1">
        <v>112.69</v>
      </c>
      <c r="C322" s="5">
        <v>7.81</v>
      </c>
      <c r="D322" s="1">
        <f t="shared" si="52"/>
        <v>0.26199999999999957</v>
      </c>
      <c r="E322" s="1">
        <f t="shared" si="53"/>
        <v>2.0518853788898719</v>
      </c>
      <c r="F322" s="1">
        <f t="shared" si="54"/>
        <v>0.89265103387730027</v>
      </c>
      <c r="G322" s="1">
        <f t="shared" si="49"/>
        <v>1.2353998510469031</v>
      </c>
      <c r="H322" s="1">
        <f t="shared" si="55"/>
        <v>-2.9699999999999989</v>
      </c>
      <c r="I322" s="1">
        <f t="shared" si="50"/>
        <v>1.4977650413174625E-2</v>
      </c>
      <c r="J322" s="1">
        <f t="shared" si="51"/>
        <v>-21.806711658242357</v>
      </c>
      <c r="K322" s="1">
        <f t="shared" si="56"/>
        <v>785020.1418832629</v>
      </c>
      <c r="L322" s="1">
        <f t="shared" si="57"/>
        <v>-2.3195699999999988</v>
      </c>
    </row>
    <row r="323" spans="1:12" x14ac:dyDescent="0.25">
      <c r="A323" s="1">
        <v>-44</v>
      </c>
      <c r="B323" s="1">
        <v>109.72</v>
      </c>
      <c r="C323" s="5">
        <v>8.0719999999999992</v>
      </c>
      <c r="D323" s="1">
        <f t="shared" si="52"/>
        <v>0.28500000000000014</v>
      </c>
      <c r="E323" s="1">
        <f t="shared" si="53"/>
        <v>2.0402857989324916</v>
      </c>
      <c r="F323" s="1">
        <f t="shared" si="54"/>
        <v>0.90698115322885409</v>
      </c>
      <c r="G323" s="1">
        <f t="shared" si="49"/>
        <v>1.2863706907335228</v>
      </c>
      <c r="H323" s="1">
        <f t="shared" si="55"/>
        <v>-2.9200000000000017</v>
      </c>
      <c r="I323" s="1">
        <f t="shared" si="50"/>
        <v>1.4371908422667893E-2</v>
      </c>
      <c r="J323" s="1">
        <f t="shared" si="51"/>
        <v>-21.477813461911492</v>
      </c>
      <c r="K323" s="1">
        <f t="shared" si="56"/>
        <v>773180.14577212825</v>
      </c>
      <c r="L323" s="1">
        <f t="shared" si="57"/>
        <v>-2.3570240000000009</v>
      </c>
    </row>
    <row r="324" spans="1:12" x14ac:dyDescent="0.25">
      <c r="A324" s="1">
        <v>-43</v>
      </c>
      <c r="B324" s="1">
        <v>106.8</v>
      </c>
      <c r="C324" s="5">
        <v>8.3569999999999993</v>
      </c>
      <c r="D324" s="1">
        <f t="shared" si="52"/>
        <v>0.27200000000000024</v>
      </c>
      <c r="E324" s="1">
        <f t="shared" si="53"/>
        <v>2.0285712526925375</v>
      </c>
      <c r="F324" s="1">
        <f t="shared" si="54"/>
        <v>0.92205040216717382</v>
      </c>
      <c r="G324" s="1">
        <f t="shared" si="49"/>
        <v>1.1716587363210436</v>
      </c>
      <c r="H324" s="1">
        <f t="shared" si="55"/>
        <v>-2.8799999999999955</v>
      </c>
      <c r="I324" s="1">
        <f t="shared" si="50"/>
        <v>1.3775302493170351E-2</v>
      </c>
      <c r="J324" s="1">
        <f t="shared" si="51"/>
        <v>-21.13885668541241</v>
      </c>
      <c r="K324" s="1">
        <f t="shared" si="56"/>
        <v>760978.05070767878</v>
      </c>
      <c r="L324" s="1">
        <f t="shared" si="57"/>
        <v>-2.4068159999999956</v>
      </c>
    </row>
    <row r="325" spans="1:12" x14ac:dyDescent="0.25">
      <c r="A325" s="1">
        <v>-42</v>
      </c>
      <c r="B325" s="1">
        <v>103.92</v>
      </c>
      <c r="C325" s="5">
        <v>8.6289999999999996</v>
      </c>
      <c r="D325" s="1">
        <f t="shared" si="52"/>
        <v>0.29199999999999982</v>
      </c>
      <c r="E325" s="1">
        <f t="shared" si="53"/>
        <v>2.0166991380649715</v>
      </c>
      <c r="F325" s="1">
        <f t="shared" si="54"/>
        <v>0.93596046898916641</v>
      </c>
      <c r="G325" s="1">
        <f t="shared" si="49"/>
        <v>1.2053324049110254</v>
      </c>
      <c r="H325" s="1">
        <f t="shared" si="55"/>
        <v>-2.8299999999999983</v>
      </c>
      <c r="I325" s="1">
        <f t="shared" si="50"/>
        <v>1.3188112029686673E-2</v>
      </c>
      <c r="J325" s="1">
        <f t="shared" si="51"/>
        <v>-20.789967167997066</v>
      </c>
      <c r="K325" s="1">
        <f t="shared" si="56"/>
        <v>748418.38677006913</v>
      </c>
      <c r="L325" s="1">
        <f t="shared" si="57"/>
        <v>-2.4420069999999985</v>
      </c>
    </row>
    <row r="326" spans="1:12" x14ac:dyDescent="0.25">
      <c r="A326" s="1">
        <v>-41</v>
      </c>
      <c r="B326" s="1">
        <v>101.09</v>
      </c>
      <c r="C326" s="5">
        <v>8.9209999999999994</v>
      </c>
      <c r="D326" s="1">
        <f t="shared" si="52"/>
        <v>0.33699999999999974</v>
      </c>
      <c r="E326" s="1">
        <f t="shared" si="53"/>
        <v>2.0047081965443363</v>
      </c>
      <c r="F326" s="1">
        <f t="shared" si="54"/>
        <v>0.950413539369381</v>
      </c>
      <c r="G326" s="1">
        <f t="shared" si="49"/>
        <v>1.3248920402351878</v>
      </c>
      <c r="H326" s="1">
        <f t="shared" si="55"/>
        <v>-2.7900000000000063</v>
      </c>
      <c r="I326" s="1">
        <f t="shared" si="50"/>
        <v>1.2610612941686755E-2</v>
      </c>
      <c r="J326" s="1">
        <f t="shared" si="51"/>
        <v>-20.431277825181738</v>
      </c>
      <c r="K326" s="1">
        <f t="shared" si="56"/>
        <v>735505.93877801462</v>
      </c>
      <c r="L326" s="1">
        <f t="shared" si="57"/>
        <v>-2.4889590000000053</v>
      </c>
    </row>
    <row r="327" spans="1:12" x14ac:dyDescent="0.25">
      <c r="A327" s="1">
        <v>-40</v>
      </c>
      <c r="B327" s="1">
        <v>98.3</v>
      </c>
      <c r="C327" s="5">
        <v>9.2579999999999991</v>
      </c>
      <c r="D327" s="1">
        <f t="shared" si="52"/>
        <v>0.32900000000000063</v>
      </c>
      <c r="E327" s="1">
        <f t="shared" si="53"/>
        <v>1.9925535178321356</v>
      </c>
      <c r="F327" s="1">
        <f t="shared" si="54"/>
        <v>0.9665171764467918</v>
      </c>
      <c r="G327" s="1">
        <f t="shared" ref="G327:G390" si="58">LOG(C327/C328)/LOG(B328/B327)</f>
        <v>1.2398328525267857</v>
      </c>
      <c r="H327" s="1">
        <f t="shared" si="55"/>
        <v>-2.730000000000004</v>
      </c>
      <c r="I327" s="1">
        <f t="shared" ref="I327:I390" si="59">$E$2*(1+($F$2/$E$2)-COS(RADIANS(A327))-SQRT((($F$2/$E$2)^2)-SIN(RADIANS(A327))^2))</f>
        <v>1.2043077446542818E-2</v>
      </c>
      <c r="J327" s="1">
        <f t="shared" ref="J327:J390" si="60">(I328-I327)/$G$2</f>
        <v>-20.062928527949538</v>
      </c>
      <c r="K327" s="1">
        <f t="shared" si="56"/>
        <v>722245.74194020673</v>
      </c>
      <c r="L327" s="1">
        <f t="shared" si="57"/>
        <v>-2.5274340000000035</v>
      </c>
    </row>
    <row r="328" spans="1:12" x14ac:dyDescent="0.25">
      <c r="A328" s="1">
        <v>-39</v>
      </c>
      <c r="B328" s="1">
        <v>95.57</v>
      </c>
      <c r="C328" s="5">
        <v>9.5869999999999997</v>
      </c>
      <c r="D328" s="1">
        <f t="shared" ref="D328:D391" si="61">C329-C328</f>
        <v>0.34100000000000108</v>
      </c>
      <c r="E328" s="1">
        <f t="shared" ref="E328:E391" si="62">LOG(B328)</f>
        <v>1.9803215860087564</v>
      </c>
      <c r="F328" s="1">
        <f t="shared" ref="F328:F391" si="63">LOG(C328)</f>
        <v>0.98168272737128537</v>
      </c>
      <c r="G328" s="1">
        <f t="shared" si="58"/>
        <v>1.2288111569149314</v>
      </c>
      <c r="H328" s="1">
        <f t="shared" ref="H328:H391" si="64">B329-B328</f>
        <v>-2.6799999999999926</v>
      </c>
      <c r="I328" s="1">
        <f t="shared" si="59"/>
        <v>1.1485773876321997E-2</v>
      </c>
      <c r="J328" s="1">
        <f t="shared" si="60"/>
        <v>-19.68506597662504</v>
      </c>
      <c r="K328" s="1">
        <f t="shared" ref="K328:K391" si="65">J329-J328/$G$2</f>
        <v>708643.07731493167</v>
      </c>
      <c r="L328" s="1">
        <f t="shared" ref="L328:L391" si="66">(C328*10^5)*((B329-B328)/10^6)</f>
        <v>-2.569315999999993</v>
      </c>
    </row>
    <row r="329" spans="1:12" x14ac:dyDescent="0.25">
      <c r="A329" s="1">
        <v>-38</v>
      </c>
      <c r="B329" s="1">
        <v>92.89</v>
      </c>
      <c r="C329" s="5">
        <v>9.9280000000000008</v>
      </c>
      <c r="D329" s="1">
        <f t="shared" si="61"/>
        <v>0.38399999999999856</v>
      </c>
      <c r="E329" s="1">
        <f t="shared" si="62"/>
        <v>1.9679689628786923</v>
      </c>
      <c r="F329" s="1">
        <f t="shared" si="63"/>
        <v>0.99686176849067343</v>
      </c>
      <c r="G329" s="1">
        <f t="shared" si="58"/>
        <v>1.3212778455931322</v>
      </c>
      <c r="H329" s="1">
        <f t="shared" si="64"/>
        <v>-2.6299999999999955</v>
      </c>
      <c r="I329" s="1">
        <f t="shared" si="59"/>
        <v>1.0938966488082413E-2</v>
      </c>
      <c r="J329" s="1">
        <f t="shared" si="60"/>
        <v>-19.297843569811747</v>
      </c>
      <c r="K329" s="1">
        <f t="shared" si="65"/>
        <v>694703.46709195408</v>
      </c>
      <c r="L329" s="1">
        <f t="shared" si="66"/>
        <v>-2.6110639999999958</v>
      </c>
    </row>
    <row r="330" spans="1:12" x14ac:dyDescent="0.25">
      <c r="A330" s="1">
        <v>-37</v>
      </c>
      <c r="B330" s="1">
        <v>90.26</v>
      </c>
      <c r="C330" s="5">
        <v>10.311999999999999</v>
      </c>
      <c r="D330" s="1">
        <f t="shared" si="61"/>
        <v>0.41800000000000104</v>
      </c>
      <c r="E330" s="1">
        <f t="shared" si="62"/>
        <v>1.9554953291841271</v>
      </c>
      <c r="F330" s="1">
        <f t="shared" si="63"/>
        <v>1.0133429043453466</v>
      </c>
      <c r="G330" s="1">
        <f t="shared" si="58"/>
        <v>1.3755648626608843</v>
      </c>
      <c r="H330" s="1">
        <f t="shared" si="64"/>
        <v>-2.5700000000000074</v>
      </c>
      <c r="I330" s="1">
        <f t="shared" si="59"/>
        <v>1.0402915277809864E-2</v>
      </c>
      <c r="J330" s="1">
        <f t="shared" si="60"/>
        <v>-18.901421268659117</v>
      </c>
      <c r="K330" s="1">
        <f t="shared" si="65"/>
        <v>680432.66970627138</v>
      </c>
      <c r="L330" s="1">
        <f t="shared" si="66"/>
        <v>-2.6501840000000074</v>
      </c>
    </row>
    <row r="331" spans="1:12" x14ac:dyDescent="0.25">
      <c r="A331" s="1">
        <v>-36</v>
      </c>
      <c r="B331" s="1">
        <v>87.69</v>
      </c>
      <c r="C331" s="5">
        <v>10.73</v>
      </c>
      <c r="D331" s="1">
        <f t="shared" si="61"/>
        <v>0.42300000000000004</v>
      </c>
      <c r="E331" s="1">
        <f t="shared" si="62"/>
        <v>1.9429500700770987</v>
      </c>
      <c r="F331" s="1">
        <f t="shared" si="63"/>
        <v>1.0305997219659511</v>
      </c>
      <c r="G331" s="1">
        <f t="shared" si="58"/>
        <v>1.3260222341006906</v>
      </c>
      <c r="H331" s="1">
        <f t="shared" si="64"/>
        <v>-2.519999999999996</v>
      </c>
      <c r="I331" s="1">
        <f t="shared" si="59"/>
        <v>9.8778757981248886E-3</v>
      </c>
      <c r="J331" s="1">
        <f t="shared" si="60"/>
        <v>-18.495965456845607</v>
      </c>
      <c r="K331" s="1">
        <f t="shared" si="65"/>
        <v>665836.67479764519</v>
      </c>
      <c r="L331" s="1">
        <f t="shared" si="66"/>
        <v>-2.7039599999999959</v>
      </c>
    </row>
    <row r="332" spans="1:12" x14ac:dyDescent="0.25">
      <c r="A332" s="1">
        <v>-35</v>
      </c>
      <c r="B332" s="1">
        <v>85.17</v>
      </c>
      <c r="C332" s="5">
        <v>11.153</v>
      </c>
      <c r="D332" s="1">
        <f t="shared" si="61"/>
        <v>0.47100000000000009</v>
      </c>
      <c r="E332" s="1">
        <f t="shared" si="62"/>
        <v>1.9302866472455196</v>
      </c>
      <c r="F332" s="1">
        <f t="shared" si="63"/>
        <v>1.0473917022004435</v>
      </c>
      <c r="G332" s="1">
        <f t="shared" si="58"/>
        <v>1.4112991061767513</v>
      </c>
      <c r="H332" s="1">
        <f t="shared" si="64"/>
        <v>-2.460000000000008</v>
      </c>
      <c r="I332" s="1">
        <f t="shared" si="59"/>
        <v>9.3640989798791773E-3</v>
      </c>
      <c r="J332" s="1">
        <f t="shared" si="60"/>
        <v>-18.08164879651536</v>
      </c>
      <c r="K332" s="1">
        <f t="shared" si="65"/>
        <v>650921.69802447234</v>
      </c>
      <c r="L332" s="1">
        <f t="shared" si="66"/>
        <v>-2.7436380000000087</v>
      </c>
    </row>
    <row r="333" spans="1:12" x14ac:dyDescent="0.25">
      <c r="A333" s="1">
        <v>-34</v>
      </c>
      <c r="B333" s="1">
        <v>82.71</v>
      </c>
      <c r="C333" s="5">
        <v>11.624000000000001</v>
      </c>
      <c r="D333" s="1">
        <f t="shared" si="61"/>
        <v>0.45800000000000018</v>
      </c>
      <c r="E333" s="1">
        <f t="shared" si="62"/>
        <v>1.9175580208254361</v>
      </c>
      <c r="F333" s="1">
        <f t="shared" si="63"/>
        <v>1.0653556012899652</v>
      </c>
      <c r="G333" s="1">
        <f t="shared" si="58"/>
        <v>1.3123797169225597</v>
      </c>
      <c r="H333" s="1">
        <f t="shared" si="64"/>
        <v>-2.3999999999999915</v>
      </c>
      <c r="I333" s="1">
        <f t="shared" si="59"/>
        <v>8.8618309577537507E-3</v>
      </c>
      <c r="J333" s="1">
        <f t="shared" si="60"/>
        <v>-17.658650080539012</v>
      </c>
      <c r="K333" s="1">
        <f t="shared" si="65"/>
        <v>635694.17574532307</v>
      </c>
      <c r="L333" s="1">
        <f t="shared" si="66"/>
        <v>-2.78975999999999</v>
      </c>
    </row>
    <row r="334" spans="1:12" x14ac:dyDescent="0.25">
      <c r="A334" s="1">
        <v>-33</v>
      </c>
      <c r="B334" s="1">
        <v>80.31</v>
      </c>
      <c r="C334" s="5">
        <v>12.082000000000001</v>
      </c>
      <c r="D334" s="1">
        <f t="shared" si="61"/>
        <v>0.46399999999999864</v>
      </c>
      <c r="E334" s="1">
        <f t="shared" si="62"/>
        <v>1.9047696259065952</v>
      </c>
      <c r="F334" s="1">
        <f t="shared" si="63"/>
        <v>1.0821388313934477</v>
      </c>
      <c r="G334" s="1">
        <f t="shared" si="58"/>
        <v>1.2689340482520377</v>
      </c>
      <c r="H334" s="1">
        <f t="shared" si="64"/>
        <v>-2.3500000000000085</v>
      </c>
      <c r="I334" s="1">
        <f t="shared" si="59"/>
        <v>8.3713128999610004E-3</v>
      </c>
      <c r="J334" s="1">
        <f t="shared" si="60"/>
        <v>-17.227154081334053</v>
      </c>
      <c r="K334" s="1">
        <f t="shared" si="65"/>
        <v>620160.75957662938</v>
      </c>
      <c r="L334" s="1">
        <f t="shared" si="66"/>
        <v>-2.8392700000000102</v>
      </c>
    </row>
    <row r="335" spans="1:12" x14ac:dyDescent="0.25">
      <c r="A335" s="1">
        <v>-32</v>
      </c>
      <c r="B335" s="1">
        <v>77.959999999999994</v>
      </c>
      <c r="C335" s="5">
        <v>12.545999999999999</v>
      </c>
      <c r="D335" s="1">
        <f t="shared" si="61"/>
        <v>0.52800000000000047</v>
      </c>
      <c r="E335" s="1">
        <f t="shared" si="62"/>
        <v>1.8918718304455837</v>
      </c>
      <c r="F335" s="1">
        <f t="shared" si="63"/>
        <v>1.0985052832013156</v>
      </c>
      <c r="G335" s="1">
        <f t="shared" si="58"/>
        <v>1.3826895296138677</v>
      </c>
      <c r="H335" s="1">
        <f t="shared" si="64"/>
        <v>-2.289999999999992</v>
      </c>
      <c r="I335" s="1">
        <f t="shared" si="59"/>
        <v>7.8927808421461656E-3</v>
      </c>
      <c r="J335" s="1">
        <f t="shared" si="60"/>
        <v>-16.787351396550207</v>
      </c>
      <c r="K335" s="1">
        <f t="shared" si="65"/>
        <v>604328.31083751563</v>
      </c>
      <c r="L335" s="1">
        <f t="shared" si="66"/>
        <v>-2.8730339999999899</v>
      </c>
    </row>
    <row r="336" spans="1:12" x14ac:dyDescent="0.25">
      <c r="A336" s="1">
        <v>-31</v>
      </c>
      <c r="B336" s="1">
        <v>75.67</v>
      </c>
      <c r="C336" s="5">
        <v>13.074</v>
      </c>
      <c r="D336" s="1">
        <f t="shared" si="61"/>
        <v>0.54100000000000037</v>
      </c>
      <c r="E336" s="1">
        <f t="shared" si="62"/>
        <v>1.8789237339675673</v>
      </c>
      <c r="F336" s="1">
        <f t="shared" si="63"/>
        <v>1.1164084806298993</v>
      </c>
      <c r="G336" s="1">
        <f t="shared" si="58"/>
        <v>1.361680724800634</v>
      </c>
      <c r="H336" s="1">
        <f t="shared" si="64"/>
        <v>-2.2199999999999989</v>
      </c>
      <c r="I336" s="1">
        <f t="shared" si="59"/>
        <v>7.4264655255753265E-3</v>
      </c>
      <c r="J336" s="1">
        <f t="shared" si="60"/>
        <v>-16.33943829187821</v>
      </c>
      <c r="K336" s="1">
        <f t="shared" si="65"/>
        <v>588203.89489107428</v>
      </c>
      <c r="L336" s="1">
        <f t="shared" si="66"/>
        <v>-2.9024279999999987</v>
      </c>
    </row>
    <row r="337" spans="1:12" x14ac:dyDescent="0.25">
      <c r="A337" s="1">
        <v>-30</v>
      </c>
      <c r="B337" s="1">
        <v>73.45</v>
      </c>
      <c r="C337" s="5">
        <v>13.615</v>
      </c>
      <c r="D337" s="1">
        <f t="shared" si="61"/>
        <v>0.53699999999999903</v>
      </c>
      <c r="E337" s="1">
        <f t="shared" si="62"/>
        <v>1.8659918001262754</v>
      </c>
      <c r="F337" s="1">
        <f t="shared" si="63"/>
        <v>1.1340176456759834</v>
      </c>
      <c r="G337" s="1">
        <f t="shared" si="58"/>
        <v>1.2959912004703229</v>
      </c>
      <c r="H337" s="1">
        <f t="shared" si="64"/>
        <v>-2.1599999999999966</v>
      </c>
      <c r="I337" s="1">
        <f t="shared" si="59"/>
        <v>6.9725922396898206E-3</v>
      </c>
      <c r="J337" s="1">
        <f t="shared" si="60"/>
        <v>-15.883616541242688</v>
      </c>
      <c r="K337" s="1">
        <f t="shared" si="65"/>
        <v>571794.77539147215</v>
      </c>
      <c r="L337" s="1">
        <f t="shared" si="66"/>
        <v>-2.9408399999999957</v>
      </c>
    </row>
    <row r="338" spans="1:12" x14ac:dyDescent="0.25">
      <c r="A338" s="1">
        <v>-29</v>
      </c>
      <c r="B338" s="1">
        <v>71.290000000000006</v>
      </c>
      <c r="C338" s="5">
        <v>14.151999999999999</v>
      </c>
      <c r="D338" s="1">
        <f t="shared" si="61"/>
        <v>0.58500000000000085</v>
      </c>
      <c r="E338" s="1">
        <f t="shared" si="62"/>
        <v>1.8530286147129897</v>
      </c>
      <c r="F338" s="1">
        <f t="shared" si="63"/>
        <v>1.1508178199016668</v>
      </c>
      <c r="G338" s="1">
        <f t="shared" si="58"/>
        <v>1.3547076420988986</v>
      </c>
      <c r="H338" s="1">
        <f t="shared" si="64"/>
        <v>-2.1000000000000085</v>
      </c>
      <c r="I338" s="1">
        <f t="shared" si="59"/>
        <v>6.5313806690997459E-3</v>
      </c>
      <c r="J338" s="1">
        <f t="shared" si="60"/>
        <v>-15.420093264597583</v>
      </c>
      <c r="K338" s="1">
        <f t="shared" si="65"/>
        <v>555108.40844474931</v>
      </c>
      <c r="L338" s="1">
        <f t="shared" si="66"/>
        <v>-2.9719200000000123</v>
      </c>
    </row>
    <row r="339" spans="1:12" x14ac:dyDescent="0.25">
      <c r="A339" s="1">
        <v>-28</v>
      </c>
      <c r="B339" s="1">
        <v>69.19</v>
      </c>
      <c r="C339" s="5">
        <v>14.737</v>
      </c>
      <c r="D339" s="1">
        <f t="shared" si="61"/>
        <v>0.55899999999999928</v>
      </c>
      <c r="E339" s="1">
        <f t="shared" si="62"/>
        <v>1.840043330603494</v>
      </c>
      <c r="F339" s="1">
        <f t="shared" si="63"/>
        <v>1.1684090835196261</v>
      </c>
      <c r="G339" s="1">
        <f t="shared" si="58"/>
        <v>1.2440102556224888</v>
      </c>
      <c r="H339" s="1">
        <f t="shared" si="64"/>
        <v>-2.039999999999992</v>
      </c>
      <c r="I339" s="1">
        <f t="shared" si="59"/>
        <v>6.1030447450831464E-3</v>
      </c>
      <c r="J339" s="1">
        <f t="shared" si="60"/>
        <v>-14.949080763584968</v>
      </c>
      <c r="K339" s="1">
        <f t="shared" si="65"/>
        <v>538152.43669270352</v>
      </c>
      <c r="L339" s="1">
        <f t="shared" si="66"/>
        <v>-3.006347999999988</v>
      </c>
    </row>
    <row r="340" spans="1:12" x14ac:dyDescent="0.25">
      <c r="A340" s="1">
        <v>-27</v>
      </c>
      <c r="B340" s="1">
        <v>67.150000000000006</v>
      </c>
      <c r="C340" s="5">
        <v>15.295999999999999</v>
      </c>
      <c r="D340" s="1">
        <f t="shared" si="61"/>
        <v>0.58200000000000074</v>
      </c>
      <c r="E340" s="1">
        <f t="shared" si="62"/>
        <v>1.8270460170047342</v>
      </c>
      <c r="F340" s="1">
        <f t="shared" si="63"/>
        <v>1.1845778749320248</v>
      </c>
      <c r="G340" s="1">
        <f t="shared" si="58"/>
        <v>1.2541252691626104</v>
      </c>
      <c r="H340" s="1">
        <f t="shared" si="64"/>
        <v>-1.9699999999999989</v>
      </c>
      <c r="I340" s="1">
        <f t="shared" si="59"/>
        <v>5.6877925016502306E-3</v>
      </c>
      <c r="J340" s="1">
        <f t="shared" si="60"/>
        <v>-14.470796355253393</v>
      </c>
      <c r="K340" s="1">
        <f t="shared" si="65"/>
        <v>520934.68332691811</v>
      </c>
      <c r="L340" s="1">
        <f t="shared" si="66"/>
        <v>-3.0133119999999982</v>
      </c>
    </row>
    <row r="341" spans="1:12" x14ac:dyDescent="0.25">
      <c r="A341" s="1">
        <v>-26</v>
      </c>
      <c r="B341" s="1">
        <v>65.180000000000007</v>
      </c>
      <c r="C341" s="5">
        <v>15.878</v>
      </c>
      <c r="D341" s="1">
        <f t="shared" si="61"/>
        <v>0.64900000000000091</v>
      </c>
      <c r="E341" s="1">
        <f t="shared" si="62"/>
        <v>1.8141143561291255</v>
      </c>
      <c r="F341" s="1">
        <f t="shared" si="63"/>
        <v>1.2007957976083672</v>
      </c>
      <c r="G341" s="1">
        <f t="shared" si="58"/>
        <v>1.3541706373163565</v>
      </c>
      <c r="H341" s="1">
        <f t="shared" si="64"/>
        <v>-1.9000000000000057</v>
      </c>
      <c r="I341" s="1">
        <f t="shared" si="59"/>
        <v>5.2858259362265252E-3</v>
      </c>
      <c r="J341" s="1">
        <f t="shared" si="60"/>
        <v>-13.985462204038047</v>
      </c>
      <c r="K341" s="1">
        <f t="shared" si="65"/>
        <v>503463.14604021743</v>
      </c>
      <c r="L341" s="1">
        <f t="shared" si="66"/>
        <v>-3.0168200000000089</v>
      </c>
    </row>
    <row r="342" spans="1:12" x14ac:dyDescent="0.25">
      <c r="A342" s="1">
        <v>-25</v>
      </c>
      <c r="B342" s="1">
        <v>63.28</v>
      </c>
      <c r="C342" s="5">
        <v>16.527000000000001</v>
      </c>
      <c r="D342" s="1">
        <f t="shared" si="61"/>
        <v>0.625</v>
      </c>
      <c r="E342" s="1">
        <f t="shared" si="62"/>
        <v>1.8012664704896202</v>
      </c>
      <c r="F342" s="1">
        <f t="shared" si="63"/>
        <v>1.2181940270929839</v>
      </c>
      <c r="G342" s="1">
        <f t="shared" si="58"/>
        <v>1.2579328518882869</v>
      </c>
      <c r="H342" s="1">
        <f t="shared" si="64"/>
        <v>-1.8400000000000034</v>
      </c>
      <c r="I342" s="1">
        <f t="shared" si="59"/>
        <v>4.8973408750032461E-3</v>
      </c>
      <c r="J342" s="1">
        <f t="shared" si="60"/>
        <v>-13.49330515220281</v>
      </c>
      <c r="K342" s="1">
        <f t="shared" si="65"/>
        <v>485745.99092275219</v>
      </c>
      <c r="L342" s="1">
        <f t="shared" si="66"/>
        <v>-3.0409680000000057</v>
      </c>
    </row>
    <row r="343" spans="1:12" x14ac:dyDescent="0.25">
      <c r="A343" s="1">
        <v>-24</v>
      </c>
      <c r="B343" s="1">
        <v>61.44</v>
      </c>
      <c r="C343" s="5">
        <v>17.152000000000001</v>
      </c>
      <c r="D343" s="1">
        <f t="shared" si="61"/>
        <v>0.6579999999999977</v>
      </c>
      <c r="E343" s="1">
        <f t="shared" si="62"/>
        <v>1.7884512070234555</v>
      </c>
      <c r="F343" s="1">
        <f t="shared" si="63"/>
        <v>1.234314768012676</v>
      </c>
      <c r="G343" s="1">
        <f t="shared" si="58"/>
        <v>1.2878246220736742</v>
      </c>
      <c r="H343" s="1">
        <f t="shared" si="64"/>
        <v>-1.769999999999996</v>
      </c>
      <c r="I343" s="1">
        <f t="shared" si="59"/>
        <v>4.5225268429976125E-3</v>
      </c>
      <c r="J343" s="1">
        <f t="shared" si="60"/>
        <v>-12.994556548918563</v>
      </c>
      <c r="K343" s="1">
        <f t="shared" si="65"/>
        <v>467791.54630899016</v>
      </c>
      <c r="L343" s="1">
        <f t="shared" si="66"/>
        <v>-3.0359039999999933</v>
      </c>
    </row>
    <row r="344" spans="1:12" x14ac:dyDescent="0.25">
      <c r="A344" s="1">
        <v>-23</v>
      </c>
      <c r="B344" s="1">
        <v>59.67</v>
      </c>
      <c r="C344" s="5">
        <v>17.809999999999999</v>
      </c>
      <c r="D344" s="1">
        <f t="shared" si="61"/>
        <v>0.66900000000000048</v>
      </c>
      <c r="E344" s="1">
        <f t="shared" si="62"/>
        <v>1.775756037844098</v>
      </c>
      <c r="F344" s="1">
        <f t="shared" si="63"/>
        <v>1.2506639194632434</v>
      </c>
      <c r="G344" s="1">
        <f t="shared" si="58"/>
        <v>1.2757811621054478</v>
      </c>
      <c r="H344" s="1">
        <f t="shared" si="64"/>
        <v>-1.7000000000000028</v>
      </c>
      <c r="I344" s="1">
        <f t="shared" si="59"/>
        <v>4.1615669388609857E-3</v>
      </c>
      <c r="J344" s="1">
        <f t="shared" si="60"/>
        <v>-12.489452078138054</v>
      </c>
      <c r="K344" s="1">
        <f t="shared" si="65"/>
        <v>449608.29658138449</v>
      </c>
      <c r="L344" s="1">
        <f t="shared" si="66"/>
        <v>-3.0277000000000047</v>
      </c>
    </row>
    <row r="345" spans="1:12" x14ac:dyDescent="0.25">
      <c r="A345" s="1">
        <v>-22</v>
      </c>
      <c r="B345" s="1">
        <v>57.97</v>
      </c>
      <c r="C345" s="5">
        <v>18.478999999999999</v>
      </c>
      <c r="D345" s="1">
        <f t="shared" si="61"/>
        <v>0.7029999999999994</v>
      </c>
      <c r="E345" s="1">
        <f t="shared" si="62"/>
        <v>1.7632033003707717</v>
      </c>
      <c r="F345" s="1">
        <f t="shared" si="63"/>
        <v>1.2666784654645684</v>
      </c>
      <c r="G345" s="1">
        <f t="shared" si="58"/>
        <v>1.3091249779385385</v>
      </c>
      <c r="H345" s="1">
        <f t="shared" si="64"/>
        <v>-1.6299999999999955</v>
      </c>
      <c r="I345" s="1">
        <f t="shared" si="59"/>
        <v>3.814637714468262E-3</v>
      </c>
      <c r="J345" s="1">
        <f t="shared" si="60"/>
        <v>-11.978231585431999</v>
      </c>
      <c r="K345" s="1">
        <f t="shared" si="65"/>
        <v>431204.87593664799</v>
      </c>
      <c r="L345" s="1">
        <f t="shared" si="66"/>
        <v>-3.0120769999999917</v>
      </c>
    </row>
    <row r="346" spans="1:12" x14ac:dyDescent="0.25">
      <c r="A346" s="1">
        <v>-21</v>
      </c>
      <c r="B346" s="1">
        <v>56.34</v>
      </c>
      <c r="C346" s="5">
        <v>19.181999999999999</v>
      </c>
      <c r="D346" s="1">
        <f t="shared" si="61"/>
        <v>0.70800000000000196</v>
      </c>
      <c r="E346" s="1">
        <f t="shared" si="62"/>
        <v>1.7508168426497546</v>
      </c>
      <c r="F346" s="1">
        <f t="shared" si="63"/>
        <v>1.2828938866553317</v>
      </c>
      <c r="G346" s="1">
        <f t="shared" si="58"/>
        <v>1.2907860279370686</v>
      </c>
      <c r="H346" s="1">
        <f t="shared" si="64"/>
        <v>-1.5600000000000023</v>
      </c>
      <c r="I346" s="1">
        <f t="shared" si="59"/>
        <v>3.4819090593173731E-3</v>
      </c>
      <c r="J346" s="1">
        <f t="shared" si="60"/>
        <v>-11.461138903909676</v>
      </c>
      <c r="K346" s="1">
        <f t="shared" si="65"/>
        <v>412590.06211906893</v>
      </c>
      <c r="L346" s="1">
        <f t="shared" si="66"/>
        <v>-2.9923920000000037</v>
      </c>
    </row>
    <row r="347" spans="1:12" x14ac:dyDescent="0.25">
      <c r="A347" s="1">
        <v>-20</v>
      </c>
      <c r="B347" s="1">
        <v>54.78</v>
      </c>
      <c r="C347" s="5">
        <v>19.89</v>
      </c>
      <c r="D347" s="1">
        <f t="shared" si="61"/>
        <v>0.73699999999999832</v>
      </c>
      <c r="E347" s="1">
        <f t="shared" si="62"/>
        <v>1.7386220279179425</v>
      </c>
      <c r="F347" s="1">
        <f t="shared" si="63"/>
        <v>1.2986347831244356</v>
      </c>
      <c r="G347" s="1">
        <f t="shared" si="58"/>
        <v>1.3193787172325182</v>
      </c>
      <c r="H347" s="1">
        <f t="shared" si="64"/>
        <v>-1.490000000000002</v>
      </c>
      <c r="I347" s="1">
        <f t="shared" si="59"/>
        <v>3.1635440897643265E-3</v>
      </c>
      <c r="J347" s="1">
        <f t="shared" si="60"/>
        <v>-10.938421679377795</v>
      </c>
      <c r="K347" s="1">
        <f t="shared" si="65"/>
        <v>393772.77012640575</v>
      </c>
      <c r="L347" s="1">
        <f t="shared" si="66"/>
        <v>-2.9636100000000041</v>
      </c>
    </row>
    <row r="348" spans="1:12" x14ac:dyDescent="0.25">
      <c r="A348" s="1">
        <v>-19</v>
      </c>
      <c r="B348" s="1">
        <v>53.29</v>
      </c>
      <c r="C348" s="5">
        <v>20.626999999999999</v>
      </c>
      <c r="D348" s="1">
        <f t="shared" si="61"/>
        <v>0.71000000000000085</v>
      </c>
      <c r="E348" s="1">
        <f t="shared" si="62"/>
        <v>1.7266457202409118</v>
      </c>
      <c r="F348" s="1">
        <f t="shared" si="63"/>
        <v>1.3144360685845384</v>
      </c>
      <c r="G348" s="1">
        <f t="shared" si="58"/>
        <v>1.2530221581877139</v>
      </c>
      <c r="H348" s="1">
        <f t="shared" si="64"/>
        <v>-1.4200000000000017</v>
      </c>
      <c r="I348" s="1">
        <f t="shared" si="59"/>
        <v>2.8596990431149433E-3</v>
      </c>
      <c r="J348" s="1">
        <f t="shared" si="60"/>
        <v>-10.410331194829704</v>
      </c>
      <c r="K348" s="1">
        <f t="shared" si="65"/>
        <v>374762.04589167493</v>
      </c>
      <c r="L348" s="1">
        <f t="shared" si="66"/>
        <v>-2.9290340000000032</v>
      </c>
    </row>
    <row r="349" spans="1:12" x14ac:dyDescent="0.25">
      <c r="A349" s="1">
        <v>-18</v>
      </c>
      <c r="B349" s="1">
        <v>51.87</v>
      </c>
      <c r="C349" s="5">
        <v>21.337</v>
      </c>
      <c r="D349" s="1">
        <f t="shared" si="61"/>
        <v>0.76999999999999957</v>
      </c>
      <c r="E349" s="1">
        <f t="shared" si="62"/>
        <v>1.7149162479935849</v>
      </c>
      <c r="F349" s="1">
        <f t="shared" si="63"/>
        <v>1.3291333572142867</v>
      </c>
      <c r="G349" s="1">
        <f t="shared" si="58"/>
        <v>1.3544930134765798</v>
      </c>
      <c r="H349" s="1">
        <f t="shared" si="64"/>
        <v>-1.3399999999999963</v>
      </c>
      <c r="I349" s="1">
        <f t="shared" si="59"/>
        <v>2.570523176591896E-3</v>
      </c>
      <c r="J349" s="1">
        <f t="shared" si="60"/>
        <v>-9.8771221943987069</v>
      </c>
      <c r="K349" s="1">
        <f t="shared" si="65"/>
        <v>355567.05994564662</v>
      </c>
      <c r="L349" s="1">
        <f t="shared" si="66"/>
        <v>-2.8591579999999919</v>
      </c>
    </row>
    <row r="350" spans="1:12" x14ac:dyDescent="0.25">
      <c r="A350" s="1">
        <v>-17</v>
      </c>
      <c r="B350" s="1">
        <v>50.53</v>
      </c>
      <c r="C350" s="5">
        <v>22.106999999999999</v>
      </c>
      <c r="D350" s="1">
        <f t="shared" si="61"/>
        <v>0.73400000000000176</v>
      </c>
      <c r="E350" s="1">
        <f t="shared" si="62"/>
        <v>1.7035492982382305</v>
      </c>
      <c r="F350" s="1">
        <f t="shared" si="63"/>
        <v>1.3445298112424537</v>
      </c>
      <c r="G350" s="1">
        <f t="shared" si="58"/>
        <v>1.283169856630028</v>
      </c>
      <c r="H350" s="1">
        <f t="shared" si="64"/>
        <v>-1.2700000000000031</v>
      </c>
      <c r="I350" s="1">
        <f t="shared" si="59"/>
        <v>2.2961586711919319E-3</v>
      </c>
      <c r="J350" s="1">
        <f t="shared" si="60"/>
        <v>-9.3390527068424145</v>
      </c>
      <c r="K350" s="1">
        <f t="shared" si="65"/>
        <v>336197.10106245824</v>
      </c>
      <c r="L350" s="1">
        <f t="shared" si="66"/>
        <v>-2.8075890000000068</v>
      </c>
    </row>
    <row r="351" spans="1:12" x14ac:dyDescent="0.25">
      <c r="A351" s="1">
        <v>-16</v>
      </c>
      <c r="B351" s="1">
        <v>49.26</v>
      </c>
      <c r="C351" s="5">
        <v>22.841000000000001</v>
      </c>
      <c r="D351" s="1">
        <f t="shared" si="61"/>
        <v>0.79199999999999804</v>
      </c>
      <c r="E351" s="1">
        <f t="shared" si="62"/>
        <v>1.6924944075030843</v>
      </c>
      <c r="F351" s="1">
        <f t="shared" si="63"/>
        <v>1.3587151138021318</v>
      </c>
      <c r="G351" s="1">
        <f t="shared" si="58"/>
        <v>1.3821526758607052</v>
      </c>
      <c r="H351" s="1">
        <f t="shared" si="64"/>
        <v>-1.1999999999999957</v>
      </c>
      <c r="I351" s="1">
        <f t="shared" si="59"/>
        <v>2.0367405404463092E-3</v>
      </c>
      <c r="J351" s="1">
        <f t="shared" si="60"/>
        <v>-8.7963838686744271</v>
      </c>
      <c r="K351" s="1">
        <f t="shared" si="65"/>
        <v>316661.56989253237</v>
      </c>
      <c r="L351" s="1">
        <f t="shared" si="66"/>
        <v>-2.7409199999999903</v>
      </c>
    </row>
    <row r="352" spans="1:12" x14ac:dyDescent="0.25">
      <c r="A352" s="1">
        <v>-15</v>
      </c>
      <c r="B352" s="1">
        <v>48.06</v>
      </c>
      <c r="C352" s="5">
        <v>23.632999999999999</v>
      </c>
      <c r="D352" s="1">
        <f t="shared" si="61"/>
        <v>0.72500000000000142</v>
      </c>
      <c r="E352" s="1">
        <f t="shared" si="62"/>
        <v>1.6817837664678814</v>
      </c>
      <c r="F352" s="1">
        <f t="shared" si="63"/>
        <v>1.3735188549691213</v>
      </c>
      <c r="G352" s="1">
        <f t="shared" si="58"/>
        <v>1.269960477165806</v>
      </c>
      <c r="H352" s="1">
        <f t="shared" si="64"/>
        <v>-1.1300000000000026</v>
      </c>
      <c r="I352" s="1">
        <f t="shared" si="59"/>
        <v>1.7923965440942418E-3</v>
      </c>
      <c r="J352" s="1">
        <f t="shared" si="60"/>
        <v>-8.249379746995313</v>
      </c>
      <c r="K352" s="1">
        <f t="shared" si="65"/>
        <v>296969.97258466919</v>
      </c>
      <c r="L352" s="1">
        <f t="shared" si="66"/>
        <v>-2.6705290000000059</v>
      </c>
    </row>
    <row r="353" spans="1:12" x14ac:dyDescent="0.25">
      <c r="A353" s="1">
        <v>-14</v>
      </c>
      <c r="B353" s="1">
        <v>46.93</v>
      </c>
      <c r="C353" s="5">
        <v>24.358000000000001</v>
      </c>
      <c r="D353" s="1">
        <f t="shared" si="61"/>
        <v>0.74299999999999855</v>
      </c>
      <c r="E353" s="1">
        <f t="shared" si="62"/>
        <v>1.6714505542124947</v>
      </c>
      <c r="F353" s="1">
        <f t="shared" si="63"/>
        <v>1.3866416261356276</v>
      </c>
      <c r="G353" s="1">
        <f t="shared" si="58"/>
        <v>1.340806805924188</v>
      </c>
      <c r="H353" s="1">
        <f t="shared" si="64"/>
        <v>-1.0399999999999991</v>
      </c>
      <c r="I353" s="1">
        <f t="shared" si="59"/>
        <v>1.5632471066777053E-3</v>
      </c>
      <c r="J353" s="1">
        <f t="shared" si="60"/>
        <v>-7.6983071621095869</v>
      </c>
      <c r="K353" s="1">
        <f t="shared" si="65"/>
        <v>277131.91440043511</v>
      </c>
      <c r="L353" s="1">
        <f t="shared" si="66"/>
        <v>-2.5332319999999977</v>
      </c>
    </row>
    <row r="354" spans="1:12" x14ac:dyDescent="0.25">
      <c r="A354" s="1">
        <v>-13</v>
      </c>
      <c r="B354" s="1">
        <v>45.89</v>
      </c>
      <c r="C354" s="5">
        <v>25.100999999999999</v>
      </c>
      <c r="D354" s="1">
        <f t="shared" si="61"/>
        <v>0.73400000000000176</v>
      </c>
      <c r="E354" s="1">
        <f t="shared" si="62"/>
        <v>1.6617180576946593</v>
      </c>
      <c r="F354" s="1">
        <f t="shared" si="63"/>
        <v>1.3996910237053748</v>
      </c>
      <c r="G354" s="1">
        <f t="shared" si="58"/>
        <v>1.3351934572960675</v>
      </c>
      <c r="H354" s="1">
        <f t="shared" si="64"/>
        <v>-0.98000000000000398</v>
      </c>
      <c r="I354" s="1">
        <f t="shared" si="59"/>
        <v>1.3494052410635501E-3</v>
      </c>
      <c r="J354" s="1">
        <f t="shared" si="60"/>
        <v>-7.1434355099702254</v>
      </c>
      <c r="K354" s="1">
        <f t="shared" si="65"/>
        <v>257157.0933223436</v>
      </c>
      <c r="L354" s="1">
        <f t="shared" si="66"/>
        <v>-2.4598980000000101</v>
      </c>
    </row>
    <row r="355" spans="1:12" x14ac:dyDescent="0.25">
      <c r="A355" s="1">
        <v>-12</v>
      </c>
      <c r="B355" s="1">
        <v>44.91</v>
      </c>
      <c r="C355" s="5">
        <v>25.835000000000001</v>
      </c>
      <c r="D355" s="1">
        <f t="shared" si="61"/>
        <v>0.76099999999999923</v>
      </c>
      <c r="E355" s="1">
        <f t="shared" si="62"/>
        <v>1.6523430550627147</v>
      </c>
      <c r="F355" s="1">
        <f t="shared" si="63"/>
        <v>1.4122084658816805</v>
      </c>
      <c r="G355" s="1">
        <f t="shared" si="58"/>
        <v>1.4503432607938636</v>
      </c>
      <c r="H355" s="1">
        <f t="shared" si="64"/>
        <v>-0.88999999999999346</v>
      </c>
      <c r="I355" s="1">
        <f t="shared" si="59"/>
        <v>1.1509764768977105E-3</v>
      </c>
      <c r="J355" s="1">
        <f t="shared" si="60"/>
        <v>-6.5850365845106538</v>
      </c>
      <c r="K355" s="1">
        <f t="shared" si="65"/>
        <v>237055.2936579836</v>
      </c>
      <c r="L355" s="1">
        <f t="shared" si="66"/>
        <v>-2.2993149999999831</v>
      </c>
    </row>
    <row r="356" spans="1:12" x14ac:dyDescent="0.25">
      <c r="A356" s="1">
        <v>-11</v>
      </c>
      <c r="B356" s="1">
        <v>44.02</v>
      </c>
      <c r="C356" s="5">
        <v>26.596</v>
      </c>
      <c r="D356" s="1">
        <f t="shared" si="61"/>
        <v>0.73499999999999943</v>
      </c>
      <c r="E356" s="1">
        <f t="shared" si="62"/>
        <v>1.6436500382173291</v>
      </c>
      <c r="F356" s="1">
        <f t="shared" si="63"/>
        <v>1.424816324279353</v>
      </c>
      <c r="G356" s="1">
        <f t="shared" si="58"/>
        <v>1.4497643176799602</v>
      </c>
      <c r="H356" s="1">
        <f t="shared" si="64"/>
        <v>-0.82000000000000028</v>
      </c>
      <c r="I356" s="1">
        <f t="shared" si="59"/>
        <v>9.680587939946368E-4</v>
      </c>
      <c r="J356" s="1">
        <f t="shared" si="60"/>
        <v>-6.0233843999135743</v>
      </c>
      <c r="K356" s="1">
        <f t="shared" si="65"/>
        <v>216836.37964187583</v>
      </c>
      <c r="L356" s="1">
        <f t="shared" si="66"/>
        <v>-2.1808720000000008</v>
      </c>
    </row>
    <row r="357" spans="1:12" x14ac:dyDescent="0.25">
      <c r="A357" s="1">
        <v>-10</v>
      </c>
      <c r="B357" s="1">
        <v>43.2</v>
      </c>
      <c r="C357" s="5">
        <v>27.331</v>
      </c>
      <c r="D357" s="1">
        <f t="shared" si="61"/>
        <v>0.75300000000000011</v>
      </c>
      <c r="E357" s="1">
        <f t="shared" si="62"/>
        <v>1.6354837468149122</v>
      </c>
      <c r="F357" s="1">
        <f t="shared" si="63"/>
        <v>1.436655522162354</v>
      </c>
      <c r="G357" s="1">
        <f t="shared" si="58"/>
        <v>1.5518486904495337</v>
      </c>
      <c r="H357" s="1">
        <f t="shared" si="64"/>
        <v>-0.75</v>
      </c>
      <c r="I357" s="1">
        <f t="shared" si="59"/>
        <v>8.0074256066370417E-4</v>
      </c>
      <c r="J357" s="1">
        <f t="shared" si="60"/>
        <v>-5.4587550128212294</v>
      </c>
      <c r="K357" s="1">
        <f t="shared" si="65"/>
        <v>196510.2890352197</v>
      </c>
      <c r="L357" s="1">
        <f t="shared" si="66"/>
        <v>-2.0498250000000002</v>
      </c>
    </row>
    <row r="358" spans="1:12" x14ac:dyDescent="0.25">
      <c r="A358" s="1">
        <v>-9</v>
      </c>
      <c r="B358" s="1">
        <v>42.45</v>
      </c>
      <c r="C358" s="5">
        <v>28.084</v>
      </c>
      <c r="D358" s="1">
        <f t="shared" si="61"/>
        <v>0.72100000000000009</v>
      </c>
      <c r="E358" s="1">
        <f t="shared" si="62"/>
        <v>1.6278776945799716</v>
      </c>
      <c r="F358" s="1">
        <f t="shared" si="63"/>
        <v>1.4484589643626373</v>
      </c>
      <c r="G358" s="1">
        <f t="shared" si="58"/>
        <v>1.6176916942862931</v>
      </c>
      <c r="H358" s="1">
        <f t="shared" si="64"/>
        <v>-0.66000000000000369</v>
      </c>
      <c r="I358" s="1">
        <f t="shared" si="59"/>
        <v>6.4911047697422558E-4</v>
      </c>
      <c r="J358" s="1">
        <f t="shared" si="60"/>
        <v>-4.891426344561987</v>
      </c>
      <c r="K358" s="1">
        <f t="shared" si="65"/>
        <v>176087.02672622813</v>
      </c>
      <c r="L358" s="1">
        <f t="shared" si="66"/>
        <v>-1.8535440000000105</v>
      </c>
    </row>
    <row r="359" spans="1:12" x14ac:dyDescent="0.25">
      <c r="A359" s="1">
        <v>-8</v>
      </c>
      <c r="B359" s="1">
        <v>41.79</v>
      </c>
      <c r="C359" s="5">
        <v>28.805</v>
      </c>
      <c r="D359" s="1">
        <f t="shared" si="61"/>
        <v>0.81299999999999883</v>
      </c>
      <c r="E359" s="1">
        <f t="shared" si="62"/>
        <v>1.6210723711436259</v>
      </c>
      <c r="F359" s="1">
        <f t="shared" si="63"/>
        <v>1.4594678795625455</v>
      </c>
      <c r="G359" s="1">
        <f t="shared" si="58"/>
        <v>1.9574972625515679</v>
      </c>
      <c r="H359" s="1">
        <f t="shared" si="64"/>
        <v>-0.58999999999999631</v>
      </c>
      <c r="I359" s="1">
        <f t="shared" si="59"/>
        <v>5.1323752295861483E-4</v>
      </c>
      <c r="J359" s="1">
        <f t="shared" si="60"/>
        <v>-4.3216780033729503</v>
      </c>
      <c r="K359" s="1">
        <f t="shared" si="65"/>
        <v>155576.65833031957</v>
      </c>
      <c r="L359" s="1">
        <f t="shared" si="66"/>
        <v>-1.6994949999999893</v>
      </c>
    </row>
    <row r="360" spans="1:12" x14ac:dyDescent="0.25">
      <c r="A360" s="1">
        <v>-7</v>
      </c>
      <c r="B360" s="1">
        <v>41.2</v>
      </c>
      <c r="C360" s="5">
        <v>29.617999999999999</v>
      </c>
      <c r="D360" s="1">
        <f t="shared" si="61"/>
        <v>0.82800000000000296</v>
      </c>
      <c r="E360" s="1">
        <f t="shared" si="62"/>
        <v>1.6148972160331345</v>
      </c>
      <c r="F360" s="1">
        <f t="shared" si="63"/>
        <v>1.4715557287871635</v>
      </c>
      <c r="G360" s="1">
        <f t="shared" si="58"/>
        <v>2.2135976161133919</v>
      </c>
      <c r="H360" s="1">
        <f t="shared" si="64"/>
        <v>-0.51000000000000512</v>
      </c>
      <c r="I360" s="1">
        <f t="shared" si="59"/>
        <v>3.9319091175381066E-4</v>
      </c>
      <c r="J360" s="1">
        <f t="shared" si="60"/>
        <v>-3.749791106652574</v>
      </c>
      <c r="K360" s="1">
        <f t="shared" si="65"/>
        <v>134989.30379138939</v>
      </c>
      <c r="L360" s="1">
        <f t="shared" si="66"/>
        <v>-1.5105180000000151</v>
      </c>
    </row>
    <row r="361" spans="1:12" x14ac:dyDescent="0.25">
      <c r="A361" s="1">
        <v>-6</v>
      </c>
      <c r="B361" s="1">
        <v>40.69</v>
      </c>
      <c r="C361" s="5">
        <v>30.446000000000002</v>
      </c>
      <c r="D361" s="1">
        <f t="shared" si="61"/>
        <v>0.87199999999999989</v>
      </c>
      <c r="E361" s="1">
        <f t="shared" si="62"/>
        <v>1.6094876898532853</v>
      </c>
      <c r="F361" s="1">
        <f t="shared" si="63"/>
        <v>1.4835302430431812</v>
      </c>
      <c r="G361" s="1">
        <f t="shared" si="58"/>
        <v>2.6579954985255276</v>
      </c>
      <c r="H361" s="1">
        <f t="shared" si="64"/>
        <v>-0.42999999999999972</v>
      </c>
      <c r="I361" s="1">
        <f t="shared" si="59"/>
        <v>2.8903004768012804E-4</v>
      </c>
      <c r="J361" s="1">
        <f t="shared" si="60"/>
        <v>-3.1760481032574543</v>
      </c>
      <c r="K361" s="1">
        <f t="shared" si="65"/>
        <v>114335.13098467251</v>
      </c>
      <c r="L361" s="1">
        <f t="shared" si="66"/>
        <v>-1.3091779999999991</v>
      </c>
    </row>
    <row r="362" spans="1:12" x14ac:dyDescent="0.25">
      <c r="A362" s="1">
        <v>-5</v>
      </c>
      <c r="B362" s="1">
        <v>40.26</v>
      </c>
      <c r="C362" s="5">
        <v>31.318000000000001</v>
      </c>
      <c r="D362" s="1">
        <f t="shared" si="61"/>
        <v>0.9389999999999965</v>
      </c>
      <c r="E362" s="1">
        <f t="shared" si="62"/>
        <v>1.6048737705526357</v>
      </c>
      <c r="F362" s="1">
        <f t="shared" si="63"/>
        <v>1.4957940197748678</v>
      </c>
      <c r="G362" s="1">
        <f t="shared" si="58"/>
        <v>3.2889941045466955</v>
      </c>
      <c r="H362" s="1">
        <f t="shared" si="64"/>
        <v>-0.35999999999999943</v>
      </c>
      <c r="I362" s="1">
        <f t="shared" si="59"/>
        <v>2.0080648925630985E-4</v>
      </c>
      <c r="J362" s="1">
        <f t="shared" si="60"/>
        <v>-2.6007325958525156</v>
      </c>
      <c r="K362" s="1">
        <f t="shared" si="65"/>
        <v>93624.349321527276</v>
      </c>
      <c r="L362" s="1">
        <f t="shared" si="66"/>
        <v>-1.1274479999999982</v>
      </c>
    </row>
    <row r="363" spans="1:12" x14ac:dyDescent="0.25">
      <c r="A363" s="1">
        <v>-4</v>
      </c>
      <c r="B363" s="1">
        <v>39.9</v>
      </c>
      <c r="C363" s="5">
        <v>32.256999999999998</v>
      </c>
      <c r="D363" s="1">
        <f t="shared" si="61"/>
        <v>1.0240000000000009</v>
      </c>
      <c r="E363" s="1">
        <f t="shared" si="62"/>
        <v>1.6009728956867482</v>
      </c>
      <c r="F363" s="1">
        <f t="shared" si="63"/>
        <v>1.5086239742113459</v>
      </c>
      <c r="G363" s="1">
        <f t="shared" si="58"/>
        <v>4.6026469891824231</v>
      </c>
      <c r="H363" s="1">
        <f t="shared" si="64"/>
        <v>-0.26999999999999602</v>
      </c>
      <c r="I363" s="1">
        <f t="shared" si="59"/>
        <v>1.2856391714929552E-4</v>
      </c>
      <c r="J363" s="1">
        <f t="shared" si="60"/>
        <v>-2.0241291632813763</v>
      </c>
      <c r="K363" s="1">
        <f t="shared" si="65"/>
        <v>72867.203354946512</v>
      </c>
      <c r="L363" s="1">
        <f t="shared" si="66"/>
        <v>-0.87093899999998725</v>
      </c>
    </row>
    <row r="364" spans="1:12" x14ac:dyDescent="0.25">
      <c r="A364" s="1">
        <v>-3</v>
      </c>
      <c r="B364" s="1">
        <v>39.630000000000003</v>
      </c>
      <c r="C364" s="5">
        <v>33.280999999999999</v>
      </c>
      <c r="D364" s="1">
        <f t="shared" si="61"/>
        <v>1.1289999999999978</v>
      </c>
      <c r="E364" s="1">
        <f t="shared" si="62"/>
        <v>1.5980240723341896</v>
      </c>
      <c r="F364" s="1">
        <f t="shared" si="63"/>
        <v>1.5221963671366303</v>
      </c>
      <c r="G364" s="1">
        <f t="shared" si="58"/>
        <v>6.593699873510336</v>
      </c>
      <c r="H364" s="1">
        <f t="shared" si="64"/>
        <v>-0.20000000000000284</v>
      </c>
      <c r="I364" s="1">
        <f t="shared" si="59"/>
        <v>7.2338107058146186E-5</v>
      </c>
      <c r="J364" s="1">
        <f t="shared" si="60"/>
        <v>-1.4465231830264687</v>
      </c>
      <c r="K364" s="1">
        <f t="shared" si="65"/>
        <v>52073.96638829921</v>
      </c>
      <c r="L364" s="1">
        <f t="shared" si="66"/>
        <v>-0.66562000000000954</v>
      </c>
    </row>
    <row r="365" spans="1:12" x14ac:dyDescent="0.25">
      <c r="A365" s="1">
        <v>-2</v>
      </c>
      <c r="B365" s="1">
        <v>39.43</v>
      </c>
      <c r="C365" s="5">
        <v>34.409999999999997</v>
      </c>
      <c r="D365" s="1">
        <f t="shared" si="61"/>
        <v>1.2450000000000045</v>
      </c>
      <c r="E365" s="1">
        <f t="shared" si="62"/>
        <v>1.5958267770732231</v>
      </c>
      <c r="F365" s="1">
        <f t="shared" si="63"/>
        <v>1.53668467262093</v>
      </c>
      <c r="G365" s="1">
        <f t="shared" si="58"/>
        <v>11.660784471785908</v>
      </c>
      <c r="H365" s="1">
        <f t="shared" si="64"/>
        <v>-0.11999999999999744</v>
      </c>
      <c r="I365" s="1">
        <f t="shared" si="59"/>
        <v>3.2156907529633164E-5</v>
      </c>
      <c r="J365" s="1">
        <f t="shared" si="60"/>
        <v>-0.86820065366464672</v>
      </c>
      <c r="K365" s="1">
        <f t="shared" si="65"/>
        <v>31254.934083909877</v>
      </c>
      <c r="L365" s="1">
        <f t="shared" si="66"/>
        <v>-0.41291999999999118</v>
      </c>
    </row>
    <row r="366" spans="1:12" x14ac:dyDescent="0.25">
      <c r="A366" s="1">
        <v>-1</v>
      </c>
      <c r="B366" s="1">
        <v>39.31</v>
      </c>
      <c r="C366" s="5">
        <v>35.655000000000001</v>
      </c>
      <c r="D366" s="1">
        <f t="shared" si="61"/>
        <v>1.365000000000002</v>
      </c>
      <c r="E366" s="1">
        <f t="shared" si="62"/>
        <v>1.5945030438200891</v>
      </c>
      <c r="F366" s="1">
        <f t="shared" si="63"/>
        <v>1.5521204407838616</v>
      </c>
      <c r="G366" s="1">
        <f t="shared" si="58"/>
        <v>36.902066189212405</v>
      </c>
      <c r="H366" s="1">
        <f t="shared" si="64"/>
        <v>-3.9999999999999147E-2</v>
      </c>
      <c r="I366" s="1">
        <f t="shared" si="59"/>
        <v>8.040222705615196E-6</v>
      </c>
      <c r="J366" s="1">
        <f t="shared" si="60"/>
        <v>-0.28944801740214704</v>
      </c>
      <c r="K366" s="1">
        <f t="shared" si="65"/>
        <v>10420.418074494695</v>
      </c>
      <c r="L366" s="1">
        <f t="shared" si="66"/>
        <v>-0.14261999999999697</v>
      </c>
    </row>
    <row r="367" spans="1:12" x14ac:dyDescent="0.25">
      <c r="A367" s="1">
        <v>0</v>
      </c>
      <c r="B367" s="1">
        <v>39.270000000000003</v>
      </c>
      <c r="C367" s="5">
        <v>37.020000000000003</v>
      </c>
      <c r="D367" s="1">
        <f t="shared" si="61"/>
        <v>1.4979999999999976</v>
      </c>
      <c r="E367" s="1">
        <f t="shared" si="62"/>
        <v>1.5940609012704183</v>
      </c>
      <c r="F367" s="1">
        <f t="shared" si="63"/>
        <v>1.5684364144168854</v>
      </c>
      <c r="G367" s="1">
        <f t="shared" si="58"/>
        <v>-38.963258398237578</v>
      </c>
      <c r="H367" s="1">
        <f t="shared" si="64"/>
        <v>3.9999999999999147E-2</v>
      </c>
      <c r="I367" s="1">
        <f t="shared" si="59"/>
        <v>0</v>
      </c>
      <c r="J367" s="1">
        <f t="shared" si="60"/>
        <v>0.28944801740214704</v>
      </c>
      <c r="K367" s="1">
        <f t="shared" si="65"/>
        <v>-10419.260425823628</v>
      </c>
      <c r="L367" s="1">
        <f t="shared" si="66"/>
        <v>0.14807999999999685</v>
      </c>
    </row>
    <row r="368" spans="1:12" x14ac:dyDescent="0.25">
      <c r="A368" s="1">
        <v>1</v>
      </c>
      <c r="B368" s="1">
        <v>39.31</v>
      </c>
      <c r="C368" s="5">
        <v>38.518000000000001</v>
      </c>
      <c r="D368" s="1">
        <f t="shared" si="61"/>
        <v>1.634999999999998</v>
      </c>
      <c r="E368" s="1">
        <f t="shared" si="62"/>
        <v>1.5945030438200891</v>
      </c>
      <c r="F368" s="1">
        <f t="shared" si="63"/>
        <v>1.5856637288285711</v>
      </c>
      <c r="G368" s="1">
        <f t="shared" si="58"/>
        <v>-13.638903403125425</v>
      </c>
      <c r="H368" s="1">
        <f t="shared" si="64"/>
        <v>0.11999999999999744</v>
      </c>
      <c r="I368" s="1">
        <f t="shared" si="59"/>
        <v>8.040222705615196E-6</v>
      </c>
      <c r="J368" s="1">
        <f t="shared" si="60"/>
        <v>0.86820065366464672</v>
      </c>
      <c r="K368" s="1">
        <f t="shared" si="65"/>
        <v>-31253.777008744255</v>
      </c>
      <c r="L368" s="1">
        <f t="shared" si="66"/>
        <v>0.46221599999999019</v>
      </c>
    </row>
    <row r="369" spans="1:12" x14ac:dyDescent="0.25">
      <c r="A369" s="1">
        <v>2</v>
      </c>
      <c r="B369" s="1">
        <v>39.43</v>
      </c>
      <c r="C369" s="5">
        <v>40.152999999999999</v>
      </c>
      <c r="D369" s="1">
        <f t="shared" si="61"/>
        <v>1.7390000000000043</v>
      </c>
      <c r="E369" s="1">
        <f t="shared" si="62"/>
        <v>1.5958267770732231</v>
      </c>
      <c r="F369" s="1">
        <f t="shared" si="63"/>
        <v>1.60371799879957</v>
      </c>
      <c r="G369" s="1">
        <f t="shared" si="58"/>
        <v>-8.3798915827701563</v>
      </c>
      <c r="H369" s="1">
        <f t="shared" si="64"/>
        <v>0.20000000000000284</v>
      </c>
      <c r="I369" s="1">
        <f t="shared" si="59"/>
        <v>3.2156907529633164E-5</v>
      </c>
      <c r="J369" s="1">
        <f t="shared" si="60"/>
        <v>1.4465231830264687</v>
      </c>
      <c r="K369" s="1">
        <f t="shared" si="65"/>
        <v>-52072.810459789587</v>
      </c>
      <c r="L369" s="1">
        <f t="shared" si="66"/>
        <v>0.80306000000001143</v>
      </c>
    </row>
    <row r="370" spans="1:12" x14ac:dyDescent="0.25">
      <c r="A370" s="1">
        <v>3</v>
      </c>
      <c r="B370" s="1">
        <v>39.630000000000003</v>
      </c>
      <c r="C370" s="5">
        <v>41.892000000000003</v>
      </c>
      <c r="D370" s="1">
        <f t="shared" si="61"/>
        <v>1.8239999999999981</v>
      </c>
      <c r="E370" s="1">
        <f t="shared" si="62"/>
        <v>1.5980240723341896</v>
      </c>
      <c r="F370" s="1">
        <f t="shared" si="63"/>
        <v>1.6221310948618037</v>
      </c>
      <c r="G370" s="1">
        <f t="shared" si="58"/>
        <v>-6.2768501923580073</v>
      </c>
      <c r="H370" s="1">
        <f t="shared" si="64"/>
        <v>0.26999999999999602</v>
      </c>
      <c r="I370" s="1">
        <f t="shared" si="59"/>
        <v>7.2338107058146186E-5</v>
      </c>
      <c r="J370" s="1">
        <f t="shared" si="60"/>
        <v>2.0241291632813763</v>
      </c>
      <c r="K370" s="1">
        <f t="shared" si="65"/>
        <v>-72866.049145533689</v>
      </c>
      <c r="L370" s="1">
        <f t="shared" si="66"/>
        <v>1.1310839999999835</v>
      </c>
    </row>
    <row r="371" spans="1:12" x14ac:dyDescent="0.25">
      <c r="A371" s="1">
        <v>4</v>
      </c>
      <c r="B371" s="1">
        <v>39.9</v>
      </c>
      <c r="C371" s="5">
        <v>43.716000000000001</v>
      </c>
      <c r="D371" s="1">
        <f t="shared" si="61"/>
        <v>1.8780000000000001</v>
      </c>
      <c r="E371" s="1">
        <f t="shared" si="62"/>
        <v>1.6009728956867482</v>
      </c>
      <c r="F371" s="1">
        <f t="shared" si="63"/>
        <v>1.6406404172895408</v>
      </c>
      <c r="G371" s="1">
        <f t="shared" si="58"/>
        <v>-4.6828668522689263</v>
      </c>
      <c r="H371" s="1">
        <f t="shared" si="64"/>
        <v>0.35999999999999943</v>
      </c>
      <c r="I371" s="1">
        <f t="shared" si="59"/>
        <v>1.2856391714929552E-4</v>
      </c>
      <c r="J371" s="1">
        <f t="shared" si="60"/>
        <v>2.6007325958525156</v>
      </c>
      <c r="K371" s="1">
        <f t="shared" si="65"/>
        <v>-93623.197402587306</v>
      </c>
      <c r="L371" s="1">
        <f t="shared" si="66"/>
        <v>1.5737759999999974</v>
      </c>
    </row>
    <row r="372" spans="1:12" x14ac:dyDescent="0.25">
      <c r="A372" s="1">
        <v>5</v>
      </c>
      <c r="B372" s="1">
        <v>40.26</v>
      </c>
      <c r="C372" s="5">
        <v>45.594000000000001</v>
      </c>
      <c r="D372" s="1">
        <f t="shared" si="61"/>
        <v>1.9239999999999995</v>
      </c>
      <c r="E372" s="1">
        <f t="shared" si="62"/>
        <v>1.6048737705526357</v>
      </c>
      <c r="F372" s="1">
        <f t="shared" si="63"/>
        <v>1.6589076948938541</v>
      </c>
      <c r="G372" s="1">
        <f t="shared" si="58"/>
        <v>-3.8905011417979543</v>
      </c>
      <c r="H372" s="1">
        <f t="shared" si="64"/>
        <v>0.42999999999999972</v>
      </c>
      <c r="I372" s="1">
        <f t="shared" si="59"/>
        <v>2.0080648925630985E-4</v>
      </c>
      <c r="J372" s="1">
        <f t="shared" si="60"/>
        <v>3.1760481032574543</v>
      </c>
      <c r="K372" s="1">
        <f t="shared" si="65"/>
        <v>-114333.98192616171</v>
      </c>
      <c r="L372" s="1">
        <f t="shared" si="66"/>
        <v>1.9605419999999987</v>
      </c>
    </row>
    <row r="373" spans="1:12" x14ac:dyDescent="0.25">
      <c r="A373" s="1">
        <v>6</v>
      </c>
      <c r="B373" s="1">
        <v>40.69</v>
      </c>
      <c r="C373" s="5">
        <v>47.518000000000001</v>
      </c>
      <c r="D373" s="1">
        <f t="shared" si="61"/>
        <v>1.9029999999999987</v>
      </c>
      <c r="E373" s="1">
        <f t="shared" si="62"/>
        <v>1.6094876898532853</v>
      </c>
      <c r="F373" s="1">
        <f t="shared" si="63"/>
        <v>1.6768581532011946</v>
      </c>
      <c r="G373" s="1">
        <f t="shared" si="58"/>
        <v>-3.152471221588645</v>
      </c>
      <c r="H373" s="1">
        <f t="shared" si="64"/>
        <v>0.51000000000000512</v>
      </c>
      <c r="I373" s="1">
        <f t="shared" si="59"/>
        <v>2.8903004768012804E-4</v>
      </c>
      <c r="J373" s="1">
        <f t="shared" si="60"/>
        <v>3.749791106652574</v>
      </c>
      <c r="K373" s="1">
        <f t="shared" si="65"/>
        <v>-134988.15816148926</v>
      </c>
      <c r="L373" s="1">
        <f t="shared" si="66"/>
        <v>2.4234180000000243</v>
      </c>
    </row>
    <row r="374" spans="1:12" x14ac:dyDescent="0.25">
      <c r="A374" s="1">
        <v>7</v>
      </c>
      <c r="B374" s="1">
        <v>41.2</v>
      </c>
      <c r="C374" s="5">
        <v>49.420999999999999</v>
      </c>
      <c r="D374" s="1">
        <f t="shared" si="61"/>
        <v>1.8819999999999979</v>
      </c>
      <c r="E374" s="1">
        <f t="shared" si="62"/>
        <v>1.6148972160331345</v>
      </c>
      <c r="F374" s="1">
        <f t="shared" si="63"/>
        <v>1.6939115288056001</v>
      </c>
      <c r="G374" s="1">
        <f t="shared" si="58"/>
        <v>-2.6284737162601362</v>
      </c>
      <c r="H374" s="1">
        <f t="shared" si="64"/>
        <v>0.58999999999999631</v>
      </c>
      <c r="I374" s="1">
        <f t="shared" si="59"/>
        <v>3.9319091175381066E-4</v>
      </c>
      <c r="J374" s="1">
        <f t="shared" si="60"/>
        <v>4.3216780033729503</v>
      </c>
      <c r="K374" s="1">
        <f t="shared" si="65"/>
        <v>-155575.51669508166</v>
      </c>
      <c r="L374" s="1">
        <f t="shared" si="66"/>
        <v>2.9158389999999814</v>
      </c>
    </row>
    <row r="375" spans="1:12" x14ac:dyDescent="0.25">
      <c r="A375" s="1">
        <v>8</v>
      </c>
      <c r="B375" s="1">
        <v>41.79</v>
      </c>
      <c r="C375" s="5">
        <v>51.302999999999997</v>
      </c>
      <c r="D375" s="1">
        <f t="shared" si="61"/>
        <v>1.8410000000000011</v>
      </c>
      <c r="E375" s="1">
        <f t="shared" si="62"/>
        <v>1.6210723711436259</v>
      </c>
      <c r="F375" s="1">
        <f t="shared" si="63"/>
        <v>1.7101427617073559</v>
      </c>
      <c r="G375" s="1">
        <f t="shared" si="58"/>
        <v>-2.2499265272774807</v>
      </c>
      <c r="H375" s="1">
        <f t="shared" si="64"/>
        <v>0.66000000000000369</v>
      </c>
      <c r="I375" s="1">
        <f t="shared" si="59"/>
        <v>5.1323752295861483E-4</v>
      </c>
      <c r="J375" s="1">
        <f t="shared" si="60"/>
        <v>4.891426344561987</v>
      </c>
      <c r="K375" s="1">
        <f t="shared" si="65"/>
        <v>-176085.88964921868</v>
      </c>
      <c r="L375" s="1">
        <f t="shared" si="66"/>
        <v>3.3859980000000194</v>
      </c>
    </row>
    <row r="376" spans="1:12" x14ac:dyDescent="0.25">
      <c r="A376" s="1">
        <v>9</v>
      </c>
      <c r="B376" s="1">
        <v>42.45</v>
      </c>
      <c r="C376" s="5">
        <v>53.143999999999998</v>
      </c>
      <c r="D376" s="1">
        <f t="shared" si="61"/>
        <v>1.7469999999999999</v>
      </c>
      <c r="E376" s="1">
        <f t="shared" si="62"/>
        <v>1.6278776945799716</v>
      </c>
      <c r="F376" s="1">
        <f t="shared" si="63"/>
        <v>1.7254542394334931</v>
      </c>
      <c r="G376" s="1">
        <f t="shared" si="58"/>
        <v>-1.8468060604428105</v>
      </c>
      <c r="H376" s="1">
        <f t="shared" si="64"/>
        <v>0.75</v>
      </c>
      <c r="I376" s="1">
        <f t="shared" si="59"/>
        <v>6.4911047697422558E-4</v>
      </c>
      <c r="J376" s="1">
        <f t="shared" si="60"/>
        <v>5.4587550128212294</v>
      </c>
      <c r="K376" s="1">
        <f t="shared" si="65"/>
        <v>-196509.15707716433</v>
      </c>
      <c r="L376" s="1">
        <f t="shared" si="66"/>
        <v>3.9858000000000002</v>
      </c>
    </row>
    <row r="377" spans="1:12" x14ac:dyDescent="0.25">
      <c r="A377" s="1">
        <v>10</v>
      </c>
      <c r="B377" s="1">
        <v>43.2</v>
      </c>
      <c r="C377" s="5">
        <v>54.890999999999998</v>
      </c>
      <c r="D377" s="1">
        <f t="shared" si="61"/>
        <v>1.6270000000000024</v>
      </c>
      <c r="E377" s="1">
        <f t="shared" si="62"/>
        <v>1.6354837468149122</v>
      </c>
      <c r="F377" s="1">
        <f t="shared" si="63"/>
        <v>1.7395011427970259</v>
      </c>
      <c r="G377" s="1">
        <f t="shared" si="58"/>
        <v>-1.5534153346244544</v>
      </c>
      <c r="H377" s="1">
        <f t="shared" si="64"/>
        <v>0.82000000000000028</v>
      </c>
      <c r="I377" s="1">
        <f t="shared" si="59"/>
        <v>8.0074256066370417E-4</v>
      </c>
      <c r="J377" s="1">
        <f t="shared" si="60"/>
        <v>6.0233843999135743</v>
      </c>
      <c r="K377" s="1">
        <f t="shared" si="65"/>
        <v>-216835.25336030417</v>
      </c>
      <c r="L377" s="1">
        <f t="shared" si="66"/>
        <v>4.5010620000000019</v>
      </c>
    </row>
    <row r="378" spans="1:12" x14ac:dyDescent="0.25">
      <c r="A378" s="1">
        <v>11</v>
      </c>
      <c r="B378" s="1">
        <v>44.02</v>
      </c>
      <c r="C378" s="5">
        <v>56.518000000000001</v>
      </c>
      <c r="D378" s="1">
        <f t="shared" si="61"/>
        <v>1.4990000000000023</v>
      </c>
      <c r="E378" s="1">
        <f t="shared" si="62"/>
        <v>1.6436500382173291</v>
      </c>
      <c r="F378" s="1">
        <f t="shared" si="63"/>
        <v>1.7521867850885524</v>
      </c>
      <c r="G378" s="1">
        <f t="shared" si="58"/>
        <v>-1.3077718858025196</v>
      </c>
      <c r="H378" s="1">
        <f t="shared" si="64"/>
        <v>0.88999999999999346</v>
      </c>
      <c r="I378" s="1">
        <f t="shared" si="59"/>
        <v>9.680587939946368E-4</v>
      </c>
      <c r="J378" s="1">
        <f t="shared" si="60"/>
        <v>6.5850365845106538</v>
      </c>
      <c r="K378" s="1">
        <f t="shared" si="65"/>
        <v>-237054.17360687355</v>
      </c>
      <c r="L378" s="1">
        <f t="shared" si="66"/>
        <v>5.030101999999963</v>
      </c>
    </row>
    <row r="379" spans="1:12" x14ac:dyDescent="0.25">
      <c r="A379" s="1">
        <v>12</v>
      </c>
      <c r="B379" s="1">
        <v>44.91</v>
      </c>
      <c r="C379" s="5">
        <v>58.017000000000003</v>
      </c>
      <c r="D379" s="1">
        <f t="shared" si="61"/>
        <v>1.330999999999996</v>
      </c>
      <c r="E379" s="1">
        <f t="shared" si="62"/>
        <v>1.6523430550627147</v>
      </c>
      <c r="F379" s="1">
        <f t="shared" si="63"/>
        <v>1.7635552681217552</v>
      </c>
      <c r="G379" s="1">
        <f t="shared" si="58"/>
        <v>-1.0507538269715739</v>
      </c>
      <c r="H379" s="1">
        <f t="shared" si="64"/>
        <v>0.98000000000000398</v>
      </c>
      <c r="I379" s="1">
        <f t="shared" si="59"/>
        <v>1.1509764768977105E-3</v>
      </c>
      <c r="J379" s="1">
        <f t="shared" si="60"/>
        <v>7.1434355099702254</v>
      </c>
      <c r="K379" s="1">
        <f t="shared" si="65"/>
        <v>-257155.98005176598</v>
      </c>
      <c r="L379" s="1">
        <f t="shared" si="66"/>
        <v>5.6856660000000225</v>
      </c>
    </row>
    <row r="380" spans="1:12" x14ac:dyDescent="0.25">
      <c r="A380" s="1">
        <v>13</v>
      </c>
      <c r="B380" s="1">
        <v>45.89</v>
      </c>
      <c r="C380" s="5">
        <v>59.347999999999999</v>
      </c>
      <c r="D380" s="1">
        <f t="shared" si="61"/>
        <v>1.1430000000000007</v>
      </c>
      <c r="E380" s="1">
        <f t="shared" si="62"/>
        <v>1.6617180576946593</v>
      </c>
      <c r="F380" s="1">
        <f t="shared" si="63"/>
        <v>1.7734060880151397</v>
      </c>
      <c r="G380" s="1">
        <f t="shared" si="58"/>
        <v>-0.8512385312015972</v>
      </c>
      <c r="H380" s="1">
        <f t="shared" si="64"/>
        <v>1.0399999999999991</v>
      </c>
      <c r="I380" s="1">
        <f t="shared" si="59"/>
        <v>1.3494052410635501E-3</v>
      </c>
      <c r="J380" s="1">
        <f t="shared" si="60"/>
        <v>7.6983071621095869</v>
      </c>
      <c r="K380" s="1">
        <f t="shared" si="65"/>
        <v>-277130.80845619808</v>
      </c>
      <c r="L380" s="1">
        <f t="shared" si="66"/>
        <v>6.1721919999999946</v>
      </c>
    </row>
    <row r="381" spans="1:12" x14ac:dyDescent="0.25">
      <c r="A381" s="1">
        <v>14</v>
      </c>
      <c r="B381" s="1">
        <v>46.93</v>
      </c>
      <c r="C381" s="5">
        <v>60.491</v>
      </c>
      <c r="D381" s="1">
        <f t="shared" si="61"/>
        <v>0.91300000000000381</v>
      </c>
      <c r="E381" s="1">
        <f t="shared" si="62"/>
        <v>1.6714505542124947</v>
      </c>
      <c r="F381" s="1">
        <f t="shared" si="63"/>
        <v>1.7816907640559065</v>
      </c>
      <c r="G381" s="1">
        <f t="shared" si="58"/>
        <v>-0.6296105028176604</v>
      </c>
      <c r="H381" s="1">
        <f t="shared" si="64"/>
        <v>1.1300000000000026</v>
      </c>
      <c r="I381" s="1">
        <f t="shared" si="59"/>
        <v>1.5632471066777053E-3</v>
      </c>
      <c r="J381" s="1">
        <f t="shared" si="60"/>
        <v>8.249379746995313</v>
      </c>
      <c r="K381" s="1">
        <f t="shared" si="65"/>
        <v>-296968.87450796261</v>
      </c>
      <c r="L381" s="1">
        <f t="shared" si="66"/>
        <v>6.8354830000000151</v>
      </c>
    </row>
    <row r="382" spans="1:12" x14ac:dyDescent="0.25">
      <c r="A382" s="1">
        <v>15</v>
      </c>
      <c r="B382" s="1">
        <v>48.06</v>
      </c>
      <c r="C382" s="5">
        <v>61.404000000000003</v>
      </c>
      <c r="D382" s="1">
        <f t="shared" si="61"/>
        <v>0.71099999999999852</v>
      </c>
      <c r="E382" s="1">
        <f t="shared" si="62"/>
        <v>1.6817837664678814</v>
      </c>
      <c r="F382" s="1">
        <f t="shared" si="63"/>
        <v>1.7881966630197421</v>
      </c>
      <c r="G382" s="1">
        <f t="shared" si="58"/>
        <v>-0.46680927144174611</v>
      </c>
      <c r="H382" s="1">
        <f t="shared" si="64"/>
        <v>1.1999999999999957</v>
      </c>
      <c r="I382" s="1">
        <f t="shared" si="59"/>
        <v>1.7923965440942418E-3</v>
      </c>
      <c r="J382" s="1">
        <f t="shared" si="60"/>
        <v>8.7963838686744271</v>
      </c>
      <c r="K382" s="1">
        <f t="shared" si="65"/>
        <v>-316660.48021957255</v>
      </c>
      <c r="L382" s="1">
        <f t="shared" si="66"/>
        <v>7.3684799999999733</v>
      </c>
    </row>
    <row r="383" spans="1:12" x14ac:dyDescent="0.25">
      <c r="A383" s="1">
        <v>16</v>
      </c>
      <c r="B383" s="1">
        <v>49.26</v>
      </c>
      <c r="C383" s="5">
        <v>62.115000000000002</v>
      </c>
      <c r="D383" s="1">
        <f t="shared" si="61"/>
        <v>0.46099999999999852</v>
      </c>
      <c r="E383" s="1">
        <f t="shared" si="62"/>
        <v>1.6924944075030843</v>
      </c>
      <c r="F383" s="1">
        <f t="shared" si="63"/>
        <v>1.7931964895580592</v>
      </c>
      <c r="G383" s="1">
        <f t="shared" si="58"/>
        <v>-0.29048763365762248</v>
      </c>
      <c r="H383" s="1">
        <f t="shared" si="64"/>
        <v>1.2700000000000031</v>
      </c>
      <c r="I383" s="1">
        <f t="shared" si="59"/>
        <v>2.0367405404463092E-3</v>
      </c>
      <c r="J383" s="1">
        <f t="shared" si="60"/>
        <v>9.3390527068424145</v>
      </c>
      <c r="K383" s="1">
        <f t="shared" si="65"/>
        <v>-336196.02032413252</v>
      </c>
      <c r="L383" s="1">
        <f t="shared" si="66"/>
        <v>7.8886050000000187</v>
      </c>
    </row>
    <row r="384" spans="1:12" x14ac:dyDescent="0.25">
      <c r="A384" s="1">
        <v>17</v>
      </c>
      <c r="B384" s="1">
        <v>50.53</v>
      </c>
      <c r="C384" s="5">
        <v>62.576000000000001</v>
      </c>
      <c r="D384" s="1">
        <f t="shared" si="61"/>
        <v>0.20599999999999596</v>
      </c>
      <c r="E384" s="1">
        <f t="shared" si="62"/>
        <v>1.7035492982382305</v>
      </c>
      <c r="F384" s="1">
        <f t="shared" si="63"/>
        <v>1.7964077986080556</v>
      </c>
      <c r="G384" s="1">
        <f t="shared" si="58"/>
        <v>-0.1255700083980317</v>
      </c>
      <c r="H384" s="1">
        <f t="shared" si="64"/>
        <v>1.3399999999999963</v>
      </c>
      <c r="I384" s="1">
        <f t="shared" si="59"/>
        <v>2.2961586711919319E-3</v>
      </c>
      <c r="J384" s="1">
        <f t="shared" si="60"/>
        <v>9.8771221943987069</v>
      </c>
      <c r="K384" s="1">
        <f t="shared" si="65"/>
        <v>-355565.98866715864</v>
      </c>
      <c r="L384" s="1">
        <f t="shared" si="66"/>
        <v>8.3851839999999775</v>
      </c>
    </row>
    <row r="385" spans="1:12" x14ac:dyDescent="0.25">
      <c r="A385" s="1">
        <v>18</v>
      </c>
      <c r="B385" s="1">
        <v>51.87</v>
      </c>
      <c r="C385" s="5">
        <v>62.781999999999996</v>
      </c>
      <c r="D385" s="1">
        <f t="shared" si="61"/>
        <v>-1.4999999999993463E-2</v>
      </c>
      <c r="E385" s="1">
        <f t="shared" si="62"/>
        <v>1.7149162479935849</v>
      </c>
      <c r="F385" s="1">
        <f t="shared" si="63"/>
        <v>1.7978351465842954</v>
      </c>
      <c r="G385" s="1">
        <f t="shared" si="58"/>
        <v>8.84736283250857E-3</v>
      </c>
      <c r="H385" s="1">
        <f t="shared" si="64"/>
        <v>1.4200000000000017</v>
      </c>
      <c r="I385" s="1">
        <f t="shared" si="59"/>
        <v>2.570523176591896E-3</v>
      </c>
      <c r="J385" s="1">
        <f t="shared" si="60"/>
        <v>10.410331194829704</v>
      </c>
      <c r="K385" s="1">
        <f t="shared" si="65"/>
        <v>-374760.98459218995</v>
      </c>
      <c r="L385" s="1">
        <f t="shared" si="66"/>
        <v>8.9150440000000106</v>
      </c>
    </row>
    <row r="386" spans="1:12" x14ac:dyDescent="0.25">
      <c r="A386" s="1">
        <v>19</v>
      </c>
      <c r="B386" s="1">
        <v>53.29</v>
      </c>
      <c r="C386" s="5">
        <v>62.767000000000003</v>
      </c>
      <c r="D386" s="1">
        <f t="shared" si="61"/>
        <v>-0.26300000000000523</v>
      </c>
      <c r="E386" s="1">
        <f t="shared" si="62"/>
        <v>1.7266457202409118</v>
      </c>
      <c r="F386" s="1">
        <f t="shared" si="63"/>
        <v>1.7977313716874894</v>
      </c>
      <c r="G386" s="1">
        <f t="shared" si="58"/>
        <v>0.15226398946538416</v>
      </c>
      <c r="H386" s="1">
        <f t="shared" si="64"/>
        <v>1.490000000000002</v>
      </c>
      <c r="I386" s="1">
        <f t="shared" si="59"/>
        <v>2.8596990431149433E-3</v>
      </c>
      <c r="J386" s="1">
        <f t="shared" si="60"/>
        <v>10.938421679377795</v>
      </c>
      <c r="K386" s="1">
        <f t="shared" si="65"/>
        <v>-393771.71931869665</v>
      </c>
      <c r="L386" s="1">
        <f t="shared" si="66"/>
        <v>9.3522830000000123</v>
      </c>
    </row>
    <row r="387" spans="1:12" x14ac:dyDescent="0.25">
      <c r="A387" s="1">
        <v>20</v>
      </c>
      <c r="B387" s="1">
        <v>54.78</v>
      </c>
      <c r="C387" s="5">
        <v>62.503999999999998</v>
      </c>
      <c r="D387" s="1">
        <f t="shared" si="61"/>
        <v>-0.46699999999999875</v>
      </c>
      <c r="E387" s="1">
        <f t="shared" si="62"/>
        <v>1.7386220279179425</v>
      </c>
      <c r="F387" s="1">
        <f t="shared" si="63"/>
        <v>1.7959078113015199</v>
      </c>
      <c r="G387" s="1">
        <f t="shared" si="58"/>
        <v>0.26708264452036129</v>
      </c>
      <c r="H387" s="1">
        <f t="shared" si="64"/>
        <v>1.5600000000000023</v>
      </c>
      <c r="I387" s="1">
        <f t="shared" si="59"/>
        <v>3.1635440897643265E-3</v>
      </c>
      <c r="J387" s="1">
        <f t="shared" si="60"/>
        <v>11.461138903909676</v>
      </c>
      <c r="K387" s="1">
        <f t="shared" si="65"/>
        <v>-412589.02230916289</v>
      </c>
      <c r="L387" s="1">
        <f t="shared" si="66"/>
        <v>9.7506240000000144</v>
      </c>
    </row>
    <row r="388" spans="1:12" x14ac:dyDescent="0.25">
      <c r="A388" s="1">
        <v>21</v>
      </c>
      <c r="B388" s="1">
        <v>56.34</v>
      </c>
      <c r="C388" s="5">
        <v>62.036999999999999</v>
      </c>
      <c r="D388" s="1">
        <f t="shared" si="61"/>
        <v>-0.66100000000000136</v>
      </c>
      <c r="E388" s="1">
        <f t="shared" si="62"/>
        <v>1.7508168426497546</v>
      </c>
      <c r="F388" s="1">
        <f t="shared" si="63"/>
        <v>1.7926507879335116</v>
      </c>
      <c r="G388" s="1">
        <f t="shared" si="58"/>
        <v>0.37558815310587762</v>
      </c>
      <c r="H388" s="1">
        <f t="shared" si="64"/>
        <v>1.6299999999999955</v>
      </c>
      <c r="I388" s="1">
        <f t="shared" si="59"/>
        <v>3.4819090593173731E-3</v>
      </c>
      <c r="J388" s="1">
        <f t="shared" si="60"/>
        <v>11.978231585431999</v>
      </c>
      <c r="K388" s="1">
        <f t="shared" si="65"/>
        <v>-431203.84762347379</v>
      </c>
      <c r="L388" s="1">
        <f t="shared" si="66"/>
        <v>10.112030999999972</v>
      </c>
    </row>
    <row r="389" spans="1:12" x14ac:dyDescent="0.25">
      <c r="A389" s="1">
        <v>22</v>
      </c>
      <c r="B389" s="1">
        <v>57.97</v>
      </c>
      <c r="C389" s="5">
        <v>61.375999999999998</v>
      </c>
      <c r="D389" s="1">
        <f t="shared" si="61"/>
        <v>-0.85599999999999454</v>
      </c>
      <c r="E389" s="1">
        <f t="shared" si="62"/>
        <v>1.7632033003707717</v>
      </c>
      <c r="F389" s="1">
        <f t="shared" si="63"/>
        <v>1.7879985811545507</v>
      </c>
      <c r="G389" s="1">
        <f t="shared" si="58"/>
        <v>0.48592283686032578</v>
      </c>
      <c r="H389" s="1">
        <f t="shared" si="64"/>
        <v>1.7000000000000028</v>
      </c>
      <c r="I389" s="1">
        <f t="shared" si="59"/>
        <v>3.814637714468262E-3</v>
      </c>
      <c r="J389" s="1">
        <f t="shared" si="60"/>
        <v>12.489452078138054</v>
      </c>
      <c r="K389" s="1">
        <f t="shared" si="65"/>
        <v>-449607.28025642096</v>
      </c>
      <c r="L389" s="1">
        <f t="shared" si="66"/>
        <v>10.433920000000017</v>
      </c>
    </row>
    <row r="390" spans="1:12" x14ac:dyDescent="0.25">
      <c r="A390" s="1">
        <v>23</v>
      </c>
      <c r="B390" s="1">
        <v>59.67</v>
      </c>
      <c r="C390" s="5">
        <v>60.52</v>
      </c>
      <c r="D390" s="1">
        <f t="shared" si="61"/>
        <v>-0.99800000000000466</v>
      </c>
      <c r="E390" s="1">
        <f t="shared" si="62"/>
        <v>1.775756037844098</v>
      </c>
      <c r="F390" s="1">
        <f t="shared" si="63"/>
        <v>1.7818989193511492</v>
      </c>
      <c r="G390" s="1">
        <f t="shared" si="58"/>
        <v>0.56883084643620385</v>
      </c>
      <c r="H390" s="1">
        <f t="shared" si="64"/>
        <v>1.769999999999996</v>
      </c>
      <c r="I390" s="1">
        <f t="shared" si="59"/>
        <v>4.1615669388609857E-3</v>
      </c>
      <c r="J390" s="1">
        <f t="shared" si="60"/>
        <v>12.994556548918563</v>
      </c>
      <c r="K390" s="1">
        <f t="shared" si="65"/>
        <v>-467790.54245591606</v>
      </c>
      <c r="L390" s="1">
        <f t="shared" si="66"/>
        <v>10.712039999999975</v>
      </c>
    </row>
    <row r="391" spans="1:12" x14ac:dyDescent="0.25">
      <c r="A391" s="1">
        <v>24</v>
      </c>
      <c r="B391" s="1">
        <v>61.44</v>
      </c>
      <c r="C391" s="5">
        <v>59.521999999999998</v>
      </c>
      <c r="D391" s="1">
        <f t="shared" si="61"/>
        <v>-1.1509999999999962</v>
      </c>
      <c r="E391" s="1">
        <f t="shared" si="62"/>
        <v>1.7884512070234555</v>
      </c>
      <c r="F391" s="1">
        <f t="shared" si="63"/>
        <v>1.7746775155212045</v>
      </c>
      <c r="G391" s="1">
        <f t="shared" ref="G391:G454" si="67">LOG(C391/C392)/LOG(B392/B391)</f>
        <v>0.6617407379654916</v>
      </c>
      <c r="H391" s="1">
        <f t="shared" si="64"/>
        <v>1.8400000000000034</v>
      </c>
      <c r="I391" s="1">
        <f t="shared" ref="I391:I454" si="68">$E$2*(1+($F$2/$E$2)-COS(RADIANS(A391))-SQRT((($F$2/$E$2)^2)-SIN(RADIANS(A391))^2))</f>
        <v>4.5225268429976125E-3</v>
      </c>
      <c r="J391" s="1">
        <f t="shared" ref="J391:J454" si="69">(I392-I391)/$G$2</f>
        <v>13.49330515220281</v>
      </c>
      <c r="K391" s="1">
        <f t="shared" si="65"/>
        <v>-485745.0000170971</v>
      </c>
      <c r="L391" s="1">
        <f t="shared" si="66"/>
        <v>10.952048000000019</v>
      </c>
    </row>
    <row r="392" spans="1:12" x14ac:dyDescent="0.25">
      <c r="A392" s="1">
        <v>25</v>
      </c>
      <c r="B392" s="1">
        <v>63.28</v>
      </c>
      <c r="C392" s="5">
        <v>58.371000000000002</v>
      </c>
      <c r="D392" s="1">
        <f t="shared" ref="D392:D455" si="70">C393-C392</f>
        <v>-1.2820000000000036</v>
      </c>
      <c r="E392" s="1">
        <f t="shared" ref="E392:E455" si="71">LOG(B392)</f>
        <v>1.8012664704896202</v>
      </c>
      <c r="F392" s="1">
        <f t="shared" ref="F392:F455" si="72">LOG(C392)</f>
        <v>1.7661971336178823</v>
      </c>
      <c r="G392" s="1">
        <f t="shared" si="67"/>
        <v>0.75068366410836185</v>
      </c>
      <c r="H392" s="1">
        <f t="shared" ref="H392:H455" si="73">B393-B392</f>
        <v>1.9000000000000057</v>
      </c>
      <c r="I392" s="1">
        <f t="shared" si="68"/>
        <v>4.8973408750032461E-3</v>
      </c>
      <c r="J392" s="1">
        <f t="shared" si="69"/>
        <v>13.985462204038047</v>
      </c>
      <c r="K392" s="1">
        <f t="shared" ref="K392:K455" si="74">J393-J392/$G$2</f>
        <v>-503462.16854901437</v>
      </c>
      <c r="L392" s="1">
        <f t="shared" ref="L392:L455" si="75">(C392*10^5)*((B393-B392)/10^6)</f>
        <v>11.090490000000033</v>
      </c>
    </row>
    <row r="393" spans="1:12" x14ac:dyDescent="0.25">
      <c r="A393" s="1">
        <v>26</v>
      </c>
      <c r="B393" s="1">
        <v>65.180000000000007</v>
      </c>
      <c r="C393" s="5">
        <v>57.088999999999999</v>
      </c>
      <c r="D393" s="1">
        <f t="shared" si="70"/>
        <v>-1.3629999999999995</v>
      </c>
      <c r="E393" s="1">
        <f t="shared" si="71"/>
        <v>1.8141143561291255</v>
      </c>
      <c r="F393" s="1">
        <f t="shared" si="72"/>
        <v>1.7565524357499733</v>
      </c>
      <c r="G393" s="1">
        <f t="shared" si="67"/>
        <v>0.81154039207861361</v>
      </c>
      <c r="H393" s="1">
        <f t="shared" si="73"/>
        <v>1.9699999999999989</v>
      </c>
      <c r="I393" s="1">
        <f t="shared" si="68"/>
        <v>5.2858259362265252E-3</v>
      </c>
      <c r="J393" s="1">
        <f t="shared" si="69"/>
        <v>14.470796355253393</v>
      </c>
      <c r="K393" s="1">
        <f t="shared" si="74"/>
        <v>-520933.71970835858</v>
      </c>
      <c r="L393" s="1">
        <f t="shared" si="75"/>
        <v>11.246532999999994</v>
      </c>
    </row>
    <row r="394" spans="1:12" x14ac:dyDescent="0.25">
      <c r="A394" s="1">
        <v>27</v>
      </c>
      <c r="B394" s="1">
        <v>67.150000000000006</v>
      </c>
      <c r="C394" s="5">
        <v>55.725999999999999</v>
      </c>
      <c r="D394" s="1">
        <f t="shared" si="70"/>
        <v>-1.3969999999999985</v>
      </c>
      <c r="E394" s="1">
        <f t="shared" si="71"/>
        <v>1.8270460170047342</v>
      </c>
      <c r="F394" s="1">
        <f t="shared" si="72"/>
        <v>1.7460578706127543</v>
      </c>
      <c r="G394" s="1">
        <f t="shared" si="67"/>
        <v>0.84834140602971198</v>
      </c>
      <c r="H394" s="1">
        <f t="shared" si="73"/>
        <v>2.039999999999992</v>
      </c>
      <c r="I394" s="1">
        <f t="shared" si="68"/>
        <v>5.6877925016502306E-3</v>
      </c>
      <c r="J394" s="1">
        <f t="shared" si="69"/>
        <v>14.949080763584968</v>
      </c>
      <c r="K394" s="1">
        <f t="shared" si="74"/>
        <v>-538151.48739579425</v>
      </c>
      <c r="L394" s="1">
        <f t="shared" si="75"/>
        <v>11.368103999999954</v>
      </c>
    </row>
    <row r="395" spans="1:12" x14ac:dyDescent="0.25">
      <c r="A395" s="1">
        <v>28</v>
      </c>
      <c r="B395" s="1">
        <v>69.19</v>
      </c>
      <c r="C395" s="5">
        <v>54.329000000000001</v>
      </c>
      <c r="D395" s="1">
        <f t="shared" si="70"/>
        <v>-1.4660000000000011</v>
      </c>
      <c r="E395" s="1">
        <f t="shared" si="71"/>
        <v>1.840043330603494</v>
      </c>
      <c r="F395" s="1">
        <f t="shared" si="72"/>
        <v>1.7350317113197733</v>
      </c>
      <c r="G395" s="1">
        <f t="shared" si="67"/>
        <v>0.91487450789305491</v>
      </c>
      <c r="H395" s="1">
        <f t="shared" si="73"/>
        <v>2.1000000000000085</v>
      </c>
      <c r="I395" s="1">
        <f t="shared" si="68"/>
        <v>6.1030447450831464E-3</v>
      </c>
      <c r="J395" s="1">
        <f t="shared" si="69"/>
        <v>15.420093264597583</v>
      </c>
      <c r="K395" s="1">
        <f t="shared" si="74"/>
        <v>-555107.47390897165</v>
      </c>
      <c r="L395" s="1">
        <f t="shared" si="75"/>
        <v>11.409090000000047</v>
      </c>
    </row>
    <row r="396" spans="1:12" x14ac:dyDescent="0.25">
      <c r="A396" s="1">
        <v>29</v>
      </c>
      <c r="B396" s="1">
        <v>71.290000000000006</v>
      </c>
      <c r="C396" s="5">
        <v>52.863</v>
      </c>
      <c r="D396" s="1">
        <f t="shared" si="70"/>
        <v>-1.5039999999999978</v>
      </c>
      <c r="E396" s="1">
        <f t="shared" si="71"/>
        <v>1.8530286147129897</v>
      </c>
      <c r="F396" s="1">
        <f t="shared" si="72"/>
        <v>1.7231518059102466</v>
      </c>
      <c r="G396" s="1">
        <f t="shared" si="67"/>
        <v>0.96698816082418182</v>
      </c>
      <c r="H396" s="1">
        <f t="shared" si="73"/>
        <v>2.1599999999999966</v>
      </c>
      <c r="I396" s="1">
        <f t="shared" si="68"/>
        <v>6.5313806690997459E-3</v>
      </c>
      <c r="J396" s="1">
        <f t="shared" si="69"/>
        <v>15.883616541242688</v>
      </c>
      <c r="K396" s="1">
        <f t="shared" si="74"/>
        <v>-571793.85604644485</v>
      </c>
      <c r="L396" s="1">
        <f t="shared" si="75"/>
        <v>11.418407999999982</v>
      </c>
    </row>
    <row r="397" spans="1:12" x14ac:dyDescent="0.25">
      <c r="A397" s="1">
        <v>30</v>
      </c>
      <c r="B397" s="1">
        <v>73.45</v>
      </c>
      <c r="C397" s="5">
        <v>51.359000000000002</v>
      </c>
      <c r="D397" s="1">
        <f t="shared" si="70"/>
        <v>-1.4849999999999994</v>
      </c>
      <c r="E397" s="1">
        <f t="shared" si="71"/>
        <v>1.8659918001262754</v>
      </c>
      <c r="F397" s="1">
        <f t="shared" si="72"/>
        <v>1.7106165590890308</v>
      </c>
      <c r="G397" s="1">
        <f t="shared" si="67"/>
        <v>0.98534049869793505</v>
      </c>
      <c r="H397" s="1">
        <f t="shared" si="73"/>
        <v>2.2199999999999989</v>
      </c>
      <c r="I397" s="1">
        <f t="shared" si="68"/>
        <v>6.9725922396898206E-3</v>
      </c>
      <c r="J397" s="1">
        <f t="shared" si="69"/>
        <v>16.33943829187821</v>
      </c>
      <c r="K397" s="1">
        <f t="shared" si="74"/>
        <v>-588202.99115621904</v>
      </c>
      <c r="L397" s="1">
        <f t="shared" si="75"/>
        <v>11.401697999999996</v>
      </c>
    </row>
    <row r="398" spans="1:12" x14ac:dyDescent="0.25">
      <c r="A398" s="1">
        <v>31</v>
      </c>
      <c r="B398" s="1">
        <v>75.67</v>
      </c>
      <c r="C398" s="5">
        <v>49.874000000000002</v>
      </c>
      <c r="D398" s="1">
        <f t="shared" si="70"/>
        <v>-1.4879999999999995</v>
      </c>
      <c r="E398" s="1">
        <f t="shared" si="71"/>
        <v>1.8789237339675673</v>
      </c>
      <c r="F398" s="1">
        <f t="shared" si="72"/>
        <v>1.6978742009487235</v>
      </c>
      <c r="G398" s="1">
        <f t="shared" si="67"/>
        <v>1.0159392826175178</v>
      </c>
      <c r="H398" s="1">
        <f t="shared" si="73"/>
        <v>2.289999999999992</v>
      </c>
      <c r="I398" s="1">
        <f t="shared" si="68"/>
        <v>7.4264655255753265E-3</v>
      </c>
      <c r="J398" s="1">
        <f t="shared" si="69"/>
        <v>16.787351396550207</v>
      </c>
      <c r="K398" s="1">
        <f t="shared" si="74"/>
        <v>-604327.42312172614</v>
      </c>
      <c r="L398" s="1">
        <f t="shared" si="75"/>
        <v>11.421145999999961</v>
      </c>
    </row>
    <row r="399" spans="1:12" x14ac:dyDescent="0.25">
      <c r="A399" s="1">
        <v>32</v>
      </c>
      <c r="B399" s="1">
        <v>77.959999999999994</v>
      </c>
      <c r="C399" s="5">
        <v>48.386000000000003</v>
      </c>
      <c r="D399" s="1">
        <f t="shared" si="70"/>
        <v>-1.5050000000000026</v>
      </c>
      <c r="E399" s="1">
        <f t="shared" si="71"/>
        <v>1.8918718304455837</v>
      </c>
      <c r="F399" s="1">
        <f t="shared" si="72"/>
        <v>1.684719721101585</v>
      </c>
      <c r="G399" s="1">
        <f t="shared" si="67"/>
        <v>1.0639689760196422</v>
      </c>
      <c r="H399" s="1">
        <f t="shared" si="73"/>
        <v>2.3500000000000085</v>
      </c>
      <c r="I399" s="1">
        <f t="shared" si="68"/>
        <v>7.8927808421461656E-3</v>
      </c>
      <c r="J399" s="1">
        <f t="shared" si="69"/>
        <v>17.227154081334053</v>
      </c>
      <c r="K399" s="1">
        <f t="shared" si="74"/>
        <v>-620159.88827794534</v>
      </c>
      <c r="L399" s="1">
        <f t="shared" si="75"/>
        <v>11.37071000000004</v>
      </c>
    </row>
    <row r="400" spans="1:12" x14ac:dyDescent="0.25">
      <c r="A400" s="1">
        <v>33</v>
      </c>
      <c r="B400" s="1">
        <v>80.31</v>
      </c>
      <c r="C400" s="5">
        <v>46.881</v>
      </c>
      <c r="D400" s="1">
        <f t="shared" si="70"/>
        <v>-1.4660000000000011</v>
      </c>
      <c r="E400" s="1">
        <f t="shared" si="71"/>
        <v>1.9047696259065952</v>
      </c>
      <c r="F400" s="1">
        <f t="shared" si="72"/>
        <v>1.6709968668720221</v>
      </c>
      <c r="G400" s="1">
        <f t="shared" si="67"/>
        <v>1.0789116566374857</v>
      </c>
      <c r="H400" s="1">
        <f t="shared" si="73"/>
        <v>2.3999999999999915</v>
      </c>
      <c r="I400" s="1">
        <f t="shared" si="68"/>
        <v>8.3713128999610004E-3</v>
      </c>
      <c r="J400" s="1">
        <f t="shared" si="69"/>
        <v>17.658650080539012</v>
      </c>
      <c r="K400" s="1">
        <f t="shared" si="74"/>
        <v>-635693.32125060784</v>
      </c>
      <c r="L400" s="1">
        <f t="shared" si="75"/>
        <v>11.25143999999996</v>
      </c>
    </row>
    <row r="401" spans="1:12" x14ac:dyDescent="0.25">
      <c r="A401" s="1">
        <v>34</v>
      </c>
      <c r="B401" s="1">
        <v>82.71</v>
      </c>
      <c r="C401" s="5">
        <v>45.414999999999999</v>
      </c>
      <c r="D401" s="1">
        <f t="shared" si="70"/>
        <v>-1.4529999999999959</v>
      </c>
      <c r="E401" s="1">
        <f t="shared" si="71"/>
        <v>1.9175580208254361</v>
      </c>
      <c r="F401" s="1">
        <f t="shared" si="72"/>
        <v>1.6571993185244009</v>
      </c>
      <c r="G401" s="1">
        <f t="shared" si="67"/>
        <v>1.1094580150038731</v>
      </c>
      <c r="H401" s="1">
        <f t="shared" si="73"/>
        <v>2.460000000000008</v>
      </c>
      <c r="I401" s="1">
        <f t="shared" si="68"/>
        <v>8.8618309577537507E-3</v>
      </c>
      <c r="J401" s="1">
        <f t="shared" si="69"/>
        <v>18.08164879651536</v>
      </c>
      <c r="K401" s="1">
        <f t="shared" si="74"/>
        <v>-650920.86070909607</v>
      </c>
      <c r="L401" s="1">
        <f t="shared" si="75"/>
        <v>11.172090000000034</v>
      </c>
    </row>
    <row r="402" spans="1:12" x14ac:dyDescent="0.25">
      <c r="A402" s="1">
        <v>35</v>
      </c>
      <c r="B402" s="1">
        <v>85.17</v>
      </c>
      <c r="C402" s="5">
        <v>43.962000000000003</v>
      </c>
      <c r="D402" s="1">
        <f t="shared" si="70"/>
        <v>-1.4370000000000047</v>
      </c>
      <c r="E402" s="1">
        <f t="shared" si="71"/>
        <v>1.9302866472455196</v>
      </c>
      <c r="F402" s="1">
        <f t="shared" si="72"/>
        <v>1.6430774419226493</v>
      </c>
      <c r="G402" s="1">
        <f t="shared" si="67"/>
        <v>1.1397486943301147</v>
      </c>
      <c r="H402" s="1">
        <f t="shared" si="73"/>
        <v>2.519999999999996</v>
      </c>
      <c r="I402" s="1">
        <f t="shared" si="68"/>
        <v>9.3640989798791773E-3</v>
      </c>
      <c r="J402" s="1">
        <f t="shared" si="69"/>
        <v>18.495965456845607</v>
      </c>
      <c r="K402" s="1">
        <f t="shared" si="74"/>
        <v>-665835.85502517305</v>
      </c>
      <c r="L402" s="1">
        <f t="shared" si="75"/>
        <v>11.078423999999984</v>
      </c>
    </row>
    <row r="403" spans="1:12" x14ac:dyDescent="0.25">
      <c r="A403" s="1">
        <v>36</v>
      </c>
      <c r="B403" s="1">
        <v>87.69</v>
      </c>
      <c r="C403" s="5">
        <v>42.524999999999999</v>
      </c>
      <c r="D403" s="1">
        <f t="shared" si="70"/>
        <v>-1.3900000000000006</v>
      </c>
      <c r="E403" s="1">
        <f t="shared" si="71"/>
        <v>1.9429500700770987</v>
      </c>
      <c r="F403" s="1">
        <f t="shared" si="72"/>
        <v>1.6286443222846065</v>
      </c>
      <c r="G403" s="1">
        <f t="shared" si="67"/>
        <v>1.1504601474757743</v>
      </c>
      <c r="H403" s="1">
        <f t="shared" si="73"/>
        <v>2.5700000000000074</v>
      </c>
      <c r="I403" s="1">
        <f t="shared" si="68"/>
        <v>9.8778757981248886E-3</v>
      </c>
      <c r="J403" s="1">
        <f t="shared" si="69"/>
        <v>18.901421268659117</v>
      </c>
      <c r="K403" s="1">
        <f t="shared" si="74"/>
        <v>-680431.86782815843</v>
      </c>
      <c r="L403" s="1">
        <f t="shared" si="75"/>
        <v>10.928925000000032</v>
      </c>
    </row>
    <row r="404" spans="1:12" x14ac:dyDescent="0.25">
      <c r="A404" s="1">
        <v>37</v>
      </c>
      <c r="B404" s="1">
        <v>90.26</v>
      </c>
      <c r="C404" s="5">
        <v>41.134999999999998</v>
      </c>
      <c r="D404" s="1">
        <f t="shared" si="70"/>
        <v>-1.3769999999999953</v>
      </c>
      <c r="E404" s="1">
        <f t="shared" si="71"/>
        <v>1.9554953291841271</v>
      </c>
      <c r="F404" s="1">
        <f t="shared" si="72"/>
        <v>1.6142115016422132</v>
      </c>
      <c r="G404" s="1">
        <f t="shared" si="67"/>
        <v>1.1854582736166575</v>
      </c>
      <c r="H404" s="1">
        <f t="shared" si="73"/>
        <v>2.6299999999999955</v>
      </c>
      <c r="I404" s="1">
        <f t="shared" si="68"/>
        <v>1.0402915277809864E-2</v>
      </c>
      <c r="J404" s="1">
        <f t="shared" si="69"/>
        <v>19.297843569811747</v>
      </c>
      <c r="K404" s="1">
        <f t="shared" si="74"/>
        <v>-694702.68344724621</v>
      </c>
      <c r="L404" s="1">
        <f t="shared" si="75"/>
        <v>10.818504999999982</v>
      </c>
    </row>
    <row r="405" spans="1:12" x14ac:dyDescent="0.25">
      <c r="A405" s="1">
        <v>38</v>
      </c>
      <c r="B405" s="1">
        <v>92.89</v>
      </c>
      <c r="C405" s="5">
        <v>39.758000000000003</v>
      </c>
      <c r="D405" s="1">
        <f t="shared" si="70"/>
        <v>-1.328000000000003</v>
      </c>
      <c r="E405" s="1">
        <f t="shared" si="71"/>
        <v>1.9679689628786923</v>
      </c>
      <c r="F405" s="1">
        <f t="shared" si="72"/>
        <v>1.5994245293769271</v>
      </c>
      <c r="G405" s="1">
        <f t="shared" si="67"/>
        <v>1.1944139117034669</v>
      </c>
      <c r="H405" s="1">
        <f t="shared" si="73"/>
        <v>2.6799999999999926</v>
      </c>
      <c r="I405" s="1">
        <f t="shared" si="68"/>
        <v>1.0938966488082413E-2</v>
      </c>
      <c r="J405" s="1">
        <f t="shared" si="69"/>
        <v>19.68506597662504</v>
      </c>
      <c r="K405" s="1">
        <f t="shared" si="74"/>
        <v>-708642.3122299735</v>
      </c>
      <c r="L405" s="1">
        <f t="shared" si="75"/>
        <v>10.655143999999972</v>
      </c>
    </row>
    <row r="406" spans="1:12" x14ac:dyDescent="0.25">
      <c r="A406" s="1">
        <v>39</v>
      </c>
      <c r="B406" s="1">
        <v>95.57</v>
      </c>
      <c r="C406" s="5">
        <v>38.43</v>
      </c>
      <c r="D406" s="1">
        <f t="shared" si="70"/>
        <v>-1.2879999999999967</v>
      </c>
      <c r="E406" s="1">
        <f t="shared" si="71"/>
        <v>1.9803215860087564</v>
      </c>
      <c r="F406" s="1">
        <f t="shared" si="72"/>
        <v>1.5846703844643488</v>
      </c>
      <c r="G406" s="1">
        <f t="shared" si="67"/>
        <v>1.2103647255034582</v>
      </c>
      <c r="H406" s="1">
        <f t="shared" si="73"/>
        <v>2.730000000000004</v>
      </c>
      <c r="I406" s="1">
        <f t="shared" si="68"/>
        <v>1.1485773876321997E-2</v>
      </c>
      <c r="J406" s="1">
        <f t="shared" si="69"/>
        <v>20.062928527949538</v>
      </c>
      <c r="K406" s="1">
        <f t="shared" si="74"/>
        <v>-722244.99572835816</v>
      </c>
      <c r="L406" s="1">
        <f t="shared" si="75"/>
        <v>10.491390000000015</v>
      </c>
    </row>
    <row r="407" spans="1:12" x14ac:dyDescent="0.25">
      <c r="A407" s="1">
        <v>40</v>
      </c>
      <c r="B407" s="1">
        <v>98.3</v>
      </c>
      <c r="C407" s="5">
        <v>37.142000000000003</v>
      </c>
      <c r="D407" s="1">
        <f t="shared" si="70"/>
        <v>-1.2469999999999999</v>
      </c>
      <c r="E407" s="1">
        <f t="shared" si="71"/>
        <v>1.9925535178321356</v>
      </c>
      <c r="F407" s="1">
        <f t="shared" si="72"/>
        <v>1.5698652856605673</v>
      </c>
      <c r="G407" s="1">
        <f t="shared" si="67"/>
        <v>1.2202155517744007</v>
      </c>
      <c r="H407" s="1">
        <f t="shared" si="73"/>
        <v>2.7900000000000063</v>
      </c>
      <c r="I407" s="1">
        <f t="shared" si="68"/>
        <v>1.2043077446542818E-2</v>
      </c>
      <c r="J407" s="1">
        <f t="shared" si="69"/>
        <v>20.431277825181738</v>
      </c>
      <c r="K407" s="1">
        <f t="shared" si="74"/>
        <v>-735505.21173937456</v>
      </c>
      <c r="L407" s="1">
        <f t="shared" si="75"/>
        <v>10.362618000000024</v>
      </c>
    </row>
    <row r="408" spans="1:12" x14ac:dyDescent="0.25">
      <c r="A408" s="1">
        <v>41</v>
      </c>
      <c r="B408" s="1">
        <v>101.09</v>
      </c>
      <c r="C408" s="5">
        <v>35.895000000000003</v>
      </c>
      <c r="D408" s="1">
        <f t="shared" si="70"/>
        <v>-1.1970000000000027</v>
      </c>
      <c r="E408" s="1">
        <f t="shared" si="71"/>
        <v>2.0047081965443363</v>
      </c>
      <c r="F408" s="1">
        <f t="shared" si="72"/>
        <v>1.5550339576691186</v>
      </c>
      <c r="G408" s="1">
        <f t="shared" si="67"/>
        <v>1.2283868582406547</v>
      </c>
      <c r="H408" s="1">
        <f t="shared" si="73"/>
        <v>2.8299999999999983</v>
      </c>
      <c r="I408" s="1">
        <f t="shared" si="68"/>
        <v>1.2610612941686755E-2</v>
      </c>
      <c r="J408" s="1">
        <f t="shared" si="69"/>
        <v>20.789967167997066</v>
      </c>
      <c r="K408" s="1">
        <f t="shared" si="74"/>
        <v>-748417.67919120891</v>
      </c>
      <c r="L408" s="1">
        <f t="shared" si="75"/>
        <v>10.158284999999996</v>
      </c>
    </row>
    <row r="409" spans="1:12" x14ac:dyDescent="0.25">
      <c r="A409" s="1">
        <v>42</v>
      </c>
      <c r="B409" s="1">
        <v>103.92</v>
      </c>
      <c r="C409" s="5">
        <v>34.698</v>
      </c>
      <c r="D409" s="1">
        <f t="shared" si="70"/>
        <v>-1.1559999999999988</v>
      </c>
      <c r="E409" s="1">
        <f t="shared" si="71"/>
        <v>2.0166991380649715</v>
      </c>
      <c r="F409" s="1">
        <f t="shared" si="72"/>
        <v>1.5403044426872383</v>
      </c>
      <c r="G409" s="1">
        <f t="shared" si="67"/>
        <v>1.2395001685922622</v>
      </c>
      <c r="H409" s="1">
        <f t="shared" si="73"/>
        <v>2.8799999999999955</v>
      </c>
      <c r="I409" s="1">
        <f t="shared" si="68"/>
        <v>1.3188112029686673E-2</v>
      </c>
      <c r="J409" s="1">
        <f t="shared" si="69"/>
        <v>21.13885668541241</v>
      </c>
      <c r="K409" s="1">
        <f t="shared" si="74"/>
        <v>-760977.36286138487</v>
      </c>
      <c r="L409" s="1">
        <f t="shared" si="75"/>
        <v>9.9930239999999841</v>
      </c>
    </row>
    <row r="410" spans="1:12" x14ac:dyDescent="0.25">
      <c r="A410" s="1">
        <v>43</v>
      </c>
      <c r="B410" s="1">
        <v>106.8</v>
      </c>
      <c r="C410" s="5">
        <v>33.542000000000002</v>
      </c>
      <c r="D410" s="1">
        <f t="shared" si="70"/>
        <v>-1.097999999999999</v>
      </c>
      <c r="E410" s="1">
        <f t="shared" si="71"/>
        <v>2.0285712526925375</v>
      </c>
      <c r="F410" s="1">
        <f t="shared" si="72"/>
        <v>1.5255889546048234</v>
      </c>
      <c r="G410" s="1">
        <f t="shared" si="67"/>
        <v>1.2338985719017528</v>
      </c>
      <c r="H410" s="1">
        <f t="shared" si="73"/>
        <v>2.9200000000000017</v>
      </c>
      <c r="I410" s="1">
        <f t="shared" si="68"/>
        <v>1.3775302493170351E-2</v>
      </c>
      <c r="J410" s="1">
        <f t="shared" si="69"/>
        <v>21.477813461911492</v>
      </c>
      <c r="K410" s="1">
        <f t="shared" si="74"/>
        <v>-773179.47791715537</v>
      </c>
      <c r="L410" s="1">
        <f t="shared" si="75"/>
        <v>9.7942640000000054</v>
      </c>
    </row>
    <row r="411" spans="1:12" x14ac:dyDescent="0.25">
      <c r="A411" s="1">
        <v>44</v>
      </c>
      <c r="B411" s="1">
        <v>109.72</v>
      </c>
      <c r="C411" s="5">
        <v>32.444000000000003</v>
      </c>
      <c r="D411" s="1">
        <f t="shared" si="70"/>
        <v>-1.0640000000000036</v>
      </c>
      <c r="E411" s="1">
        <f t="shared" si="71"/>
        <v>2.0402857989324916</v>
      </c>
      <c r="F411" s="1">
        <f t="shared" si="72"/>
        <v>1.5111343927288667</v>
      </c>
      <c r="G411" s="1">
        <f t="shared" si="67"/>
        <v>1.2484463688476466</v>
      </c>
      <c r="H411" s="1">
        <f t="shared" si="73"/>
        <v>2.9699999999999989</v>
      </c>
      <c r="I411" s="1">
        <f t="shared" si="68"/>
        <v>1.4371908422667893E-2</v>
      </c>
      <c r="J411" s="1">
        <f t="shared" si="69"/>
        <v>21.806711658242357</v>
      </c>
      <c r="K411" s="1">
        <f t="shared" si="74"/>
        <v>-785019.49426409823</v>
      </c>
      <c r="L411" s="1">
        <f t="shared" si="75"/>
        <v>9.6358679999999968</v>
      </c>
    </row>
    <row r="412" spans="1:12" x14ac:dyDescent="0.25">
      <c r="A412" s="1">
        <v>45</v>
      </c>
      <c r="B412" s="1">
        <v>112.69</v>
      </c>
      <c r="C412" s="5">
        <v>31.38</v>
      </c>
      <c r="D412" s="1">
        <f t="shared" si="70"/>
        <v>-1.0109999999999992</v>
      </c>
      <c r="E412" s="1">
        <f t="shared" si="71"/>
        <v>2.0518853788898719</v>
      </c>
      <c r="F412" s="1">
        <f t="shared" si="72"/>
        <v>1.4966529392509178</v>
      </c>
      <c r="G412" s="1">
        <f t="shared" si="67"/>
        <v>1.2423543372598989</v>
      </c>
      <c r="H412" s="1">
        <f t="shared" si="73"/>
        <v>3.0100000000000051</v>
      </c>
      <c r="I412" s="1">
        <f t="shared" si="68"/>
        <v>1.4977650413174625E-2</v>
      </c>
      <c r="J412" s="1">
        <f t="shared" si="69"/>
        <v>22.125432626579745</v>
      </c>
      <c r="K412" s="1">
        <f t="shared" si="74"/>
        <v>-796493.14069185103</v>
      </c>
      <c r="L412" s="1">
        <f t="shared" si="75"/>
        <v>9.4453800000000161</v>
      </c>
    </row>
    <row r="413" spans="1:12" x14ac:dyDescent="0.25">
      <c r="A413" s="1">
        <v>46</v>
      </c>
      <c r="B413" s="1">
        <v>115.7</v>
      </c>
      <c r="C413" s="5">
        <v>30.369</v>
      </c>
      <c r="D413" s="1">
        <f t="shared" si="70"/>
        <v>-0.98000000000000043</v>
      </c>
      <c r="E413" s="1">
        <f t="shared" si="71"/>
        <v>2.0633333589517497</v>
      </c>
      <c r="F413" s="1">
        <f t="shared" si="72"/>
        <v>1.482430491568179</v>
      </c>
      <c r="G413" s="1">
        <f t="shared" si="67"/>
        <v>1.2565843122947862</v>
      </c>
      <c r="H413" s="1">
        <f t="shared" si="73"/>
        <v>3.0600000000000023</v>
      </c>
      <c r="I413" s="1">
        <f t="shared" si="68"/>
        <v>1.5592245763912951E-2</v>
      </c>
      <c r="J413" s="1">
        <f t="shared" si="69"/>
        <v>22.433865019696853</v>
      </c>
      <c r="K413" s="1">
        <f t="shared" si="74"/>
        <v>-807596.40880419291</v>
      </c>
      <c r="L413" s="1">
        <f t="shared" si="75"/>
        <v>9.2929140000000068</v>
      </c>
    </row>
    <row r="414" spans="1:12" x14ac:dyDescent="0.25">
      <c r="A414" s="1">
        <v>47</v>
      </c>
      <c r="B414" s="1">
        <v>118.76</v>
      </c>
      <c r="C414" s="5">
        <v>29.388999999999999</v>
      </c>
      <c r="D414" s="1">
        <f t="shared" si="70"/>
        <v>-0.94299999999999784</v>
      </c>
      <c r="E414" s="1">
        <f t="shared" si="71"/>
        <v>2.0746701889240069</v>
      </c>
      <c r="F414" s="1">
        <f t="shared" si="72"/>
        <v>1.4681848088738869</v>
      </c>
      <c r="G414" s="1">
        <f t="shared" si="67"/>
        <v>1.269669712886399</v>
      </c>
      <c r="H414" s="1">
        <f t="shared" si="73"/>
        <v>3.0899999999999892</v>
      </c>
      <c r="I414" s="1">
        <f t="shared" si="68"/>
        <v>1.6215408681126753E-2</v>
      </c>
      <c r="J414" s="1">
        <f t="shared" si="69"/>
        <v>22.731904893774995</v>
      </c>
      <c r="K414" s="1">
        <f t="shared" si="74"/>
        <v>-818325.55672009534</v>
      </c>
      <c r="L414" s="1">
        <f t="shared" si="75"/>
        <v>9.0812009999999681</v>
      </c>
    </row>
    <row r="415" spans="1:12" x14ac:dyDescent="0.25">
      <c r="A415" s="1">
        <v>48</v>
      </c>
      <c r="B415" s="1">
        <v>121.85</v>
      </c>
      <c r="C415" s="5">
        <v>28.446000000000002</v>
      </c>
      <c r="D415" s="1">
        <f t="shared" si="70"/>
        <v>-0.90700000000000003</v>
      </c>
      <c r="E415" s="1">
        <f t="shared" si="71"/>
        <v>2.085825533520743</v>
      </c>
      <c r="F415" s="1">
        <f t="shared" si="72"/>
        <v>1.4540212057026003</v>
      </c>
      <c r="G415" s="1">
        <f t="shared" si="67"/>
        <v>1.2736088462067678</v>
      </c>
      <c r="H415" s="1">
        <f t="shared" si="73"/>
        <v>3.1400000000000006</v>
      </c>
      <c r="I415" s="1">
        <f t="shared" si="68"/>
        <v>1.6846850483731614E-2</v>
      </c>
      <c r="J415" s="1">
        <f t="shared" si="69"/>
        <v>23.019455804527244</v>
      </c>
      <c r="K415" s="1">
        <f t="shared" si="74"/>
        <v>-828677.11253408447</v>
      </c>
      <c r="L415" s="1">
        <f t="shared" si="75"/>
        <v>8.9320440000000012</v>
      </c>
    </row>
    <row r="416" spans="1:12" x14ac:dyDescent="0.25">
      <c r="A416" s="1">
        <v>49</v>
      </c>
      <c r="B416" s="1">
        <v>124.99</v>
      </c>
      <c r="C416" s="5">
        <v>27.539000000000001</v>
      </c>
      <c r="D416" s="1">
        <f t="shared" si="70"/>
        <v>-0.86700000000000088</v>
      </c>
      <c r="E416" s="1">
        <f t="shared" si="71"/>
        <v>2.0968752680596876</v>
      </c>
      <c r="F416" s="1">
        <f t="shared" si="72"/>
        <v>1.439948166045564</v>
      </c>
      <c r="G416" s="1">
        <f t="shared" si="67"/>
        <v>1.2772169653965166</v>
      </c>
      <c r="H416" s="1">
        <f t="shared" si="73"/>
        <v>3.1700000000000017</v>
      </c>
      <c r="I416" s="1">
        <f t="shared" si="68"/>
        <v>1.7486279811635148E-2</v>
      </c>
      <c r="J416" s="1">
        <f t="shared" si="69"/>
        <v>23.296428896247182</v>
      </c>
      <c r="K416" s="1">
        <f t="shared" si="74"/>
        <v>-838647.87752191501</v>
      </c>
      <c r="L416" s="1">
        <f t="shared" si="75"/>
        <v>8.7298630000000053</v>
      </c>
    </row>
    <row r="417" spans="1:12" x14ac:dyDescent="0.25">
      <c r="A417" s="1">
        <v>50</v>
      </c>
      <c r="B417" s="1">
        <v>128.16</v>
      </c>
      <c r="C417" s="5">
        <v>26.672000000000001</v>
      </c>
      <c r="D417" s="1">
        <f t="shared" si="70"/>
        <v>-0.84700000000000131</v>
      </c>
      <c r="E417" s="1">
        <f t="shared" si="71"/>
        <v>2.1077524987401626</v>
      </c>
      <c r="F417" s="1">
        <f t="shared" si="72"/>
        <v>1.4260555824839301</v>
      </c>
      <c r="G417" s="1">
        <f t="shared" si="67"/>
        <v>1.3045087599128924</v>
      </c>
      <c r="H417" s="1">
        <f t="shared" si="73"/>
        <v>3.210000000000008</v>
      </c>
      <c r="I417" s="1">
        <f t="shared" si="68"/>
        <v>1.8133402836530903E-2</v>
      </c>
      <c r="J417" s="1">
        <f t="shared" si="69"/>
        <v>23.562742983445599</v>
      </c>
      <c r="K417" s="1">
        <f t="shared" si="74"/>
        <v>-848234.92907941679</v>
      </c>
      <c r="L417" s="1">
        <f t="shared" si="75"/>
        <v>8.5617120000000213</v>
      </c>
    </row>
    <row r="418" spans="1:12" x14ac:dyDescent="0.25">
      <c r="A418" s="1">
        <v>51</v>
      </c>
      <c r="B418" s="1">
        <v>131.37</v>
      </c>
      <c r="C418" s="5">
        <v>25.824999999999999</v>
      </c>
      <c r="D418" s="1">
        <f t="shared" si="70"/>
        <v>-0.8019999999999996</v>
      </c>
      <c r="E418" s="1">
        <f t="shared" si="71"/>
        <v>2.1184961999117879</v>
      </c>
      <c r="F418" s="1">
        <f t="shared" si="72"/>
        <v>1.4120403301916582</v>
      </c>
      <c r="G418" s="1">
        <f t="shared" si="67"/>
        <v>1.2948486224685039</v>
      </c>
      <c r="H418" s="1">
        <f t="shared" si="73"/>
        <v>3.2400000000000091</v>
      </c>
      <c r="I418" s="1">
        <f t="shared" si="68"/>
        <v>1.8787923474959948E-2</v>
      </c>
      <c r="J418" s="1">
        <f t="shared" si="69"/>
        <v>23.818324624722415</v>
      </c>
      <c r="K418" s="1">
        <f t="shared" si="74"/>
        <v>-857435.62338181841</v>
      </c>
      <c r="L418" s="1">
        <f t="shared" si="75"/>
        <v>8.3673000000000233</v>
      </c>
    </row>
    <row r="419" spans="1:12" x14ac:dyDescent="0.25">
      <c r="A419" s="1">
        <v>52</v>
      </c>
      <c r="B419" s="1">
        <v>134.61000000000001</v>
      </c>
      <c r="C419" s="5">
        <v>25.023</v>
      </c>
      <c r="D419" s="1">
        <f t="shared" si="70"/>
        <v>-0.78500000000000014</v>
      </c>
      <c r="E419" s="1">
        <f t="shared" si="71"/>
        <v>2.1290773242527368</v>
      </c>
      <c r="F419" s="1">
        <f t="shared" si="72"/>
        <v>1.3983393759146128</v>
      </c>
      <c r="G419" s="1">
        <f t="shared" si="67"/>
        <v>1.32396006786794</v>
      </c>
      <c r="H419" s="1">
        <f t="shared" si="73"/>
        <v>3.2799999999999727</v>
      </c>
      <c r="I419" s="1">
        <f t="shared" si="68"/>
        <v>1.9449543603424459E-2</v>
      </c>
      <c r="J419" s="1">
        <f t="shared" si="69"/>
        <v>24.063108188488584</v>
      </c>
      <c r="K419" s="1">
        <f t="shared" si="74"/>
        <v>-866247.59774967865</v>
      </c>
      <c r="L419" s="1">
        <f t="shared" si="75"/>
        <v>8.2075439999999329</v>
      </c>
    </row>
    <row r="420" spans="1:12" x14ac:dyDescent="0.25">
      <c r="A420" s="1">
        <v>53</v>
      </c>
      <c r="B420" s="1">
        <v>137.88999999999999</v>
      </c>
      <c r="C420" s="5">
        <v>24.238</v>
      </c>
      <c r="D420" s="1">
        <f t="shared" si="70"/>
        <v>-0.75199999999999889</v>
      </c>
      <c r="E420" s="1">
        <f t="shared" si="71"/>
        <v>2.1395327715979393</v>
      </c>
      <c r="F420" s="1">
        <f t="shared" si="72"/>
        <v>1.3844967811378683</v>
      </c>
      <c r="G420" s="1">
        <f t="shared" si="67"/>
        <v>1.3326358228495878</v>
      </c>
      <c r="H420" s="1">
        <f t="shared" si="73"/>
        <v>3.3000000000000114</v>
      </c>
      <c r="I420" s="1">
        <f t="shared" si="68"/>
        <v>2.011796327532692E-2</v>
      </c>
      <c r="J420" s="1">
        <f t="shared" si="69"/>
        <v>24.29703591025617</v>
      </c>
      <c r="K420" s="1">
        <f t="shared" si="74"/>
        <v>-874668.77271128097</v>
      </c>
      <c r="L420" s="1">
        <f t="shared" si="75"/>
        <v>7.9985400000000269</v>
      </c>
    </row>
    <row r="421" spans="1:12" x14ac:dyDescent="0.25">
      <c r="A421" s="1">
        <v>54</v>
      </c>
      <c r="B421" s="1">
        <v>141.19</v>
      </c>
      <c r="C421" s="5">
        <v>23.486000000000001</v>
      </c>
      <c r="D421" s="1">
        <f t="shared" si="70"/>
        <v>-0.72100000000000009</v>
      </c>
      <c r="E421" s="1">
        <f t="shared" si="71"/>
        <v>2.1498039382270222</v>
      </c>
      <c r="F421" s="1">
        <f t="shared" si="72"/>
        <v>1.3708090565454953</v>
      </c>
      <c r="G421" s="1">
        <f t="shared" si="67"/>
        <v>1.3335942435633066</v>
      </c>
      <c r="H421" s="1">
        <f t="shared" si="73"/>
        <v>3.3400000000000034</v>
      </c>
      <c r="I421" s="1">
        <f t="shared" si="68"/>
        <v>2.0792880939500703E-2</v>
      </c>
      <c r="J421" s="1">
        <f t="shared" si="69"/>
        <v>24.520057941073453</v>
      </c>
      <c r="K421" s="1">
        <f t="shared" si="74"/>
        <v>-882697.35374625737</v>
      </c>
      <c r="L421" s="1">
        <f t="shared" si="75"/>
        <v>7.8443240000000083</v>
      </c>
    </row>
    <row r="422" spans="1:12" x14ac:dyDescent="0.25">
      <c r="A422" s="1">
        <v>55</v>
      </c>
      <c r="B422" s="1">
        <v>144.53</v>
      </c>
      <c r="C422" s="5">
        <v>22.765000000000001</v>
      </c>
      <c r="D422" s="1">
        <f t="shared" si="70"/>
        <v>-0.69099999999999895</v>
      </c>
      <c r="E422" s="1">
        <f t="shared" si="71"/>
        <v>2.1599580026785188</v>
      </c>
      <c r="F422" s="1">
        <f t="shared" si="72"/>
        <v>1.3572676546442086</v>
      </c>
      <c r="G422" s="1">
        <f t="shared" si="67"/>
        <v>1.3373014310821016</v>
      </c>
      <c r="H422" s="1">
        <f t="shared" si="73"/>
        <v>3.3700000000000045</v>
      </c>
      <c r="I422" s="1">
        <f t="shared" si="68"/>
        <v>2.1473993660086076E-2</v>
      </c>
      <c r="J422" s="1">
        <f t="shared" si="69"/>
        <v>24.732132386857604</v>
      </c>
      <c r="K422" s="1">
        <f t="shared" si="74"/>
        <v>-890331.83270153543</v>
      </c>
      <c r="L422" s="1">
        <f t="shared" si="75"/>
        <v>7.6718050000000106</v>
      </c>
    </row>
    <row r="423" spans="1:12" x14ac:dyDescent="0.25">
      <c r="A423" s="1">
        <v>56</v>
      </c>
      <c r="B423" s="1">
        <v>147.9</v>
      </c>
      <c r="C423" s="5">
        <v>22.074000000000002</v>
      </c>
      <c r="D423" s="1">
        <f t="shared" si="70"/>
        <v>-0.66100000000000136</v>
      </c>
      <c r="E423" s="1">
        <f t="shared" si="71"/>
        <v>2.1699681739968923</v>
      </c>
      <c r="F423" s="1">
        <f t="shared" si="72"/>
        <v>1.3438810382147706</v>
      </c>
      <c r="G423" s="1">
        <f t="shared" si="67"/>
        <v>1.337640587604852</v>
      </c>
      <c r="H423" s="1">
        <f t="shared" si="73"/>
        <v>3.4000000000000057</v>
      </c>
      <c r="I423" s="1">
        <f t="shared" si="68"/>
        <v>2.2160997337498788E-2</v>
      </c>
      <c r="J423" s="1">
        <f t="shared" si="69"/>
        <v>24.933225338243812</v>
      </c>
      <c r="K423" s="1">
        <f t="shared" si="74"/>
        <v>-897570.98886588647</v>
      </c>
      <c r="L423" s="1">
        <f t="shared" si="75"/>
        <v>7.5051600000000125</v>
      </c>
    </row>
    <row r="424" spans="1:12" x14ac:dyDescent="0.25">
      <c r="A424" s="1">
        <v>57</v>
      </c>
      <c r="B424" s="1">
        <v>151.30000000000001</v>
      </c>
      <c r="C424" s="5">
        <v>21.413</v>
      </c>
      <c r="D424" s="1">
        <f t="shared" si="70"/>
        <v>-0.63200000000000145</v>
      </c>
      <c r="E424" s="1">
        <f t="shared" si="71"/>
        <v>2.1798389280231869</v>
      </c>
      <c r="F424" s="1">
        <f t="shared" si="72"/>
        <v>1.3306775169989356</v>
      </c>
      <c r="G424" s="1">
        <f t="shared" si="67"/>
        <v>1.3403076131351759</v>
      </c>
      <c r="H424" s="1">
        <f t="shared" si="73"/>
        <v>3.4199999999999875</v>
      </c>
      <c r="I424" s="1">
        <f t="shared" si="68"/>
        <v>2.2853586930227782E-2</v>
      </c>
      <c r="J424" s="1">
        <f t="shared" si="69"/>
        <v>25.12331089069318</v>
      </c>
      <c r="K424" s="1">
        <f t="shared" si="74"/>
        <v>-904413.88969379989</v>
      </c>
      <c r="L424" s="1">
        <f t="shared" si="75"/>
        <v>7.3232459999999735</v>
      </c>
    </row>
    <row r="425" spans="1:12" x14ac:dyDescent="0.25">
      <c r="A425" s="1">
        <v>58</v>
      </c>
      <c r="B425" s="1">
        <v>154.72</v>
      </c>
      <c r="C425" s="5">
        <v>20.780999999999999</v>
      </c>
      <c r="D425" s="1">
        <f t="shared" si="70"/>
        <v>-0.59399999999999764</v>
      </c>
      <c r="E425" s="1">
        <f t="shared" si="71"/>
        <v>2.1895464567389267</v>
      </c>
      <c r="F425" s="1">
        <f t="shared" si="72"/>
        <v>1.3176664423565012</v>
      </c>
      <c r="G425" s="1">
        <f t="shared" si="67"/>
        <v>1.3187849370329439</v>
      </c>
      <c r="H425" s="1">
        <f t="shared" si="73"/>
        <v>3.4399999999999977</v>
      </c>
      <c r="I425" s="1">
        <f t="shared" si="68"/>
        <v>2.3551456677191482E-2</v>
      </c>
      <c r="J425" s="1">
        <f t="shared" si="69"/>
        <v>25.302371154515736</v>
      </c>
      <c r="K425" s="1">
        <f t="shared" si="74"/>
        <v>-910859.89116631192</v>
      </c>
      <c r="L425" s="1">
        <f t="shared" si="75"/>
        <v>7.1486639999999939</v>
      </c>
    </row>
    <row r="426" spans="1:12" x14ac:dyDescent="0.25">
      <c r="A426" s="1">
        <v>59</v>
      </c>
      <c r="B426" s="1">
        <v>158.16</v>
      </c>
      <c r="C426" s="5">
        <v>20.187000000000001</v>
      </c>
      <c r="D426" s="1">
        <f t="shared" si="70"/>
        <v>-0.56500000000000128</v>
      </c>
      <c r="E426" s="1">
        <f t="shared" si="71"/>
        <v>2.199096656305616</v>
      </c>
      <c r="F426" s="1">
        <f t="shared" si="72"/>
        <v>1.3050717830222927</v>
      </c>
      <c r="G426" s="1">
        <f t="shared" si="67"/>
        <v>1.3080209540602952</v>
      </c>
      <c r="H426" s="1">
        <f t="shared" si="73"/>
        <v>3.4699999999999989</v>
      </c>
      <c r="I426" s="1">
        <f t="shared" si="68"/>
        <v>2.4254300320372475E-2</v>
      </c>
      <c r="J426" s="1">
        <f t="shared" si="69"/>
        <v>25.470396254613988</v>
      </c>
      <c r="K426" s="1">
        <f t="shared" si="74"/>
        <v>-916908.63778178394</v>
      </c>
      <c r="L426" s="1">
        <f t="shared" si="75"/>
        <v>7.0048889999999986</v>
      </c>
    </row>
    <row r="427" spans="1:12" x14ac:dyDescent="0.25">
      <c r="A427" s="1">
        <v>60</v>
      </c>
      <c r="B427" s="1">
        <v>161.63</v>
      </c>
      <c r="C427" s="5">
        <v>19.622</v>
      </c>
      <c r="D427" s="1">
        <f t="shared" si="70"/>
        <v>-0.54200000000000159</v>
      </c>
      <c r="E427" s="1">
        <f t="shared" si="71"/>
        <v>2.2085219729314334</v>
      </c>
      <c r="F427" s="1">
        <f t="shared" si="72"/>
        <v>1.2927432713770706</v>
      </c>
      <c r="G427" s="1">
        <f t="shared" si="67"/>
        <v>1.3111969356684097</v>
      </c>
      <c r="H427" s="1">
        <f t="shared" si="73"/>
        <v>3.4900000000000091</v>
      </c>
      <c r="I427" s="1">
        <f t="shared" si="68"/>
        <v>2.4961811327445085E-2</v>
      </c>
      <c r="J427" s="1">
        <f t="shared" si="69"/>
        <v>25.62738431960701</v>
      </c>
      <c r="K427" s="1">
        <f t="shared" si="74"/>
        <v>-922560.06216439221</v>
      </c>
      <c r="L427" s="1">
        <f t="shared" si="75"/>
        <v>6.8480780000000179</v>
      </c>
    </row>
    <row r="428" spans="1:12" x14ac:dyDescent="0.25">
      <c r="A428" s="1">
        <v>61</v>
      </c>
      <c r="B428" s="1">
        <v>165.12</v>
      </c>
      <c r="C428" s="5">
        <v>19.079999999999998</v>
      </c>
      <c r="D428" s="1">
        <f t="shared" si="70"/>
        <v>-0.50199999999999889</v>
      </c>
      <c r="E428" s="1">
        <f t="shared" si="71"/>
        <v>2.2177996799471171</v>
      </c>
      <c r="F428" s="1">
        <f t="shared" si="72"/>
        <v>1.2805783703680762</v>
      </c>
      <c r="G428" s="1">
        <f t="shared" si="67"/>
        <v>1.2675652908541188</v>
      </c>
      <c r="H428" s="1">
        <f t="shared" si="73"/>
        <v>3.5099999999999909</v>
      </c>
      <c r="I428" s="1">
        <f t="shared" si="68"/>
        <v>2.5673683114100836E-2</v>
      </c>
      <c r="J428" s="1">
        <f t="shared" si="69"/>
        <v>25.773341460185378</v>
      </c>
      <c r="K428" s="1">
        <f t="shared" si="74"/>
        <v>-927814.38428493717</v>
      </c>
      <c r="L428" s="1">
        <f t="shared" si="75"/>
        <v>6.6970799999999819</v>
      </c>
    </row>
    <row r="429" spans="1:12" x14ac:dyDescent="0.25">
      <c r="A429" s="1">
        <v>62</v>
      </c>
      <c r="B429" s="1">
        <v>168.63</v>
      </c>
      <c r="C429" s="5">
        <v>18.577999999999999</v>
      </c>
      <c r="D429" s="1">
        <f t="shared" si="70"/>
        <v>-0.4789999999999992</v>
      </c>
      <c r="E429" s="1">
        <f t="shared" si="71"/>
        <v>2.2269348400126003</v>
      </c>
      <c r="F429" s="1">
        <f t="shared" si="72"/>
        <v>1.2689989585426735</v>
      </c>
      <c r="G429" s="1">
        <f t="shared" si="67"/>
        <v>1.2608487883044299</v>
      </c>
      <c r="H429" s="1">
        <f t="shared" si="73"/>
        <v>3.5300000000000011</v>
      </c>
      <c r="I429" s="1">
        <f t="shared" si="68"/>
        <v>2.6389609265772652E-2</v>
      </c>
      <c r="J429" s="1">
        <f t="shared" si="69"/>
        <v>25.908281736429949</v>
      </c>
      <c r="K429" s="1">
        <f t="shared" si="74"/>
        <v>-932672.1102843642</v>
      </c>
      <c r="L429" s="1">
        <f t="shared" si="75"/>
        <v>6.5580340000000019</v>
      </c>
    </row>
    <row r="430" spans="1:12" x14ac:dyDescent="0.25">
      <c r="A430" s="1">
        <v>63</v>
      </c>
      <c r="B430" s="1">
        <v>172.16</v>
      </c>
      <c r="C430" s="5">
        <v>18.099</v>
      </c>
      <c r="D430" s="1">
        <f t="shared" si="70"/>
        <v>-0.46000000000000085</v>
      </c>
      <c r="E430" s="1">
        <f t="shared" si="71"/>
        <v>2.2359322539862951</v>
      </c>
      <c r="F430" s="1">
        <f t="shared" si="72"/>
        <v>1.2576545800360668</v>
      </c>
      <c r="G430" s="1">
        <f t="shared" si="67"/>
        <v>1.2648464629211058</v>
      </c>
      <c r="H430" s="1">
        <f t="shared" si="73"/>
        <v>3.539999999999992</v>
      </c>
      <c r="I430" s="1">
        <f t="shared" si="68"/>
        <v>2.7109283758451262E-2</v>
      </c>
      <c r="J430" s="1">
        <f t="shared" si="69"/>
        <v>26.032227113969032</v>
      </c>
      <c r="K430" s="1">
        <f t="shared" si="74"/>
        <v>-937134.03089547635</v>
      </c>
      <c r="L430" s="1">
        <f t="shared" si="75"/>
        <v>6.4070459999999851</v>
      </c>
    </row>
    <row r="431" spans="1:12" x14ac:dyDescent="0.25">
      <c r="A431" s="1">
        <v>64</v>
      </c>
      <c r="B431" s="1">
        <v>175.7</v>
      </c>
      <c r="C431" s="5">
        <v>17.638999999999999</v>
      </c>
      <c r="D431" s="1">
        <f t="shared" si="70"/>
        <v>-0.44200000000000017</v>
      </c>
      <c r="E431" s="1">
        <f t="shared" si="71"/>
        <v>2.2447717614952949</v>
      </c>
      <c r="F431" s="1">
        <f t="shared" si="72"/>
        <v>1.2464739602293438</v>
      </c>
      <c r="G431" s="1">
        <f t="shared" si="67"/>
        <v>1.2651212479786609</v>
      </c>
      <c r="H431" s="1">
        <f t="shared" si="73"/>
        <v>3.5600000000000023</v>
      </c>
      <c r="I431" s="1">
        <f t="shared" si="68"/>
        <v>2.7832401178283735E-2</v>
      </c>
      <c r="J431" s="1">
        <f t="shared" si="69"/>
        <v>26.145207408771576</v>
      </c>
      <c r="K431" s="1">
        <f t="shared" si="74"/>
        <v>-941201.21945555625</v>
      </c>
      <c r="L431" s="1">
        <f t="shared" si="75"/>
        <v>6.2794840000000045</v>
      </c>
    </row>
    <row r="432" spans="1:12" x14ac:dyDescent="0.25">
      <c r="A432" s="1">
        <v>65</v>
      </c>
      <c r="B432" s="1">
        <v>179.26</v>
      </c>
      <c r="C432" s="5">
        <v>17.196999999999999</v>
      </c>
      <c r="D432" s="1">
        <f t="shared" si="70"/>
        <v>-0.41600000000000037</v>
      </c>
      <c r="E432" s="1">
        <f t="shared" si="71"/>
        <v>2.2534833920870145</v>
      </c>
      <c r="F432" s="1">
        <f t="shared" si="72"/>
        <v>1.2354526912632187</v>
      </c>
      <c r="G432" s="1">
        <f t="shared" si="67"/>
        <v>1.2417994454731789</v>
      </c>
      <c r="H432" s="1">
        <f t="shared" si="73"/>
        <v>3.5700000000000216</v>
      </c>
      <c r="I432" s="1">
        <f t="shared" si="68"/>
        <v>2.8558656939638501E-2</v>
      </c>
      <c r="J432" s="1">
        <f t="shared" si="69"/>
        <v>26.24726022050308</v>
      </c>
      <c r="K432" s="1">
        <f t="shared" si="74"/>
        <v>-944875.02950725646</v>
      </c>
      <c r="L432" s="1">
        <f t="shared" si="75"/>
        <v>6.1393290000000373</v>
      </c>
    </row>
    <row r="433" spans="1:12" x14ac:dyDescent="0.25">
      <c r="A433" s="1">
        <v>66</v>
      </c>
      <c r="B433" s="1">
        <v>182.83</v>
      </c>
      <c r="C433" s="5">
        <v>16.780999999999999</v>
      </c>
      <c r="D433" s="1">
        <f t="shared" si="70"/>
        <v>-0.39699999999999847</v>
      </c>
      <c r="E433" s="1">
        <f t="shared" si="71"/>
        <v>2.2620474592614253</v>
      </c>
      <c r="F433" s="1">
        <f t="shared" si="72"/>
        <v>1.2248178373950402</v>
      </c>
      <c r="G433" s="1">
        <f t="shared" si="67"/>
        <v>1.2312425648567038</v>
      </c>
      <c r="H433" s="1">
        <f t="shared" si="73"/>
        <v>3.589999999999975</v>
      </c>
      <c r="I433" s="1">
        <f t="shared" si="68"/>
        <v>2.9287747501319142E-2</v>
      </c>
      <c r="J433" s="1">
        <f t="shared" si="69"/>
        <v>26.338430854331545</v>
      </c>
      <c r="K433" s="1">
        <f t="shared" si="74"/>
        <v>-948157.09198370448</v>
      </c>
      <c r="L433" s="1">
        <f t="shared" si="75"/>
        <v>6.0243789999999571</v>
      </c>
    </row>
    <row r="434" spans="1:12" x14ac:dyDescent="0.25">
      <c r="A434" s="1">
        <v>67</v>
      </c>
      <c r="B434" s="1">
        <v>186.42</v>
      </c>
      <c r="C434" s="5">
        <v>16.384</v>
      </c>
      <c r="D434" s="1">
        <f t="shared" si="70"/>
        <v>-0.38299999999999912</v>
      </c>
      <c r="E434" s="1">
        <f t="shared" si="71"/>
        <v>2.2704925036386179</v>
      </c>
      <c r="F434" s="1">
        <f t="shared" si="72"/>
        <v>1.2144199392957367</v>
      </c>
      <c r="G434" s="1">
        <f t="shared" si="67"/>
        <v>1.2366737578294773</v>
      </c>
      <c r="H434" s="1">
        <f t="shared" si="73"/>
        <v>3.6000000000000227</v>
      </c>
      <c r="I434" s="1">
        <f t="shared" si="68"/>
        <v>3.0019370580606129E-2</v>
      </c>
      <c r="J434" s="1">
        <f t="shared" si="69"/>
        <v>26.418772231123153</v>
      </c>
      <c r="K434" s="1">
        <f t="shared" si="74"/>
        <v>-951049.31197564746</v>
      </c>
      <c r="L434" s="1">
        <f t="shared" si="75"/>
        <v>5.8982400000000368</v>
      </c>
    </row>
    <row r="435" spans="1:12" x14ac:dyDescent="0.25">
      <c r="A435" s="1">
        <v>68</v>
      </c>
      <c r="B435" s="1">
        <v>190.02</v>
      </c>
      <c r="C435" s="5">
        <v>16.001000000000001</v>
      </c>
      <c r="D435" s="1">
        <f t="shared" si="70"/>
        <v>-0.38000000000000078</v>
      </c>
      <c r="E435" s="1">
        <f t="shared" si="71"/>
        <v>2.2787993137555556</v>
      </c>
      <c r="F435" s="1">
        <f t="shared" si="72"/>
        <v>1.2041471252128477</v>
      </c>
      <c r="G435" s="1">
        <f t="shared" si="67"/>
        <v>1.2806303862470294</v>
      </c>
      <c r="H435" s="1">
        <f t="shared" si="73"/>
        <v>3.5999999999999943</v>
      </c>
      <c r="I435" s="1">
        <f t="shared" si="68"/>
        <v>3.0753225364803995E-2</v>
      </c>
      <c r="J435" s="1">
        <f t="shared" si="69"/>
        <v>26.488344786040784</v>
      </c>
      <c r="K435" s="1">
        <f t="shared" si="74"/>
        <v>-953553.8650811126</v>
      </c>
      <c r="L435" s="1">
        <f t="shared" si="75"/>
        <v>5.7603599999999915</v>
      </c>
    </row>
    <row r="436" spans="1:12" x14ac:dyDescent="0.25">
      <c r="A436" s="1">
        <v>69</v>
      </c>
      <c r="B436" s="1">
        <v>193.62</v>
      </c>
      <c r="C436" s="5">
        <v>15.621</v>
      </c>
      <c r="D436" s="1">
        <f t="shared" si="70"/>
        <v>-0.37100000000000044</v>
      </c>
      <c r="E436" s="1">
        <f t="shared" si="71"/>
        <v>2.2869502157875488</v>
      </c>
      <c r="F436" s="1">
        <f t="shared" si="72"/>
        <v>1.1937088323953549</v>
      </c>
      <c r="G436" s="1">
        <f t="shared" si="67"/>
        <v>1.2976105269411029</v>
      </c>
      <c r="H436" s="1">
        <f t="shared" si="73"/>
        <v>3.6200000000000045</v>
      </c>
      <c r="I436" s="1">
        <f t="shared" si="68"/>
        <v>3.1489012719971794E-2</v>
      </c>
      <c r="J436" s="1">
        <f t="shared" si="69"/>
        <v>26.547216355534392</v>
      </c>
      <c r="K436" s="1">
        <f t="shared" si="74"/>
        <v>-955673.19333718531</v>
      </c>
      <c r="L436" s="1">
        <f t="shared" si="75"/>
        <v>5.6548020000000072</v>
      </c>
    </row>
    <row r="437" spans="1:12" x14ac:dyDescent="0.25">
      <c r="A437" s="1">
        <v>70</v>
      </c>
      <c r="B437" s="1">
        <v>197.24</v>
      </c>
      <c r="C437" s="5">
        <v>15.25</v>
      </c>
      <c r="D437" s="1">
        <f t="shared" si="70"/>
        <v>-0.36599999999999966</v>
      </c>
      <c r="E437" s="1">
        <f t="shared" si="71"/>
        <v>2.2949949938591003</v>
      </c>
      <c r="F437" s="1">
        <f t="shared" si="72"/>
        <v>1.1832698436828046</v>
      </c>
      <c r="G437" s="1">
        <f t="shared" si="67"/>
        <v>1.3357257397022264</v>
      </c>
      <c r="H437" s="1">
        <f t="shared" si="73"/>
        <v>3.6200000000000045</v>
      </c>
      <c r="I437" s="1">
        <f t="shared" si="68"/>
        <v>3.2226435396514416E-2</v>
      </c>
      <c r="J437" s="1">
        <f t="shared" si="69"/>
        <v>26.595462052780903</v>
      </c>
      <c r="K437" s="1">
        <f t="shared" si="74"/>
        <v>-957410.00073598081</v>
      </c>
      <c r="L437" s="1">
        <f t="shared" si="75"/>
        <v>5.5205000000000073</v>
      </c>
    </row>
    <row r="438" spans="1:12" x14ac:dyDescent="0.25">
      <c r="A438" s="1">
        <v>71</v>
      </c>
      <c r="B438" s="1">
        <v>200.86</v>
      </c>
      <c r="C438" s="5">
        <v>14.884</v>
      </c>
      <c r="D438" s="1">
        <f t="shared" si="70"/>
        <v>-0.34699999999999953</v>
      </c>
      <c r="E438" s="1">
        <f t="shared" si="71"/>
        <v>2.3028934583565053</v>
      </c>
      <c r="F438" s="1">
        <f t="shared" si="72"/>
        <v>1.1727196613494966</v>
      </c>
      <c r="G438" s="1">
        <f t="shared" si="67"/>
        <v>1.317055650502736</v>
      </c>
      <c r="H438" s="1">
        <f t="shared" si="73"/>
        <v>3.6299999999999955</v>
      </c>
      <c r="I438" s="1">
        <f t="shared" si="68"/>
        <v>3.2965198231313886E-2</v>
      </c>
      <c r="J438" s="1">
        <f t="shared" si="69"/>
        <v>26.633164131713485</v>
      </c>
      <c r="K438" s="1">
        <f t="shared" si="74"/>
        <v>-958767.24832984572</v>
      </c>
      <c r="L438" s="1">
        <f t="shared" si="75"/>
        <v>5.4028919999999934</v>
      </c>
    </row>
    <row r="439" spans="1:12" x14ac:dyDescent="0.25">
      <c r="A439" s="1">
        <v>72</v>
      </c>
      <c r="B439" s="1">
        <v>204.49</v>
      </c>
      <c r="C439" s="5">
        <v>14.537000000000001</v>
      </c>
      <c r="D439" s="1">
        <f t="shared" si="70"/>
        <v>-0.33700000000000152</v>
      </c>
      <c r="E439" s="1">
        <f t="shared" si="71"/>
        <v>2.3106720749301237</v>
      </c>
      <c r="F439" s="1">
        <f t="shared" si="72"/>
        <v>1.1624747904381181</v>
      </c>
      <c r="G439" s="1">
        <f t="shared" si="67"/>
        <v>1.3330004681296099</v>
      </c>
      <c r="H439" s="1">
        <f t="shared" si="73"/>
        <v>3.6299999999999955</v>
      </c>
      <c r="I439" s="1">
        <f t="shared" si="68"/>
        <v>3.3705008346083705E-2</v>
      </c>
      <c r="J439" s="1">
        <f t="shared" si="69"/>
        <v>26.660411839692891</v>
      </c>
      <c r="K439" s="1">
        <f t="shared" si="74"/>
        <v>-959748.14892768487</v>
      </c>
      <c r="L439" s="1">
        <f t="shared" si="75"/>
        <v>5.2769309999999932</v>
      </c>
    </row>
    <row r="440" spans="1:12" x14ac:dyDescent="0.25">
      <c r="A440" s="1">
        <v>73</v>
      </c>
      <c r="B440" s="1">
        <v>208.12</v>
      </c>
      <c r="C440" s="5">
        <v>14.2</v>
      </c>
      <c r="D440" s="1">
        <f t="shared" si="70"/>
        <v>-0.32699999999999996</v>
      </c>
      <c r="E440" s="1">
        <f t="shared" si="71"/>
        <v>2.318313817223999</v>
      </c>
      <c r="F440" s="1">
        <f t="shared" si="72"/>
        <v>1.1522883443830565</v>
      </c>
      <c r="G440" s="1">
        <f t="shared" si="67"/>
        <v>1.3473361710867091</v>
      </c>
      <c r="H440" s="1">
        <f t="shared" si="73"/>
        <v>3.6299999999999955</v>
      </c>
      <c r="I440" s="1">
        <f t="shared" si="68"/>
        <v>3.444557534163073E-2</v>
      </c>
      <c r="J440" s="1">
        <f t="shared" si="69"/>
        <v>26.677301259096673</v>
      </c>
      <c r="K440" s="1">
        <f t="shared" si="74"/>
        <v>-960356.1613923423</v>
      </c>
      <c r="L440" s="1">
        <f t="shared" si="75"/>
        <v>5.1545999999999932</v>
      </c>
    </row>
    <row r="441" spans="1:12" x14ac:dyDescent="0.25">
      <c r="A441" s="1">
        <v>74</v>
      </c>
      <c r="B441" s="1">
        <v>211.75</v>
      </c>
      <c r="C441" s="5">
        <v>13.872999999999999</v>
      </c>
      <c r="D441" s="1">
        <f t="shared" si="70"/>
        <v>-0.32499999999999929</v>
      </c>
      <c r="E441" s="1">
        <f t="shared" si="71"/>
        <v>2.3258234190027447</v>
      </c>
      <c r="F441" s="1">
        <f t="shared" si="72"/>
        <v>1.1421703862760955</v>
      </c>
      <c r="G441" s="1">
        <f t="shared" si="67"/>
        <v>1.3946441321419991</v>
      </c>
      <c r="H441" s="1">
        <f t="shared" si="73"/>
        <v>3.6299999999999955</v>
      </c>
      <c r="I441" s="1">
        <f t="shared" si="68"/>
        <v>3.5186611487716749E-2</v>
      </c>
      <c r="J441" s="1">
        <f t="shared" si="69"/>
        <v>26.683935137974149</v>
      </c>
      <c r="K441" s="1">
        <f t="shared" si="74"/>
        <v>-960594.98454435926</v>
      </c>
      <c r="L441" s="1">
        <f t="shared" si="75"/>
        <v>5.0358989999999935</v>
      </c>
    </row>
    <row r="442" spans="1:12" x14ac:dyDescent="0.25">
      <c r="A442" s="1">
        <v>75</v>
      </c>
      <c r="B442" s="1">
        <v>215.38</v>
      </c>
      <c r="C442" s="5">
        <v>13.548</v>
      </c>
      <c r="D442" s="1">
        <f t="shared" si="70"/>
        <v>-0.29800000000000004</v>
      </c>
      <c r="E442" s="1">
        <f t="shared" si="71"/>
        <v>2.3332053726253439</v>
      </c>
      <c r="F442" s="1">
        <f t="shared" si="72"/>
        <v>1.1318751879725928</v>
      </c>
      <c r="G442" s="1">
        <f t="shared" si="67"/>
        <v>1.3271195654307391</v>
      </c>
      <c r="H442" s="1">
        <f t="shared" si="73"/>
        <v>3.6400000000000148</v>
      </c>
      <c r="I442" s="1">
        <f t="shared" si="68"/>
        <v>3.5927831908216031E-2</v>
      </c>
      <c r="J442" s="1">
        <f t="shared" si="69"/>
        <v>26.680422710031404</v>
      </c>
      <c r="K442" s="1">
        <f t="shared" si="74"/>
        <v>-960468.55068162619</v>
      </c>
      <c r="L442" s="1">
        <f t="shared" si="75"/>
        <v>4.9314720000000198</v>
      </c>
    </row>
    <row r="443" spans="1:12" x14ac:dyDescent="0.25">
      <c r="A443" s="1">
        <v>76</v>
      </c>
      <c r="B443" s="1">
        <v>219.02</v>
      </c>
      <c r="C443" s="5">
        <v>13.25</v>
      </c>
      <c r="D443" s="1">
        <f t="shared" si="70"/>
        <v>-0.2889999999999997</v>
      </c>
      <c r="E443" s="1">
        <f t="shared" si="71"/>
        <v>2.3404837746257177</v>
      </c>
      <c r="F443" s="1">
        <f t="shared" si="72"/>
        <v>1.1222158782728267</v>
      </c>
      <c r="G443" s="1">
        <f t="shared" si="67"/>
        <v>1.3415700356763474</v>
      </c>
      <c r="H443" s="1">
        <f t="shared" si="73"/>
        <v>3.6299999999999955</v>
      </c>
      <c r="I443" s="1">
        <f t="shared" si="68"/>
        <v>3.6668954761272458E-2</v>
      </c>
      <c r="J443" s="1">
        <f t="shared" si="69"/>
        <v>26.666879504304017</v>
      </c>
      <c r="K443" s="1">
        <f t="shared" si="74"/>
        <v>-959981.01872779988</v>
      </c>
      <c r="L443" s="1">
        <f t="shared" si="75"/>
        <v>4.809749999999994</v>
      </c>
    </row>
    <row r="444" spans="1:12" x14ac:dyDescent="0.25">
      <c r="A444" s="1">
        <v>77</v>
      </c>
      <c r="B444" s="1">
        <v>222.65</v>
      </c>
      <c r="C444" s="5">
        <v>12.961</v>
      </c>
      <c r="D444" s="1">
        <f t="shared" si="70"/>
        <v>-0.27800000000000047</v>
      </c>
      <c r="E444" s="1">
        <f t="shared" si="71"/>
        <v>2.3476226994672418</v>
      </c>
      <c r="F444" s="1">
        <f t="shared" si="72"/>
        <v>1.1126385106184924</v>
      </c>
      <c r="G444" s="1">
        <f t="shared" si="67"/>
        <v>1.3443953811400173</v>
      </c>
      <c r="H444" s="1">
        <f t="shared" si="73"/>
        <v>3.6200000000000045</v>
      </c>
      <c r="I444" s="1">
        <f t="shared" si="68"/>
        <v>3.7409701414169792E-2</v>
      </c>
      <c r="J444" s="1">
        <f t="shared" si="69"/>
        <v>26.643427144785374</v>
      </c>
      <c r="K444" s="1">
        <f t="shared" si="74"/>
        <v>-959136.76701913297</v>
      </c>
      <c r="L444" s="1">
        <f t="shared" si="75"/>
        <v>4.6918820000000059</v>
      </c>
    </row>
    <row r="445" spans="1:12" x14ac:dyDescent="0.25">
      <c r="A445" s="1">
        <v>78</v>
      </c>
      <c r="B445" s="1">
        <v>226.27</v>
      </c>
      <c r="C445" s="5">
        <v>12.683</v>
      </c>
      <c r="D445" s="1">
        <f t="shared" si="70"/>
        <v>-0.26099999999999923</v>
      </c>
      <c r="E445" s="1">
        <f t="shared" si="71"/>
        <v>2.3546269768529489</v>
      </c>
      <c r="F445" s="1">
        <f t="shared" si="72"/>
        <v>1.1032219924529241</v>
      </c>
      <c r="G445" s="1">
        <f t="shared" si="67"/>
        <v>1.3064923087983227</v>
      </c>
      <c r="H445" s="1">
        <f t="shared" si="73"/>
        <v>3.6299999999999955</v>
      </c>
      <c r="I445" s="1">
        <f t="shared" si="68"/>
        <v>3.8149796612636053E-2</v>
      </c>
      <c r="J445" s="1">
        <f t="shared" si="69"/>
        <v>26.610193140429615</v>
      </c>
      <c r="K445" s="1">
        <f t="shared" si="74"/>
        <v>-957940.38574480009</v>
      </c>
      <c r="L445" s="1">
        <f t="shared" si="75"/>
        <v>4.6039289999999937</v>
      </c>
    </row>
    <row r="446" spans="1:12" x14ac:dyDescent="0.25">
      <c r="A446" s="1">
        <v>79</v>
      </c>
      <c r="B446" s="1">
        <v>229.9</v>
      </c>
      <c r="C446" s="5">
        <v>12.422000000000001</v>
      </c>
      <c r="D446" s="1">
        <f t="shared" si="70"/>
        <v>-0.25200000000000067</v>
      </c>
      <c r="E446" s="1">
        <f t="shared" si="71"/>
        <v>2.3615389712692791</v>
      </c>
      <c r="F446" s="1">
        <f t="shared" si="72"/>
        <v>1.094191524909532</v>
      </c>
      <c r="G446" s="1">
        <f t="shared" si="67"/>
        <v>1.3154407957394398</v>
      </c>
      <c r="H446" s="1">
        <f t="shared" si="73"/>
        <v>3.6099999999999852</v>
      </c>
      <c r="I446" s="1">
        <f t="shared" si="68"/>
        <v>3.8888968644314653E-2</v>
      </c>
      <c r="J446" s="1">
        <f t="shared" si="69"/>
        <v>26.567310665967735</v>
      </c>
      <c r="K446" s="1">
        <f t="shared" si="74"/>
        <v>-956396.6690565045</v>
      </c>
      <c r="L446" s="1">
        <f t="shared" si="75"/>
        <v>4.4843419999999821</v>
      </c>
    </row>
    <row r="447" spans="1:12" x14ac:dyDescent="0.25">
      <c r="A447" s="1">
        <v>80</v>
      </c>
      <c r="B447" s="1">
        <v>233.51</v>
      </c>
      <c r="C447" s="5">
        <v>12.17</v>
      </c>
      <c r="D447" s="1">
        <f t="shared" si="70"/>
        <v>-0.24099999999999966</v>
      </c>
      <c r="E447" s="1">
        <f t="shared" si="71"/>
        <v>2.3683054838392832</v>
      </c>
      <c r="F447" s="1">
        <f t="shared" si="72"/>
        <v>1.085290578230065</v>
      </c>
      <c r="G447" s="1">
        <f t="shared" si="67"/>
        <v>1.3037562008311281</v>
      </c>
      <c r="H447" s="1">
        <f t="shared" si="73"/>
        <v>3.6100000000000136</v>
      </c>
      <c r="I447" s="1">
        <f t="shared" si="68"/>
        <v>3.962694949614709E-2</v>
      </c>
      <c r="J447" s="1">
        <f t="shared" si="69"/>
        <v>26.514918333930186</v>
      </c>
      <c r="K447" s="1">
        <f t="shared" si="74"/>
        <v>-954510.60686152824</v>
      </c>
      <c r="L447" s="1">
        <f t="shared" si="75"/>
        <v>4.3933700000000169</v>
      </c>
    </row>
    <row r="448" spans="1:12" x14ac:dyDescent="0.25">
      <c r="A448" s="1">
        <v>81</v>
      </c>
      <c r="B448" s="1">
        <v>237.12</v>
      </c>
      <c r="C448" s="5">
        <v>11.929</v>
      </c>
      <c r="D448" s="1">
        <f t="shared" si="70"/>
        <v>-0.23799999999999955</v>
      </c>
      <c r="E448" s="1">
        <f t="shared" si="71"/>
        <v>2.3749681862992342</v>
      </c>
      <c r="F448" s="1">
        <f t="shared" si="72"/>
        <v>1.0766040385836109</v>
      </c>
      <c r="G448" s="1">
        <f t="shared" si="67"/>
        <v>1.3337913250557123</v>
      </c>
      <c r="H448" s="1">
        <f t="shared" si="73"/>
        <v>3.6099999999999852</v>
      </c>
      <c r="I448" s="1">
        <f t="shared" si="68"/>
        <v>4.0363475005422929E-2</v>
      </c>
      <c r="J448" s="1">
        <f t="shared" si="69"/>
        <v>26.453159958460564</v>
      </c>
      <c r="K448" s="1">
        <f t="shared" si="74"/>
        <v>-952287.37632026884</v>
      </c>
      <c r="L448" s="1">
        <f t="shared" si="75"/>
        <v>4.3063689999999823</v>
      </c>
    </row>
    <row r="449" spans="1:12" x14ac:dyDescent="0.25">
      <c r="A449" s="1">
        <v>82</v>
      </c>
      <c r="B449" s="1">
        <v>240.73</v>
      </c>
      <c r="C449" s="5">
        <v>11.691000000000001</v>
      </c>
      <c r="D449" s="1">
        <f t="shared" si="70"/>
        <v>-0.23300000000000054</v>
      </c>
      <c r="E449" s="1">
        <f t="shared" si="71"/>
        <v>2.3815302158362703</v>
      </c>
      <c r="F449" s="1">
        <f t="shared" si="72"/>
        <v>1.0678516605123527</v>
      </c>
      <c r="G449" s="1">
        <f t="shared" si="67"/>
        <v>1.3599485638836972</v>
      </c>
      <c r="H449" s="1">
        <f t="shared" si="73"/>
        <v>3.5900000000000034</v>
      </c>
      <c r="I449" s="1">
        <f t="shared" si="68"/>
        <v>4.1098285004269056E-2</v>
      </c>
      <c r="J449" s="1">
        <f t="shared" si="69"/>
        <v>26.382184311356497</v>
      </c>
      <c r="K449" s="1">
        <f t="shared" si="74"/>
        <v>-949732.33306396287</v>
      </c>
      <c r="L449" s="1">
        <f t="shared" si="75"/>
        <v>4.1970690000000035</v>
      </c>
    </row>
    <row r="450" spans="1:12" x14ac:dyDescent="0.25">
      <c r="A450" s="1">
        <v>83</v>
      </c>
      <c r="B450" s="1">
        <v>244.32</v>
      </c>
      <c r="C450" s="5">
        <v>11.458</v>
      </c>
      <c r="D450" s="1">
        <f t="shared" si="70"/>
        <v>-0.22799999999999976</v>
      </c>
      <c r="E450" s="1">
        <f t="shared" si="71"/>
        <v>2.3879590197123459</v>
      </c>
      <c r="F450" s="1">
        <f t="shared" si="72"/>
        <v>1.0591088179135937</v>
      </c>
      <c r="G450" s="1">
        <f t="shared" si="67"/>
        <v>1.3817256673374541</v>
      </c>
      <c r="H450" s="1">
        <f t="shared" si="73"/>
        <v>3.5800000000000125</v>
      </c>
      <c r="I450" s="1">
        <f t="shared" si="68"/>
        <v>4.1831123457362292E-2</v>
      </c>
      <c r="J450" s="1">
        <f t="shared" si="69"/>
        <v>26.302144870968267</v>
      </c>
      <c r="K450" s="1">
        <f t="shared" si="74"/>
        <v>-946851.00215529301</v>
      </c>
      <c r="L450" s="1">
        <f t="shared" si="75"/>
        <v>4.1019640000000139</v>
      </c>
    </row>
    <row r="451" spans="1:12" x14ac:dyDescent="0.25">
      <c r="A451" s="1">
        <v>84</v>
      </c>
      <c r="B451" s="1">
        <v>247.9</v>
      </c>
      <c r="C451" s="5">
        <v>11.23</v>
      </c>
      <c r="D451" s="1">
        <f t="shared" si="70"/>
        <v>-0.22700000000000031</v>
      </c>
      <c r="E451" s="1">
        <f t="shared" si="71"/>
        <v>2.3942765267678214</v>
      </c>
      <c r="F451" s="1">
        <f t="shared" si="72"/>
        <v>1.0503797562614579</v>
      </c>
      <c r="G451" s="1">
        <f t="shared" si="67"/>
        <v>1.4282022541894575</v>
      </c>
      <c r="H451" s="1">
        <f t="shared" si="73"/>
        <v>3.5699999999999932</v>
      </c>
      <c r="I451" s="1">
        <f t="shared" si="68"/>
        <v>4.2561738592666966E-2</v>
      </c>
      <c r="J451" s="1">
        <f t="shared" si="69"/>
        <v>26.213199564521421</v>
      </c>
      <c r="K451" s="1">
        <f t="shared" si="74"/>
        <v>-943649.06881226669</v>
      </c>
      <c r="L451" s="1">
        <f t="shared" si="75"/>
        <v>4.0091099999999926</v>
      </c>
    </row>
    <row r="452" spans="1:12" x14ac:dyDescent="0.25">
      <c r="A452" s="1">
        <v>85</v>
      </c>
      <c r="B452" s="1">
        <v>251.47</v>
      </c>
      <c r="C452" s="5">
        <v>11.003</v>
      </c>
      <c r="D452" s="1">
        <f t="shared" si="70"/>
        <v>-0.22100000000000009</v>
      </c>
      <c r="E452" s="1">
        <f t="shared" si="71"/>
        <v>2.4004861817912042</v>
      </c>
      <c r="F452" s="1">
        <f t="shared" si="72"/>
        <v>1.0415111129593233</v>
      </c>
      <c r="G452" s="1">
        <f t="shared" si="67"/>
        <v>1.4433508362918972</v>
      </c>
      <c r="H452" s="1">
        <f t="shared" si="73"/>
        <v>3.5600000000000023</v>
      </c>
      <c r="I452" s="1">
        <f t="shared" si="68"/>
        <v>4.3289883025014783E-2</v>
      </c>
      <c r="J452" s="1">
        <f t="shared" si="69"/>
        <v>26.115510504465671</v>
      </c>
      <c r="K452" s="1">
        <f t="shared" si="74"/>
        <v>-940132.3689170446</v>
      </c>
      <c r="L452" s="1">
        <f t="shared" si="75"/>
        <v>3.9170680000000027</v>
      </c>
    </row>
    <row r="453" spans="1:12" x14ac:dyDescent="0.25">
      <c r="A453" s="1">
        <v>86</v>
      </c>
      <c r="B453" s="1">
        <v>255.03</v>
      </c>
      <c r="C453" s="5">
        <v>10.782</v>
      </c>
      <c r="D453" s="1">
        <f t="shared" si="70"/>
        <v>-0.22600000000000087</v>
      </c>
      <c r="E453" s="1">
        <f t="shared" si="71"/>
        <v>2.406591270897152</v>
      </c>
      <c r="F453" s="1">
        <f t="shared" si="72"/>
        <v>1.0326993274926175</v>
      </c>
      <c r="G453" s="1">
        <f t="shared" si="67"/>
        <v>1.5366885106841672</v>
      </c>
      <c r="H453" s="1">
        <f t="shared" si="73"/>
        <v>3.539999999999992</v>
      </c>
      <c r="I453" s="1">
        <f t="shared" si="68"/>
        <v>4.4015313872361052E-2</v>
      </c>
      <c r="J453" s="1">
        <f t="shared" si="69"/>
        <v>26.009243719541274</v>
      </c>
      <c r="K453" s="1">
        <f t="shared" si="74"/>
        <v>-936306.87933460472</v>
      </c>
      <c r="L453" s="1">
        <f t="shared" si="75"/>
        <v>3.8168279999999912</v>
      </c>
    </row>
    <row r="454" spans="1:12" x14ac:dyDescent="0.25">
      <c r="A454" s="1">
        <v>87</v>
      </c>
      <c r="B454" s="1">
        <v>258.57</v>
      </c>
      <c r="C454" s="5">
        <v>10.555999999999999</v>
      </c>
      <c r="D454" s="1">
        <f t="shared" si="70"/>
        <v>-0.21299999999999919</v>
      </c>
      <c r="E454" s="1">
        <f t="shared" si="71"/>
        <v>2.4125781354312723</v>
      </c>
      <c r="F454" s="1">
        <f t="shared" si="72"/>
        <v>1.023499381548012</v>
      </c>
      <c r="G454" s="1">
        <f t="shared" si="67"/>
        <v>1.5075581373790554</v>
      </c>
      <c r="H454" s="1">
        <f t="shared" si="73"/>
        <v>3.5199999999999818</v>
      </c>
      <c r="I454" s="1">
        <f t="shared" si="68"/>
        <v>4.4737792864570532E-2</v>
      </c>
      <c r="J454" s="1">
        <f t="shared" si="69"/>
        <v>25.894568881165394</v>
      </c>
      <c r="K454" s="1">
        <f t="shared" si="74"/>
        <v>-932178.70806292829</v>
      </c>
      <c r="L454" s="1">
        <f t="shared" si="75"/>
        <v>3.7157119999999808</v>
      </c>
    </row>
    <row r="455" spans="1:12" x14ac:dyDescent="0.25">
      <c r="A455" s="1">
        <v>88</v>
      </c>
      <c r="B455" s="1">
        <v>262.08999999999997</v>
      </c>
      <c r="C455" s="5">
        <v>10.343</v>
      </c>
      <c r="D455" s="1">
        <f t="shared" si="70"/>
        <v>-0.20199999999999996</v>
      </c>
      <c r="E455" s="1">
        <f t="shared" si="71"/>
        <v>2.4184504508295834</v>
      </c>
      <c r="F455" s="1">
        <f t="shared" si="72"/>
        <v>1.0146465246840317</v>
      </c>
      <c r="G455" s="1">
        <f t="shared" ref="G455:G518" si="76">LOG(C455/C456)/LOG(B456/B455)</f>
        <v>1.4825727836055058</v>
      </c>
      <c r="H455" s="1">
        <f t="shared" si="73"/>
        <v>3.5100000000000477</v>
      </c>
      <c r="I455" s="1">
        <f t="shared" ref="I455:I518" si="77">$E$2*(1+($F$2/$E$2)-COS(RADIANS(A455))-SQRT((($F$2/$E$2)^2)-SIN(RADIANS(A455))^2))</f>
        <v>4.5457086444602904E-2</v>
      </c>
      <c r="J455" s="1">
        <f t="shared" ref="J455:J518" si="78">(I456-I455)/$G$2</f>
        <v>25.77165902589612</v>
      </c>
      <c r="K455" s="1">
        <f t="shared" si="74"/>
        <v>-927754.08424198569</v>
      </c>
      <c r="L455" s="1">
        <f t="shared" si="75"/>
        <v>3.6303930000000495</v>
      </c>
    </row>
    <row r="456" spans="1:12" x14ac:dyDescent="0.25">
      <c r="A456" s="1">
        <v>89</v>
      </c>
      <c r="B456" s="1">
        <v>265.60000000000002</v>
      </c>
      <c r="C456" s="5">
        <v>10.141</v>
      </c>
      <c r="D456" s="1">
        <f t="shared" ref="D456:D519" si="79">C457-C456</f>
        <v>-0.18800000000000061</v>
      </c>
      <c r="E456" s="1">
        <f t="shared" ref="E456:E519" si="80">LOG(B456)</f>
        <v>2.42422807069598</v>
      </c>
      <c r="F456" s="1">
        <f t="shared" ref="F456:F519" si="81">LOG(C456)</f>
        <v>1.0060807827160938</v>
      </c>
      <c r="G456" s="1">
        <f t="shared" si="76"/>
        <v>1.4334237340922891</v>
      </c>
      <c r="H456" s="1">
        <f t="shared" ref="H456:H519" si="82">B457-B456</f>
        <v>3.4899999999999523</v>
      </c>
      <c r="I456" s="1">
        <f t="shared" si="77"/>
        <v>4.6172965861988907E-2</v>
      </c>
      <c r="J456" s="1">
        <f t="shared" si="78"/>
        <v>25.64069027462007</v>
      </c>
      <c r="K456" s="1">
        <f t="shared" ref="K456:K519" si="83">J457-J456/$G$2</f>
        <v>-923039.34804477333</v>
      </c>
      <c r="L456" s="1">
        <f t="shared" ref="L456:L519" si="84">(C456*10^5)*((B457-B456)/10^6)</f>
        <v>3.5392089999999516</v>
      </c>
    </row>
    <row r="457" spans="1:12" x14ac:dyDescent="0.25">
      <c r="A457" s="1">
        <v>90</v>
      </c>
      <c r="B457" s="1">
        <v>269.08999999999997</v>
      </c>
      <c r="C457" s="5">
        <v>9.9529999999999994</v>
      </c>
      <c r="D457" s="1">
        <f t="shared" si="79"/>
        <v>-0.17399999999999949</v>
      </c>
      <c r="E457" s="1">
        <f t="shared" si="80"/>
        <v>2.4298975586871476</v>
      </c>
      <c r="F457" s="1">
        <f t="shared" si="81"/>
        <v>0.99795400406940293</v>
      </c>
      <c r="G457" s="1">
        <f t="shared" si="76"/>
        <v>1.3725587562398442</v>
      </c>
      <c r="H457" s="1">
        <f t="shared" si="82"/>
        <v>3.4800000000000182</v>
      </c>
      <c r="I457" s="1">
        <f t="shared" si="77"/>
        <v>4.6885207258506131E-2</v>
      </c>
      <c r="J457" s="1">
        <f t="shared" si="78"/>
        <v>25.501841549195074</v>
      </c>
      <c r="K457" s="1">
        <f t="shared" si="83"/>
        <v>-918040.94047673536</v>
      </c>
      <c r="L457" s="1">
        <f t="shared" si="84"/>
        <v>3.4636440000000177</v>
      </c>
    </row>
    <row r="458" spans="1:12" x14ac:dyDescent="0.25">
      <c r="A458" s="1">
        <v>91</v>
      </c>
      <c r="B458" s="1">
        <v>272.57</v>
      </c>
      <c r="C458" s="5">
        <v>9.7789999999999999</v>
      </c>
      <c r="D458" s="1">
        <f t="shared" si="79"/>
        <v>-0.17399999999999949</v>
      </c>
      <c r="E458" s="1">
        <f t="shared" si="80"/>
        <v>2.4354780541713246</v>
      </c>
      <c r="F458" s="1">
        <f t="shared" si="81"/>
        <v>0.99029444612843875</v>
      </c>
      <c r="G458" s="1">
        <f t="shared" si="76"/>
        <v>1.4273831921491642</v>
      </c>
      <c r="H458" s="1">
        <f t="shared" si="82"/>
        <v>3.4499999999999886</v>
      </c>
      <c r="I458" s="1">
        <f t="shared" si="77"/>
        <v>4.7593591745983772E-2</v>
      </c>
      <c r="J458" s="1">
        <f t="shared" si="78"/>
        <v>25.355294287297017</v>
      </c>
      <c r="K458" s="1">
        <f t="shared" si="83"/>
        <v>-912765.39311053639</v>
      </c>
      <c r="L458" s="1">
        <f t="shared" si="84"/>
        <v>3.373754999999989</v>
      </c>
    </row>
    <row r="459" spans="1:12" x14ac:dyDescent="0.25">
      <c r="A459" s="1">
        <v>92</v>
      </c>
      <c r="B459" s="1">
        <v>276.02</v>
      </c>
      <c r="C459" s="5">
        <v>9.6050000000000004</v>
      </c>
      <c r="D459" s="1">
        <f t="shared" si="79"/>
        <v>-0.16099999999999959</v>
      </c>
      <c r="E459" s="1">
        <f t="shared" si="80"/>
        <v>2.4409405515396636</v>
      </c>
      <c r="F459" s="1">
        <f t="shared" si="81"/>
        <v>0.98249736919771247</v>
      </c>
      <c r="G459" s="1">
        <f t="shared" si="76"/>
        <v>1.3687527480321793</v>
      </c>
      <c r="H459" s="1">
        <f t="shared" si="82"/>
        <v>3.4300000000000068</v>
      </c>
      <c r="I459" s="1">
        <f t="shared" si="77"/>
        <v>4.8297905476186467E-2</v>
      </c>
      <c r="J459" s="1">
        <f t="shared" si="78"/>
        <v>25.201232156148581</v>
      </c>
      <c r="K459" s="1">
        <f t="shared" si="83"/>
        <v>-907219.31778058305</v>
      </c>
      <c r="L459" s="1">
        <f t="shared" si="84"/>
        <v>3.2945150000000067</v>
      </c>
    </row>
    <row r="460" spans="1:12" x14ac:dyDescent="0.25">
      <c r="A460" s="1">
        <v>93</v>
      </c>
      <c r="B460" s="1">
        <v>279.45</v>
      </c>
      <c r="C460" s="5">
        <v>9.4440000000000008</v>
      </c>
      <c r="D460" s="1">
        <f t="shared" si="79"/>
        <v>-0.15700000000000003</v>
      </c>
      <c r="E460" s="1">
        <f t="shared" si="80"/>
        <v>2.4463041139519239</v>
      </c>
      <c r="F460" s="1">
        <f t="shared" si="81"/>
        <v>0.97515597840668944</v>
      </c>
      <c r="G460" s="1">
        <f t="shared" si="76"/>
        <v>1.3821811423898123</v>
      </c>
      <c r="H460" s="1">
        <f t="shared" si="82"/>
        <v>3.410000000000025</v>
      </c>
      <c r="I460" s="1">
        <f t="shared" si="77"/>
        <v>4.899793970274615E-2</v>
      </c>
      <c r="J460" s="1">
        <f t="shared" si="78"/>
        <v>25.03984076592225</v>
      </c>
      <c r="K460" s="1">
        <f t="shared" si="83"/>
        <v>-901409.39626581746</v>
      </c>
      <c r="L460" s="1">
        <f t="shared" si="84"/>
        <v>3.2204040000000238</v>
      </c>
    </row>
    <row r="461" spans="1:12" x14ac:dyDescent="0.25">
      <c r="A461" s="1">
        <v>94</v>
      </c>
      <c r="B461" s="1">
        <v>282.86</v>
      </c>
      <c r="C461" s="5">
        <v>9.2870000000000008</v>
      </c>
      <c r="D461" s="1">
        <f t="shared" si="79"/>
        <v>-0.15400000000000169</v>
      </c>
      <c r="E461" s="1">
        <f t="shared" si="80"/>
        <v>2.4515715370380673</v>
      </c>
      <c r="F461" s="1">
        <f t="shared" si="81"/>
        <v>0.96787544554803318</v>
      </c>
      <c r="G461" s="1">
        <f t="shared" si="76"/>
        <v>1.4076931354347302</v>
      </c>
      <c r="H461" s="1">
        <f t="shared" si="82"/>
        <v>3.3799999999999955</v>
      </c>
      <c r="I461" s="1">
        <f t="shared" si="77"/>
        <v>4.9693490835132879E-2</v>
      </c>
      <c r="J461" s="1">
        <f t="shared" si="78"/>
        <v>24.87130738348603</v>
      </c>
      <c r="K461" s="1">
        <f t="shared" si="83"/>
        <v>-895342.36998484971</v>
      </c>
      <c r="L461" s="1">
        <f t="shared" si="84"/>
        <v>3.1390059999999962</v>
      </c>
    </row>
    <row r="462" spans="1:12" x14ac:dyDescent="0.25">
      <c r="A462" s="1">
        <v>95</v>
      </c>
      <c r="B462" s="1">
        <v>286.24</v>
      </c>
      <c r="C462" s="5">
        <v>9.1329999999999991</v>
      </c>
      <c r="D462" s="1">
        <f t="shared" si="79"/>
        <v>-0.14499999999999957</v>
      </c>
      <c r="E462" s="1">
        <f t="shared" si="80"/>
        <v>2.4567303232232978</v>
      </c>
      <c r="F462" s="1">
        <f t="shared" si="81"/>
        <v>0.96061345764790873</v>
      </c>
      <c r="G462" s="1">
        <f t="shared" si="76"/>
        <v>1.3673182906965742</v>
      </c>
      <c r="H462" s="1">
        <f t="shared" si="82"/>
        <v>3.3700000000000045</v>
      </c>
      <c r="I462" s="1">
        <f t="shared" si="77"/>
        <v>5.0384360484674158E-2</v>
      </c>
      <c r="J462" s="1">
        <f t="shared" si="78"/>
        <v>24.695820647273546</v>
      </c>
      <c r="K462" s="1">
        <f t="shared" si="83"/>
        <v>-889025.02973156376</v>
      </c>
      <c r="L462" s="1">
        <f t="shared" si="84"/>
        <v>3.0778210000000037</v>
      </c>
    </row>
    <row r="463" spans="1:12" x14ac:dyDescent="0.25">
      <c r="A463" s="1">
        <v>96</v>
      </c>
      <c r="B463" s="1">
        <v>289.61</v>
      </c>
      <c r="C463" s="5">
        <v>8.9879999999999995</v>
      </c>
      <c r="D463" s="1">
        <f t="shared" si="79"/>
        <v>-0.15299999999999869</v>
      </c>
      <c r="E463" s="1">
        <f t="shared" si="80"/>
        <v>2.4618135536226196</v>
      </c>
      <c r="F463" s="1">
        <f t="shared" si="81"/>
        <v>0.95366306374709131</v>
      </c>
      <c r="G463" s="1">
        <f t="shared" si="76"/>
        <v>1.4973065632163409</v>
      </c>
      <c r="H463" s="1">
        <f t="shared" si="82"/>
        <v>3.339999999999975</v>
      </c>
      <c r="I463" s="1">
        <f t="shared" si="77"/>
        <v>5.1070355502653979E-2</v>
      </c>
      <c r="J463" s="1">
        <f t="shared" si="78"/>
        <v>24.513570283942688</v>
      </c>
      <c r="K463" s="1">
        <f t="shared" si="83"/>
        <v>-882464.20547510916</v>
      </c>
      <c r="L463" s="1">
        <f t="shared" si="84"/>
        <v>3.0019919999999773</v>
      </c>
    </row>
    <row r="464" spans="1:12" x14ac:dyDescent="0.25">
      <c r="A464" s="1">
        <v>97</v>
      </c>
      <c r="B464" s="1">
        <v>292.95</v>
      </c>
      <c r="C464" s="5">
        <v>8.8350000000000009</v>
      </c>
      <c r="D464" s="1">
        <f t="shared" si="79"/>
        <v>-0.15400000000000169</v>
      </c>
      <c r="E464" s="1">
        <f t="shared" si="80"/>
        <v>2.4667935023435357</v>
      </c>
      <c r="F464" s="1">
        <f t="shared" si="81"/>
        <v>0.94620655384278296</v>
      </c>
      <c r="G464" s="1">
        <f t="shared" si="76"/>
        <v>1.5650727196510636</v>
      </c>
      <c r="H464" s="1">
        <f t="shared" si="82"/>
        <v>3.3100000000000023</v>
      </c>
      <c r="I464" s="1">
        <f t="shared" si="77"/>
        <v>5.1751288010541276E-2</v>
      </c>
      <c r="J464" s="1">
        <f t="shared" si="78"/>
        <v>24.324746827576458</v>
      </c>
      <c r="K464" s="1">
        <f t="shared" si="83"/>
        <v>-875666.75625141046</v>
      </c>
      <c r="L464" s="1">
        <f t="shared" si="84"/>
        <v>2.9243850000000022</v>
      </c>
    </row>
    <row r="465" spans="1:12" x14ac:dyDescent="0.25">
      <c r="A465" s="1">
        <v>98</v>
      </c>
      <c r="B465" s="1">
        <v>296.26</v>
      </c>
      <c r="C465" s="5">
        <v>8.6809999999999992</v>
      </c>
      <c r="D465" s="1">
        <f t="shared" si="79"/>
        <v>-0.14899999999999913</v>
      </c>
      <c r="E465" s="1">
        <f t="shared" si="80"/>
        <v>2.4716730185000912</v>
      </c>
      <c r="F465" s="1">
        <f t="shared" si="81"/>
        <v>0.93856975622106109</v>
      </c>
      <c r="G465" s="1">
        <f t="shared" si="76"/>
        <v>1.572399202993197</v>
      </c>
      <c r="H465" s="1">
        <f t="shared" si="82"/>
        <v>3.2800000000000296</v>
      </c>
      <c r="I465" s="1">
        <f t="shared" si="77"/>
        <v>5.24269754224184E-2</v>
      </c>
      <c r="J465" s="1">
        <f t="shared" si="78"/>
        <v>24.129541342056331</v>
      </c>
      <c r="K465" s="1">
        <f t="shared" si="83"/>
        <v>-868639.5601688805</v>
      </c>
      <c r="L465" s="1">
        <f t="shared" si="84"/>
        <v>2.8473680000000252</v>
      </c>
    </row>
    <row r="466" spans="1:12" x14ac:dyDescent="0.25">
      <c r="A466" s="1">
        <v>99</v>
      </c>
      <c r="B466" s="1">
        <v>299.54000000000002</v>
      </c>
      <c r="C466" s="5">
        <v>8.532</v>
      </c>
      <c r="D466" s="1">
        <f t="shared" si="79"/>
        <v>-0.13000000000000078</v>
      </c>
      <c r="E466" s="1">
        <f t="shared" si="80"/>
        <v>2.4764548254543031</v>
      </c>
      <c r="F466" s="1">
        <f t="shared" si="81"/>
        <v>0.93105084677739114</v>
      </c>
      <c r="G466" s="1">
        <f t="shared" si="76"/>
        <v>1.4184439938992184</v>
      </c>
      <c r="H466" s="1">
        <f t="shared" si="82"/>
        <v>3.2599999999999909</v>
      </c>
      <c r="I466" s="1">
        <f t="shared" si="77"/>
        <v>5.3097240459697742E-2</v>
      </c>
      <c r="J466" s="1">
        <f t="shared" si="78"/>
        <v>23.92814514734842</v>
      </c>
      <c r="K466" s="1">
        <f t="shared" si="83"/>
        <v>-861389.50455499277</v>
      </c>
      <c r="L466" s="1">
        <f t="shared" si="84"/>
        <v>2.7814319999999921</v>
      </c>
    </row>
    <row r="467" spans="1:12" x14ac:dyDescent="0.25">
      <c r="A467" s="1">
        <v>100</v>
      </c>
      <c r="B467" s="1">
        <v>302.8</v>
      </c>
      <c r="C467" s="5">
        <v>8.4019999999999992</v>
      </c>
      <c r="D467" s="1">
        <f t="shared" si="79"/>
        <v>-0.1039999999999992</v>
      </c>
      <c r="E467" s="1">
        <f t="shared" si="80"/>
        <v>2.4811558708280352</v>
      </c>
      <c r="F467" s="1">
        <f t="shared" si="81"/>
        <v>0.92438267720197309</v>
      </c>
      <c r="G467" s="1">
        <f t="shared" si="76"/>
        <v>1.1738481767712705</v>
      </c>
      <c r="H467" s="1">
        <f t="shared" si="82"/>
        <v>3.2299999999999613</v>
      </c>
      <c r="I467" s="1">
        <f t="shared" si="77"/>
        <v>5.3761911158235198E-2</v>
      </c>
      <c r="J467" s="1">
        <f t="shared" si="78"/>
        <v>23.720749550287355</v>
      </c>
      <c r="K467" s="1">
        <f t="shared" si="83"/>
        <v>-853923.47626476421</v>
      </c>
      <c r="L467" s="1">
        <f t="shared" si="84"/>
        <v>2.7138459999999673</v>
      </c>
    </row>
    <row r="468" spans="1:12" x14ac:dyDescent="0.25">
      <c r="A468" s="1">
        <v>101</v>
      </c>
      <c r="B468" s="1">
        <v>306.02999999999997</v>
      </c>
      <c r="C468" s="5">
        <v>8.298</v>
      </c>
      <c r="D468" s="1">
        <f t="shared" si="79"/>
        <v>-0.10899999999999999</v>
      </c>
      <c r="E468" s="1">
        <f t="shared" si="80"/>
        <v>2.4857640022849474</v>
      </c>
      <c r="F468" s="1">
        <f t="shared" si="81"/>
        <v>0.91897343049295421</v>
      </c>
      <c r="G468" s="1">
        <f t="shared" si="76"/>
        <v>1.2711475782292838</v>
      </c>
      <c r="H468" s="1">
        <f t="shared" si="82"/>
        <v>3.2000000000000455</v>
      </c>
      <c r="I468" s="1">
        <f t="shared" si="77"/>
        <v>5.4420820867965403E-2</v>
      </c>
      <c r="J468" s="1">
        <f t="shared" si="78"/>
        <v>23.507545580506243</v>
      </c>
      <c r="K468" s="1">
        <f t="shared" si="83"/>
        <v>-846248.35217449255</v>
      </c>
      <c r="L468" s="1">
        <f t="shared" si="84"/>
        <v>2.6553600000000377</v>
      </c>
    </row>
    <row r="469" spans="1:12" x14ac:dyDescent="0.25">
      <c r="A469" s="1">
        <v>102</v>
      </c>
      <c r="B469" s="1">
        <v>309.23</v>
      </c>
      <c r="C469" s="5">
        <v>8.1890000000000001</v>
      </c>
      <c r="D469" s="1">
        <f t="shared" si="79"/>
        <v>-0.11100000000000065</v>
      </c>
      <c r="E469" s="1">
        <f t="shared" si="80"/>
        <v>2.4902816204417575</v>
      </c>
      <c r="F469" s="1">
        <f t="shared" si="81"/>
        <v>0.9132308711135606</v>
      </c>
      <c r="G469" s="1">
        <f t="shared" si="76"/>
        <v>1.3381080745713769</v>
      </c>
      <c r="H469" s="1">
        <f t="shared" si="82"/>
        <v>3.1699999999999591</v>
      </c>
      <c r="I469" s="1">
        <f t="shared" si="77"/>
        <v>5.5073808245201687E-2</v>
      </c>
      <c r="J469" s="1">
        <f t="shared" si="78"/>
        <v>23.288723732114573</v>
      </c>
      <c r="K469" s="1">
        <f t="shared" si="83"/>
        <v>-838370.98988241295</v>
      </c>
      <c r="L469" s="1">
        <f t="shared" si="84"/>
        <v>2.5959129999999666</v>
      </c>
    </row>
    <row r="470" spans="1:12" x14ac:dyDescent="0.25">
      <c r="A470" s="1">
        <v>103</v>
      </c>
      <c r="B470" s="1">
        <v>312.39999999999998</v>
      </c>
      <c r="C470" s="5">
        <v>8.0779999999999994</v>
      </c>
      <c r="D470" s="1">
        <f t="shared" si="79"/>
        <v>-9.9999999999999645E-2</v>
      </c>
      <c r="E470" s="1">
        <f t="shared" si="80"/>
        <v>2.4947110252052629</v>
      </c>
      <c r="F470" s="1">
        <f t="shared" si="81"/>
        <v>0.90730384883396942</v>
      </c>
      <c r="G470" s="1">
        <f t="shared" si="76"/>
        <v>1.2455269725151095</v>
      </c>
      <c r="H470" s="1">
        <f t="shared" si="82"/>
        <v>3.1400000000000432</v>
      </c>
      <c r="I470" s="1">
        <f t="shared" si="77"/>
        <v>5.5720717237760425E-2</v>
      </c>
      <c r="J470" s="1">
        <f t="shared" si="78"/>
        <v>23.064473711699783</v>
      </c>
      <c r="K470" s="1">
        <f t="shared" si="83"/>
        <v>-830298.21863699902</v>
      </c>
      <c r="L470" s="1">
        <f t="shared" si="84"/>
        <v>2.5364920000000346</v>
      </c>
    </row>
    <row r="471" spans="1:12" x14ac:dyDescent="0.25">
      <c r="A471" s="1">
        <v>104</v>
      </c>
      <c r="B471" s="1">
        <v>315.54000000000002</v>
      </c>
      <c r="C471" s="5">
        <v>7.9779999999999998</v>
      </c>
      <c r="D471" s="1">
        <f t="shared" si="79"/>
        <v>-8.1999999999999851E-2</v>
      </c>
      <c r="E471" s="1">
        <f t="shared" si="80"/>
        <v>2.4990544211971009</v>
      </c>
      <c r="F471" s="1">
        <f t="shared" si="81"/>
        <v>0.90189403197382079</v>
      </c>
      <c r="G471" s="1">
        <f t="shared" si="76"/>
        <v>1.0533843425376419</v>
      </c>
      <c r="H471" s="1">
        <f t="shared" si="82"/>
        <v>3.1099999999999568</v>
      </c>
      <c r="I471" s="1">
        <f t="shared" si="77"/>
        <v>5.6361397063085419E-2</v>
      </c>
      <c r="J471" s="1">
        <f t="shared" si="78"/>
        <v>22.834984193128903</v>
      </c>
      <c r="K471" s="1">
        <f t="shared" si="83"/>
        <v>-822036.83051006077</v>
      </c>
      <c r="L471" s="1">
        <f t="shared" si="84"/>
        <v>2.4811579999999656</v>
      </c>
    </row>
    <row r="472" spans="1:12" x14ac:dyDescent="0.25">
      <c r="A472" s="1">
        <v>105</v>
      </c>
      <c r="B472" s="1">
        <v>318.64999999999998</v>
      </c>
      <c r="C472" s="5">
        <v>7.8959999999999999</v>
      </c>
      <c r="D472" s="1">
        <f t="shared" si="79"/>
        <v>-7.3999999999999844E-2</v>
      </c>
      <c r="E472" s="1">
        <f t="shared" si="80"/>
        <v>2.5033139228158845</v>
      </c>
      <c r="F472" s="1">
        <f t="shared" si="81"/>
        <v>0.89740713966158037</v>
      </c>
      <c r="G472" s="1">
        <f t="shared" si="76"/>
        <v>0.97886170531459682</v>
      </c>
      <c r="H472" s="1">
        <f t="shared" si="82"/>
        <v>3.0800000000000409</v>
      </c>
      <c r="I472" s="1">
        <f t="shared" si="77"/>
        <v>5.6995702179561222E-2</v>
      </c>
      <c r="J472" s="1">
        <f t="shared" si="78"/>
        <v>22.600442579733286</v>
      </c>
      <c r="K472" s="1">
        <f t="shared" si="83"/>
        <v>-813593.57183562405</v>
      </c>
      <c r="L472" s="1">
        <f t="shared" si="84"/>
        <v>2.4319680000000323</v>
      </c>
    </row>
    <row r="473" spans="1:12" x14ac:dyDescent="0.25">
      <c r="A473" s="1">
        <v>106</v>
      </c>
      <c r="B473" s="1">
        <v>321.73</v>
      </c>
      <c r="C473" s="5">
        <v>7.8220000000000001</v>
      </c>
      <c r="D473" s="1">
        <f t="shared" si="79"/>
        <v>-7.6999999999999957E-2</v>
      </c>
      <c r="E473" s="1">
        <f t="shared" si="80"/>
        <v>2.507491558965369</v>
      </c>
      <c r="F473" s="1">
        <f t="shared" si="81"/>
        <v>0.8933178116161119</v>
      </c>
      <c r="G473" s="1">
        <f t="shared" si="76"/>
        <v>1.0519160615807359</v>
      </c>
      <c r="H473" s="1">
        <f t="shared" si="82"/>
        <v>3.0399999999999636</v>
      </c>
      <c r="I473" s="1">
        <f t="shared" si="77"/>
        <v>5.762349225122048E-2</v>
      </c>
      <c r="J473" s="1">
        <f t="shared" si="78"/>
        <v>22.361034774275367</v>
      </c>
      <c r="K473" s="1">
        <f t="shared" si="83"/>
        <v>-804975.13492895605</v>
      </c>
      <c r="L473" s="1">
        <f t="shared" si="84"/>
        <v>2.3778879999999716</v>
      </c>
    </row>
    <row r="474" spans="1:12" x14ac:dyDescent="0.25">
      <c r="A474" s="1">
        <v>107</v>
      </c>
      <c r="B474" s="1">
        <v>324.77</v>
      </c>
      <c r="C474" s="5">
        <v>7.7450000000000001</v>
      </c>
      <c r="D474" s="1">
        <f t="shared" si="79"/>
        <v>-7.6000000000000512E-2</v>
      </c>
      <c r="E474" s="1">
        <f t="shared" si="80"/>
        <v>2.511575905309916</v>
      </c>
      <c r="F474" s="1">
        <f t="shared" si="81"/>
        <v>0.88902142209522483</v>
      </c>
      <c r="G474" s="1">
        <f t="shared" si="76"/>
        <v>1.0653987006225305</v>
      </c>
      <c r="H474" s="1">
        <f t="shared" si="82"/>
        <v>3.0200000000000387</v>
      </c>
      <c r="I474" s="1">
        <f t="shared" si="77"/>
        <v>5.8244632106061463E-2</v>
      </c>
      <c r="J474" s="1">
        <f t="shared" si="78"/>
        <v>22.116944957146831</v>
      </c>
      <c r="K474" s="1">
        <f t="shared" si="83"/>
        <v>-796188.15010191279</v>
      </c>
      <c r="L474" s="1">
        <f t="shared" si="84"/>
        <v>2.3389900000000301</v>
      </c>
    </row>
    <row r="475" spans="1:12" x14ac:dyDescent="0.25">
      <c r="A475" s="1">
        <v>108</v>
      </c>
      <c r="B475" s="1">
        <v>327.79</v>
      </c>
      <c r="C475" s="5">
        <v>7.6689999999999996</v>
      </c>
      <c r="D475" s="1">
        <f t="shared" si="79"/>
        <v>-7.1999999999999176E-2</v>
      </c>
      <c r="E475" s="1">
        <f t="shared" si="80"/>
        <v>2.5155957002684515</v>
      </c>
      <c r="F475" s="1">
        <f t="shared" si="81"/>
        <v>0.88473873776963174</v>
      </c>
      <c r="G475" s="1">
        <f t="shared" si="76"/>
        <v>1.045778764686693</v>
      </c>
      <c r="H475" s="1">
        <f t="shared" si="82"/>
        <v>2.9699999999999704</v>
      </c>
      <c r="I475" s="1">
        <f t="shared" si="77"/>
        <v>5.885899168820443E-2</v>
      </c>
      <c r="J475" s="1">
        <f t="shared" si="78"/>
        <v>21.868355373193896</v>
      </c>
      <c r="K475" s="1">
        <f t="shared" si="83"/>
        <v>-787239.17798885272</v>
      </c>
      <c r="L475" s="1">
        <f t="shared" si="84"/>
        <v>2.2776929999999771</v>
      </c>
    </row>
    <row r="476" spans="1:12" x14ac:dyDescent="0.25">
      <c r="A476" s="1">
        <v>109</v>
      </c>
      <c r="B476" s="1">
        <v>330.76</v>
      </c>
      <c r="C476" s="5">
        <v>7.5970000000000004</v>
      </c>
      <c r="D476" s="1">
        <f t="shared" si="79"/>
        <v>-7.6000000000000512E-2</v>
      </c>
      <c r="E476" s="1">
        <f t="shared" si="80"/>
        <v>2.5195129832576257</v>
      </c>
      <c r="F476" s="1">
        <f t="shared" si="81"/>
        <v>0.88064212640428496</v>
      </c>
      <c r="G476" s="1">
        <f t="shared" si="76"/>
        <v>1.1323310549602681</v>
      </c>
      <c r="H476" s="1">
        <f t="shared" si="82"/>
        <v>2.9499999999999886</v>
      </c>
      <c r="I476" s="1">
        <f t="shared" si="77"/>
        <v>5.9466446004126483E-2</v>
      </c>
      <c r="J476" s="1">
        <f t="shared" si="78"/>
        <v>21.615446127504406</v>
      </c>
      <c r="K476" s="1">
        <f t="shared" si="83"/>
        <v>-778134.70219516812</v>
      </c>
      <c r="L476" s="1">
        <f t="shared" si="84"/>
        <v>2.2411149999999913</v>
      </c>
    </row>
    <row r="477" spans="1:12" x14ac:dyDescent="0.25">
      <c r="A477" s="1">
        <v>110</v>
      </c>
      <c r="B477" s="1">
        <v>333.71</v>
      </c>
      <c r="C477" s="5">
        <v>7.5209999999999999</v>
      </c>
      <c r="D477" s="1">
        <f t="shared" si="79"/>
        <v>-7.6999999999999957E-2</v>
      </c>
      <c r="E477" s="1">
        <f t="shared" si="80"/>
        <v>2.5233692209782803</v>
      </c>
      <c r="F477" s="1">
        <f t="shared" si="81"/>
        <v>0.87627558867787891</v>
      </c>
      <c r="G477" s="1">
        <f t="shared" si="76"/>
        <v>1.1893216003618947</v>
      </c>
      <c r="H477" s="1">
        <f t="shared" si="82"/>
        <v>2.9000000000000341</v>
      </c>
      <c r="I477" s="1">
        <f t="shared" si="77"/>
        <v>6.0066875063223828E-2</v>
      </c>
      <c r="J477" s="1">
        <f t="shared" si="78"/>
        <v>21.358394990475258</v>
      </c>
      <c r="K477" s="1">
        <f t="shared" si="83"/>
        <v>-768881.12227989687</v>
      </c>
      <c r="L477" s="1">
        <f t="shared" si="84"/>
        <v>2.1810900000000255</v>
      </c>
    </row>
    <row r="478" spans="1:12" x14ac:dyDescent="0.25">
      <c r="A478" s="1">
        <v>111</v>
      </c>
      <c r="B478" s="1">
        <v>336.61</v>
      </c>
      <c r="C478" s="5">
        <v>7.444</v>
      </c>
      <c r="D478" s="1">
        <f t="shared" si="79"/>
        <v>-7.099999999999973E-2</v>
      </c>
      <c r="E478" s="1">
        <f t="shared" si="80"/>
        <v>2.5271270138391762</v>
      </c>
      <c r="F478" s="1">
        <f t="shared" si="81"/>
        <v>0.87180636445872939</v>
      </c>
      <c r="G478" s="1">
        <f t="shared" si="76"/>
        <v>1.1249085384005919</v>
      </c>
      <c r="H478" s="1">
        <f t="shared" si="82"/>
        <v>2.8799999999999955</v>
      </c>
      <c r="I478" s="1">
        <f t="shared" si="77"/>
        <v>6.0660163812959252E-2</v>
      </c>
      <c r="J478" s="1">
        <f t="shared" si="78"/>
        <v>21.097377212399238</v>
      </c>
      <c r="K478" s="1">
        <f t="shared" si="83"/>
        <v>-759484.74708102457</v>
      </c>
      <c r="L478" s="1">
        <f t="shared" si="84"/>
        <v>2.1438719999999964</v>
      </c>
    </row>
    <row r="479" spans="1:12" x14ac:dyDescent="0.25">
      <c r="A479" s="1">
        <v>112</v>
      </c>
      <c r="B479" s="1">
        <v>339.49</v>
      </c>
      <c r="C479" s="5">
        <v>7.3730000000000002</v>
      </c>
      <c r="D479" s="1">
        <f t="shared" si="79"/>
        <v>-7.0000000000000284E-2</v>
      </c>
      <c r="E479" s="1">
        <f t="shared" si="80"/>
        <v>2.5308269862489765</v>
      </c>
      <c r="F479" s="1">
        <f t="shared" si="81"/>
        <v>0.86764423390309853</v>
      </c>
      <c r="G479" s="1">
        <f t="shared" si="76"/>
        <v>1.1491271016459095</v>
      </c>
      <c r="H479" s="1">
        <f t="shared" si="82"/>
        <v>2.8299999999999841</v>
      </c>
      <c r="I479" s="1">
        <f t="shared" si="77"/>
        <v>6.124620206885923E-2</v>
      </c>
      <c r="J479" s="1">
        <f t="shared" si="78"/>
        <v>20.832565347856463</v>
      </c>
      <c r="K479" s="1">
        <f t="shared" si="83"/>
        <v>-749951.78839374252</v>
      </c>
      <c r="L479" s="1">
        <f t="shared" si="84"/>
        <v>2.0865589999999883</v>
      </c>
    </row>
    <row r="480" spans="1:12" x14ac:dyDescent="0.25">
      <c r="A480" s="1">
        <v>113</v>
      </c>
      <c r="B480" s="1">
        <v>342.32</v>
      </c>
      <c r="C480" s="5">
        <v>7.3029999999999999</v>
      </c>
      <c r="D480" s="1">
        <f t="shared" si="79"/>
        <v>-7.8000000000000291E-2</v>
      </c>
      <c r="E480" s="1">
        <f t="shared" si="80"/>
        <v>2.5344322734758764</v>
      </c>
      <c r="F480" s="1">
        <f t="shared" si="81"/>
        <v>0.86350130064145003</v>
      </c>
      <c r="G480" s="1">
        <f t="shared" si="76"/>
        <v>1.3181575159296866</v>
      </c>
      <c r="H480" s="1">
        <f t="shared" si="82"/>
        <v>2.8000000000000114</v>
      </c>
      <c r="I480" s="1">
        <f t="shared" si="77"/>
        <v>6.1824884439633021E-2</v>
      </c>
      <c r="J480" s="1">
        <f t="shared" si="78"/>
        <v>20.564129090025194</v>
      </c>
      <c r="K480" s="1">
        <f t="shared" si="83"/>
        <v>-740288.35500579188</v>
      </c>
      <c r="L480" s="1">
        <f t="shared" si="84"/>
        <v>2.0448400000000082</v>
      </c>
    </row>
    <row r="481" spans="1:12" x14ac:dyDescent="0.25">
      <c r="A481" s="1">
        <v>114</v>
      </c>
      <c r="B481" s="1">
        <v>345.12</v>
      </c>
      <c r="C481" s="5">
        <v>7.2249999999999996</v>
      </c>
      <c r="D481" s="1">
        <f t="shared" si="79"/>
        <v>-8.8000000000000078E-2</v>
      </c>
      <c r="E481" s="1">
        <f t="shared" si="80"/>
        <v>2.5379701277584696</v>
      </c>
      <c r="F481" s="1">
        <f t="shared" si="81"/>
        <v>0.85883785142858549</v>
      </c>
      <c r="G481" s="1">
        <f t="shared" si="76"/>
        <v>1.5329592289063159</v>
      </c>
      <c r="H481" s="1">
        <f t="shared" si="82"/>
        <v>2.7699999999999818</v>
      </c>
      <c r="I481" s="1">
        <f t="shared" si="77"/>
        <v>6.2396110247689276E-2</v>
      </c>
      <c r="J481" s="1">
        <f t="shared" si="78"/>
        <v>20.292235115117016</v>
      </c>
      <c r="K481" s="1">
        <f t="shared" si="83"/>
        <v>-730500.44709727552</v>
      </c>
      <c r="L481" s="1">
        <f t="shared" si="84"/>
        <v>2.0013249999999871</v>
      </c>
    </row>
    <row r="482" spans="1:12" x14ac:dyDescent="0.25">
      <c r="A482" s="1">
        <v>115</v>
      </c>
      <c r="B482" s="1">
        <v>347.89</v>
      </c>
      <c r="C482" s="5">
        <v>7.1369999999999996</v>
      </c>
      <c r="D482" s="1">
        <f t="shared" si="79"/>
        <v>-8.1999999999999851E-2</v>
      </c>
      <c r="E482" s="1">
        <f t="shared" si="80"/>
        <v>2.5414419452545256</v>
      </c>
      <c r="F482" s="1">
        <f t="shared" si="81"/>
        <v>0.85351569675692862</v>
      </c>
      <c r="G482" s="1">
        <f t="shared" si="76"/>
        <v>1.4837830105110663</v>
      </c>
      <c r="H482" s="1">
        <f t="shared" si="82"/>
        <v>2.7200000000000273</v>
      </c>
      <c r="I482" s="1">
        <f t="shared" si="77"/>
        <v>6.2959783445331416E-2</v>
      </c>
      <c r="J482" s="1">
        <f t="shared" si="78"/>
        <v>20.017046936996628</v>
      </c>
      <c r="K482" s="1">
        <f t="shared" si="83"/>
        <v>-720593.95100710646</v>
      </c>
      <c r="L482" s="1">
        <f t="shared" si="84"/>
        <v>1.9412640000000194</v>
      </c>
    </row>
    <row r="483" spans="1:12" x14ac:dyDescent="0.25">
      <c r="A483" s="1">
        <v>116</v>
      </c>
      <c r="B483" s="1">
        <v>350.61</v>
      </c>
      <c r="C483" s="5">
        <v>7.0549999999999997</v>
      </c>
      <c r="D483" s="1">
        <f t="shared" si="79"/>
        <v>-7.5999999999999623E-2</v>
      </c>
      <c r="E483" s="1">
        <f t="shared" si="80"/>
        <v>2.5448242987597278</v>
      </c>
      <c r="F483" s="1">
        <f t="shared" si="81"/>
        <v>0.84849701809036659</v>
      </c>
      <c r="G483" s="1">
        <f t="shared" si="76"/>
        <v>1.4170954593199283</v>
      </c>
      <c r="H483" s="1">
        <f t="shared" si="82"/>
        <v>2.6899999999999977</v>
      </c>
      <c r="I483" s="1">
        <f t="shared" si="77"/>
        <v>6.3515812526914656E-2</v>
      </c>
      <c r="J483" s="1">
        <f t="shared" si="78"/>
        <v>19.738724772085657</v>
      </c>
      <c r="K483" s="1">
        <f t="shared" si="83"/>
        <v>-710574.63436966902</v>
      </c>
      <c r="L483" s="1">
        <f t="shared" si="84"/>
        <v>1.8977949999999983</v>
      </c>
    </row>
    <row r="484" spans="1:12" x14ac:dyDescent="0.25">
      <c r="A484" s="1">
        <v>117</v>
      </c>
      <c r="B484" s="1">
        <v>353.3</v>
      </c>
      <c r="C484" s="5">
        <v>6.9790000000000001</v>
      </c>
      <c r="D484" s="1">
        <f t="shared" si="79"/>
        <v>-7.099999999999973E-2</v>
      </c>
      <c r="E484" s="1">
        <f t="shared" si="80"/>
        <v>2.5481436374348454</v>
      </c>
      <c r="F484" s="1">
        <f t="shared" si="81"/>
        <v>0.8437931983259126</v>
      </c>
      <c r="G484" s="1">
        <f t="shared" si="76"/>
        <v>1.3683750498955671</v>
      </c>
      <c r="H484" s="1">
        <f t="shared" si="82"/>
        <v>2.6499999999999773</v>
      </c>
      <c r="I484" s="1">
        <f t="shared" si="77"/>
        <v>6.4064110437250368E-2</v>
      </c>
      <c r="J484" s="1">
        <f t="shared" si="78"/>
        <v>19.457425414577234</v>
      </c>
      <c r="K484" s="1">
        <f t="shared" si="83"/>
        <v>-700448.14162265847</v>
      </c>
      <c r="L484" s="1">
        <f t="shared" si="84"/>
        <v>1.8494349999999842</v>
      </c>
    </row>
    <row r="485" spans="1:12" x14ac:dyDescent="0.25">
      <c r="A485" s="1">
        <v>118</v>
      </c>
      <c r="B485" s="1">
        <v>355.95</v>
      </c>
      <c r="C485" s="5">
        <v>6.9080000000000004</v>
      </c>
      <c r="D485" s="1">
        <f t="shared" si="79"/>
        <v>-7.3000000000000398E-2</v>
      </c>
      <c r="E485" s="1">
        <f t="shared" si="80"/>
        <v>2.5513889972730204</v>
      </c>
      <c r="F485" s="1">
        <f t="shared" si="81"/>
        <v>0.83935232889542122</v>
      </c>
      <c r="G485" s="1">
        <f t="shared" si="76"/>
        <v>1.4541569075519052</v>
      </c>
      <c r="H485" s="1">
        <f t="shared" si="82"/>
        <v>2.6100000000000136</v>
      </c>
      <c r="I485" s="1">
        <f t="shared" si="77"/>
        <v>6.460459447654418E-2</v>
      </c>
      <c r="J485" s="1">
        <f t="shared" si="78"/>
        <v>19.173302121906097</v>
      </c>
      <c r="K485" s="1">
        <f t="shared" si="83"/>
        <v>-690219.98988410889</v>
      </c>
      <c r="L485" s="1">
        <f t="shared" si="84"/>
        <v>1.8029880000000094</v>
      </c>
    </row>
    <row r="486" spans="1:12" x14ac:dyDescent="0.25">
      <c r="A486" s="1">
        <v>119</v>
      </c>
      <c r="B486" s="1">
        <v>358.56</v>
      </c>
      <c r="C486" s="5">
        <v>6.835</v>
      </c>
      <c r="D486" s="1">
        <f t="shared" si="79"/>
        <v>-7.3999999999999844E-2</v>
      </c>
      <c r="E486" s="1">
        <f t="shared" si="80"/>
        <v>2.5545618391909861</v>
      </c>
      <c r="F486" s="1">
        <f t="shared" si="81"/>
        <v>0.8347385189038411</v>
      </c>
      <c r="G486" s="1">
        <f t="shared" si="76"/>
        <v>1.5241768156374342</v>
      </c>
      <c r="H486" s="1">
        <f t="shared" si="82"/>
        <v>2.5699999999999932</v>
      </c>
      <c r="I486" s="1">
        <f t="shared" si="77"/>
        <v>6.5137186202152683E-2</v>
      </c>
      <c r="J486" s="1">
        <f t="shared" si="78"/>
        <v>18.886504510526478</v>
      </c>
      <c r="K486" s="1">
        <f t="shared" si="83"/>
        <v>-679895.56520049134</v>
      </c>
      <c r="L486" s="1">
        <f t="shared" si="84"/>
        <v>1.7565949999999952</v>
      </c>
    </row>
    <row r="487" spans="1:12" x14ac:dyDescent="0.25">
      <c r="A487" s="1">
        <v>120</v>
      </c>
      <c r="B487" s="1">
        <v>361.13</v>
      </c>
      <c r="C487" s="5">
        <v>6.7610000000000001</v>
      </c>
      <c r="D487" s="1">
        <f t="shared" si="79"/>
        <v>-7.099999999999973E-2</v>
      </c>
      <c r="E487" s="1">
        <f t="shared" si="80"/>
        <v>2.5576635678875652</v>
      </c>
      <c r="F487" s="1">
        <f t="shared" si="81"/>
        <v>0.83001093593611786</v>
      </c>
      <c r="G487" s="1">
        <f t="shared" si="76"/>
        <v>1.5121598998827144</v>
      </c>
      <c r="H487" s="1">
        <f t="shared" si="82"/>
        <v>2.5300000000000296</v>
      </c>
      <c r="I487" s="1">
        <f t="shared" si="77"/>
        <v>6.5661811327445085E-2</v>
      </c>
      <c r="J487" s="1">
        <f t="shared" si="78"/>
        <v>18.597178461808362</v>
      </c>
      <c r="K487" s="1">
        <f t="shared" si="83"/>
        <v>-669480.11915906298</v>
      </c>
      <c r="L487" s="1">
        <f t="shared" si="84"/>
        <v>1.7105330000000201</v>
      </c>
    </row>
    <row r="488" spans="1:12" x14ac:dyDescent="0.25">
      <c r="A488" s="1">
        <v>121</v>
      </c>
      <c r="B488" s="1">
        <v>363.66</v>
      </c>
      <c r="C488" s="5">
        <v>6.69</v>
      </c>
      <c r="D488" s="1">
        <f t="shared" si="79"/>
        <v>-6.3000000000000611E-2</v>
      </c>
      <c r="E488" s="1">
        <f t="shared" si="80"/>
        <v>2.5606955343936537</v>
      </c>
      <c r="F488" s="1">
        <f t="shared" si="81"/>
        <v>0.82542611776782315</v>
      </c>
      <c r="G488" s="1">
        <f t="shared" si="76"/>
        <v>1.3810564893333497</v>
      </c>
      <c r="H488" s="1">
        <f t="shared" si="82"/>
        <v>2.5</v>
      </c>
      <c r="I488" s="1">
        <f t="shared" si="77"/>
        <v>6.6178399618050873E-2</v>
      </c>
      <c r="J488" s="1">
        <f t="shared" si="78"/>
        <v>18.305466038044671</v>
      </c>
      <c r="K488" s="1">
        <f t="shared" si="83"/>
        <v>-658978.76586419973</v>
      </c>
      <c r="L488" s="1">
        <f t="shared" si="84"/>
        <v>1.6725000000000001</v>
      </c>
    </row>
    <row r="489" spans="1:12" x14ac:dyDescent="0.25">
      <c r="A489" s="1">
        <v>122</v>
      </c>
      <c r="B489" s="1">
        <v>366.16</v>
      </c>
      <c r="C489" s="5">
        <v>6.6269999999999998</v>
      </c>
      <c r="D489" s="1">
        <f t="shared" si="79"/>
        <v>-5.9999999999999609E-2</v>
      </c>
      <c r="E489" s="1">
        <f t="shared" si="80"/>
        <v>2.5636708994192432</v>
      </c>
      <c r="F489" s="1">
        <f t="shared" si="81"/>
        <v>0.82131697059109732</v>
      </c>
      <c r="G489" s="1">
        <f t="shared" si="76"/>
        <v>1.3638339170209366</v>
      </c>
      <c r="H489" s="1">
        <f t="shared" si="82"/>
        <v>2.4499999999999886</v>
      </c>
      <c r="I489" s="1">
        <f t="shared" si="77"/>
        <v>6.6686884785774336E-2</v>
      </c>
      <c r="J489" s="1">
        <f t="shared" si="78"/>
        <v>18.01150540835955</v>
      </c>
      <c r="K489" s="1">
        <f t="shared" si="83"/>
        <v>-648396.47927015938</v>
      </c>
      <c r="L489" s="1">
        <f t="shared" si="84"/>
        <v>1.6236149999999927</v>
      </c>
    </row>
    <row r="490" spans="1:12" x14ac:dyDescent="0.25">
      <c r="A490" s="1">
        <v>123</v>
      </c>
      <c r="B490" s="1">
        <v>368.61</v>
      </c>
      <c r="C490" s="5">
        <v>6.5670000000000002</v>
      </c>
      <c r="D490" s="1">
        <f t="shared" si="79"/>
        <v>-5.600000000000005E-2</v>
      </c>
      <c r="E490" s="1">
        <f t="shared" si="80"/>
        <v>2.5665671129934964</v>
      </c>
      <c r="F490" s="1">
        <f t="shared" si="81"/>
        <v>0.81736701628759412</v>
      </c>
      <c r="G490" s="1">
        <f t="shared" si="76"/>
        <v>1.3141510517379309</v>
      </c>
      <c r="H490" s="1">
        <f t="shared" si="82"/>
        <v>2.4099999999999682</v>
      </c>
      <c r="I490" s="1">
        <f t="shared" si="77"/>
        <v>6.7187204380450991E-2</v>
      </c>
      <c r="J490" s="1">
        <f t="shared" si="78"/>
        <v>17.7154307843963</v>
      </c>
      <c r="K490" s="1">
        <f t="shared" si="83"/>
        <v>-637738.09086590121</v>
      </c>
      <c r="L490" s="1">
        <f t="shared" si="84"/>
        <v>1.582646999999979</v>
      </c>
    </row>
    <row r="491" spans="1:12" x14ac:dyDescent="0.25">
      <c r="A491" s="1">
        <v>124</v>
      </c>
      <c r="B491" s="1">
        <v>371.02</v>
      </c>
      <c r="C491" s="5">
        <v>6.5110000000000001</v>
      </c>
      <c r="D491" s="1">
        <f t="shared" si="79"/>
        <v>-5.200000000000049E-2</v>
      </c>
      <c r="E491" s="1">
        <f t="shared" si="80"/>
        <v>2.5693973210854648</v>
      </c>
      <c r="F491" s="1">
        <f t="shared" si="81"/>
        <v>0.81364769534689663</v>
      </c>
      <c r="G491" s="1">
        <f t="shared" si="76"/>
        <v>1.2592967418874064</v>
      </c>
      <c r="H491" s="1">
        <f t="shared" si="82"/>
        <v>2.3700000000000045</v>
      </c>
      <c r="I491" s="1">
        <f t="shared" si="77"/>
        <v>6.7679299680017554E-2</v>
      </c>
      <c r="J491" s="1">
        <f t="shared" si="78"/>
        <v>17.41737236557217</v>
      </c>
      <c r="K491" s="1">
        <f t="shared" si="83"/>
        <v>-627008.28770430444</v>
      </c>
      <c r="L491" s="1">
        <f t="shared" si="84"/>
        <v>1.5431070000000029</v>
      </c>
    </row>
    <row r="492" spans="1:12" x14ac:dyDescent="0.25">
      <c r="A492" s="1">
        <v>125</v>
      </c>
      <c r="B492" s="1">
        <v>373.39</v>
      </c>
      <c r="C492" s="5">
        <v>6.4589999999999996</v>
      </c>
      <c r="D492" s="1">
        <f t="shared" si="79"/>
        <v>-4.4999999999999929E-2</v>
      </c>
      <c r="E492" s="1">
        <f t="shared" si="80"/>
        <v>2.5721626826463373</v>
      </c>
      <c r="F492" s="1">
        <f t="shared" si="81"/>
        <v>0.81016528454314962</v>
      </c>
      <c r="G492" s="1">
        <f t="shared" si="76"/>
        <v>1.1238873592544167</v>
      </c>
      <c r="H492" s="1">
        <f t="shared" si="82"/>
        <v>2.3300000000000409</v>
      </c>
      <c r="I492" s="1">
        <f t="shared" si="77"/>
        <v>6.8163115579061226E-2</v>
      </c>
      <c r="J492" s="1">
        <f t="shared" si="78"/>
        <v>17.117456293685162</v>
      </c>
      <c r="K492" s="1">
        <f t="shared" si="83"/>
        <v>-616211.61076804914</v>
      </c>
      <c r="L492" s="1">
        <f t="shared" si="84"/>
        <v>1.5049470000000265</v>
      </c>
    </row>
    <row r="493" spans="1:12" x14ac:dyDescent="0.25">
      <c r="A493" s="1">
        <v>126</v>
      </c>
      <c r="B493" s="1">
        <v>375.72</v>
      </c>
      <c r="C493" s="5">
        <v>6.4139999999999997</v>
      </c>
      <c r="D493" s="1">
        <f t="shared" si="79"/>
        <v>-4.6999999999999709E-2</v>
      </c>
      <c r="E493" s="1">
        <f t="shared" si="80"/>
        <v>2.5748643136645399</v>
      </c>
      <c r="F493" s="1">
        <f t="shared" si="81"/>
        <v>0.80712895559242159</v>
      </c>
      <c r="G493" s="1">
        <f t="shared" si="76"/>
        <v>1.2103583301402974</v>
      </c>
      <c r="H493" s="1">
        <f t="shared" si="82"/>
        <v>2.2899999999999636</v>
      </c>
      <c r="I493" s="1">
        <f t="shared" si="77"/>
        <v>6.8638600476108036E-2</v>
      </c>
      <c r="J493" s="1">
        <f t="shared" si="78"/>
        <v>16.815804616642559</v>
      </c>
      <c r="K493" s="1">
        <f t="shared" si="83"/>
        <v>-605352.45366387104</v>
      </c>
      <c r="L493" s="1">
        <f t="shared" si="84"/>
        <v>1.4688059999999767</v>
      </c>
    </row>
    <row r="494" spans="1:12" x14ac:dyDescent="0.25">
      <c r="A494" s="1">
        <v>127</v>
      </c>
      <c r="B494" s="1">
        <v>378.01</v>
      </c>
      <c r="C494" s="5">
        <v>6.367</v>
      </c>
      <c r="D494" s="1">
        <f t="shared" si="79"/>
        <v>-4.4999999999999929E-2</v>
      </c>
      <c r="E494" s="1">
        <f t="shared" si="80"/>
        <v>2.5775032889572613</v>
      </c>
      <c r="F494" s="1">
        <f t="shared" si="81"/>
        <v>0.80393484986384178</v>
      </c>
      <c r="G494" s="1">
        <f t="shared" si="76"/>
        <v>1.1951626659618106</v>
      </c>
      <c r="H494" s="1">
        <f t="shared" si="82"/>
        <v>2.25</v>
      </c>
      <c r="I494" s="1">
        <f t="shared" si="77"/>
        <v>6.9105706159903663E-2</v>
      </c>
      <c r="J494" s="1">
        <f t="shared" si="78"/>
        <v>16.512535261057337</v>
      </c>
      <c r="K494" s="1">
        <f t="shared" si="83"/>
        <v>-594435.0616360507</v>
      </c>
      <c r="L494" s="1">
        <f t="shared" si="84"/>
        <v>1.4325749999999999</v>
      </c>
    </row>
    <row r="495" spans="1:12" x14ac:dyDescent="0.25">
      <c r="A495" s="1">
        <v>128</v>
      </c>
      <c r="B495" s="1">
        <v>380.26</v>
      </c>
      <c r="C495" s="5">
        <v>6.3220000000000001</v>
      </c>
      <c r="D495" s="1">
        <f t="shared" si="79"/>
        <v>-4.1999999999999815E-2</v>
      </c>
      <c r="E495" s="1">
        <f t="shared" si="80"/>
        <v>2.5800806438630075</v>
      </c>
      <c r="F495" s="1">
        <f t="shared" si="81"/>
        <v>0.80085449150356092</v>
      </c>
      <c r="G495" s="1">
        <f t="shared" si="76"/>
        <v>1.1502407849236074</v>
      </c>
      <c r="H495" s="1">
        <f t="shared" si="82"/>
        <v>2.2100000000000364</v>
      </c>
      <c r="I495" s="1">
        <f t="shared" si="77"/>
        <v>6.9564387694933033E-2</v>
      </c>
      <c r="J495" s="1">
        <f t="shared" si="78"/>
        <v>16.20776201341323</v>
      </c>
      <c r="K495" s="1">
        <f t="shared" si="83"/>
        <v>-583463.53088836675</v>
      </c>
      <c r="L495" s="1">
        <f t="shared" si="84"/>
        <v>1.3971620000000231</v>
      </c>
    </row>
    <row r="496" spans="1:12" x14ac:dyDescent="0.25">
      <c r="A496" s="1">
        <v>129</v>
      </c>
      <c r="B496" s="1">
        <v>382.47</v>
      </c>
      <c r="C496" s="5">
        <v>6.28</v>
      </c>
      <c r="D496" s="1">
        <f t="shared" si="79"/>
        <v>-4.0000000000000036E-2</v>
      </c>
      <c r="E496" s="1">
        <f t="shared" si="80"/>
        <v>2.5825973758414835</v>
      </c>
      <c r="F496" s="1">
        <f t="shared" si="81"/>
        <v>0.79795964373719619</v>
      </c>
      <c r="G496" s="1">
        <f t="shared" si="76"/>
        <v>1.1346298997725941</v>
      </c>
      <c r="H496" s="1">
        <f t="shared" si="82"/>
        <v>2.1599999999999682</v>
      </c>
      <c r="I496" s="1">
        <f t="shared" si="77"/>
        <v>7.0014603306416734E-2</v>
      </c>
      <c r="J496" s="1">
        <f t="shared" si="78"/>
        <v>15.901594509545147</v>
      </c>
      <c r="K496" s="1">
        <f t="shared" si="83"/>
        <v>-572441.80820539314</v>
      </c>
      <c r="L496" s="1">
        <f t="shared" si="84"/>
        <v>1.3564799999999801</v>
      </c>
    </row>
    <row r="497" spans="1:12" x14ac:dyDescent="0.25">
      <c r="A497" s="1">
        <v>130</v>
      </c>
      <c r="B497" s="1">
        <v>384.63</v>
      </c>
      <c r="C497" s="5">
        <v>6.24</v>
      </c>
      <c r="D497" s="1">
        <f t="shared" si="79"/>
        <v>-4.9999999999999822E-2</v>
      </c>
      <c r="E497" s="1">
        <f t="shared" si="80"/>
        <v>2.5850431549059416</v>
      </c>
      <c r="F497" s="1">
        <f t="shared" si="81"/>
        <v>0.795184589682424</v>
      </c>
      <c r="G497" s="1">
        <f t="shared" si="76"/>
        <v>1.4567818281655611</v>
      </c>
      <c r="H497" s="1">
        <f t="shared" si="82"/>
        <v>2.1299999999999955</v>
      </c>
      <c r="I497" s="1">
        <f t="shared" si="77"/>
        <v>7.045631426501521E-2</v>
      </c>
      <c r="J497" s="1">
        <f t="shared" si="78"/>
        <v>15.594138232099708</v>
      </c>
      <c r="K497" s="1">
        <f t="shared" si="83"/>
        <v>-561373.69086107379</v>
      </c>
      <c r="L497" s="1">
        <f t="shared" si="84"/>
        <v>1.329119999999997</v>
      </c>
    </row>
    <row r="498" spans="1:12" x14ac:dyDescent="0.25">
      <c r="A498" s="1">
        <v>131</v>
      </c>
      <c r="B498" s="1">
        <v>386.76</v>
      </c>
      <c r="C498" s="5">
        <v>6.19</v>
      </c>
      <c r="D498" s="1">
        <f t="shared" si="79"/>
        <v>-5.9000000000000163E-2</v>
      </c>
      <c r="E498" s="1">
        <f t="shared" si="80"/>
        <v>2.5874415515599591</v>
      </c>
      <c r="F498" s="1">
        <f t="shared" si="81"/>
        <v>0.79169064902011799</v>
      </c>
      <c r="G498" s="1">
        <f t="shared" si="76"/>
        <v>1.7855943288256393</v>
      </c>
      <c r="H498" s="1">
        <f t="shared" si="82"/>
        <v>2.0799999999999841</v>
      </c>
      <c r="I498" s="1">
        <f t="shared" si="77"/>
        <v>7.0889484771462424E-2</v>
      </c>
      <c r="J498" s="1">
        <f t="shared" si="78"/>
        <v>15.285494515689113</v>
      </c>
      <c r="K498" s="1">
        <f t="shared" si="83"/>
        <v>-550262.82680424873</v>
      </c>
      <c r="L498" s="1">
        <f t="shared" si="84"/>
        <v>1.28751999999999</v>
      </c>
    </row>
    <row r="499" spans="1:12" x14ac:dyDescent="0.25">
      <c r="A499" s="1">
        <v>132</v>
      </c>
      <c r="B499" s="1">
        <v>388.84</v>
      </c>
      <c r="C499" s="5">
        <v>6.1310000000000002</v>
      </c>
      <c r="D499" s="1">
        <f t="shared" si="79"/>
        <v>-6.5000000000000391E-2</v>
      </c>
      <c r="E499" s="1">
        <f t="shared" si="80"/>
        <v>2.5897709344582682</v>
      </c>
      <c r="F499" s="1">
        <f t="shared" si="81"/>
        <v>0.78753131612723426</v>
      </c>
      <c r="G499" s="1">
        <f t="shared" si="76"/>
        <v>2.0369105612450982</v>
      </c>
      <c r="H499" s="1">
        <f t="shared" si="82"/>
        <v>2.0400000000000205</v>
      </c>
      <c r="I499" s="1">
        <f t="shared" si="77"/>
        <v>7.1314081841342677E-2</v>
      </c>
      <c r="J499" s="1">
        <f t="shared" si="78"/>
        <v>14.975760559371665</v>
      </c>
      <c r="K499" s="1">
        <f t="shared" si="83"/>
        <v>-539112.71510793362</v>
      </c>
      <c r="L499" s="1">
        <f t="shared" si="84"/>
        <v>1.2507240000000124</v>
      </c>
    </row>
    <row r="500" spans="1:12" x14ac:dyDescent="0.25">
      <c r="A500" s="1">
        <v>133</v>
      </c>
      <c r="B500" s="1">
        <v>390.88</v>
      </c>
      <c r="C500" s="5">
        <v>6.0659999999999998</v>
      </c>
      <c r="D500" s="1">
        <f t="shared" si="79"/>
        <v>-6.7999999999999616E-2</v>
      </c>
      <c r="E500" s="1">
        <f t="shared" si="80"/>
        <v>2.5920434496293616</v>
      </c>
      <c r="F500" s="1">
        <f t="shared" si="81"/>
        <v>0.78290240597464467</v>
      </c>
      <c r="G500" s="1">
        <f t="shared" si="76"/>
        <v>2.2199629570900026</v>
      </c>
      <c r="H500" s="1">
        <f t="shared" si="82"/>
        <v>1.9900000000000091</v>
      </c>
      <c r="I500" s="1">
        <f t="shared" si="77"/>
        <v>7.1730075190214113E-2</v>
      </c>
      <c r="J500" s="1">
        <f t="shared" si="78"/>
        <v>14.665029446203626</v>
      </c>
      <c r="K500" s="1">
        <f t="shared" si="83"/>
        <v>-527926.70667316101</v>
      </c>
      <c r="L500" s="1">
        <f t="shared" si="84"/>
        <v>1.2071340000000055</v>
      </c>
    </row>
    <row r="501" spans="1:12" x14ac:dyDescent="0.25">
      <c r="A501" s="1">
        <v>134</v>
      </c>
      <c r="B501" s="1">
        <v>392.87</v>
      </c>
      <c r="C501" s="5">
        <v>5.9980000000000002</v>
      </c>
      <c r="D501" s="1">
        <f t="shared" si="79"/>
        <v>-7.2000000000000064E-2</v>
      </c>
      <c r="E501" s="1">
        <f t="shared" si="80"/>
        <v>2.5942488668573831</v>
      </c>
      <c r="F501" s="1">
        <f t="shared" si="81"/>
        <v>0.77800646142350838</v>
      </c>
      <c r="G501" s="1">
        <f t="shared" si="76"/>
        <v>2.426720087845367</v>
      </c>
      <c r="H501" s="1">
        <f t="shared" si="82"/>
        <v>1.9599999999999795</v>
      </c>
      <c r="I501" s="1">
        <f t="shared" si="77"/>
        <v>7.2137437119275324E-2</v>
      </c>
      <c r="J501" s="1">
        <f t="shared" si="78"/>
        <v>14.353390169434265</v>
      </c>
      <c r="K501" s="1">
        <f t="shared" si="83"/>
        <v>-516708.00517196843</v>
      </c>
      <c r="L501" s="1">
        <f t="shared" si="84"/>
        <v>1.1756079999999878</v>
      </c>
    </row>
    <row r="502" spans="1:12" x14ac:dyDescent="0.25">
      <c r="A502" s="1">
        <v>135</v>
      </c>
      <c r="B502" s="1">
        <v>394.83</v>
      </c>
      <c r="C502" s="5">
        <v>5.9260000000000002</v>
      </c>
      <c r="D502" s="1">
        <f t="shared" si="79"/>
        <v>-7.3999999999999844E-2</v>
      </c>
      <c r="E502" s="1">
        <f t="shared" si="80"/>
        <v>2.5964101438442699</v>
      </c>
      <c r="F502" s="1">
        <f t="shared" si="81"/>
        <v>0.77276164714403228</v>
      </c>
      <c r="G502" s="1">
        <f t="shared" si="76"/>
        <v>2.6038802086992887</v>
      </c>
      <c r="H502" s="1">
        <f t="shared" si="82"/>
        <v>1.910000000000025</v>
      </c>
      <c r="I502" s="1">
        <f t="shared" si="77"/>
        <v>7.253614240175961E-2</v>
      </c>
      <c r="J502" s="1">
        <f t="shared" si="78"/>
        <v>14.040927665081304</v>
      </c>
      <c r="K502" s="1">
        <f t="shared" si="83"/>
        <v>-505459.66822007642</v>
      </c>
      <c r="L502" s="1">
        <f t="shared" si="84"/>
        <v>1.1318660000000147</v>
      </c>
    </row>
    <row r="503" spans="1:12" x14ac:dyDescent="0.25">
      <c r="A503" s="1">
        <v>136</v>
      </c>
      <c r="B503" s="1">
        <v>396.74</v>
      </c>
      <c r="C503" s="5">
        <v>5.8520000000000003</v>
      </c>
      <c r="D503" s="1">
        <f t="shared" si="79"/>
        <v>-7.3000000000000398E-2</v>
      </c>
      <c r="E503" s="1">
        <f t="shared" si="80"/>
        <v>2.598505988988193</v>
      </c>
      <c r="F503" s="1">
        <f t="shared" si="81"/>
        <v>0.76730431745327321</v>
      </c>
      <c r="G503" s="1">
        <f t="shared" si="76"/>
        <v>2.6694843905793748</v>
      </c>
      <c r="H503" s="1">
        <f t="shared" si="82"/>
        <v>1.8700000000000045</v>
      </c>
      <c r="I503" s="1">
        <f t="shared" si="77"/>
        <v>7.292616817023409E-2</v>
      </c>
      <c r="J503" s="1">
        <f t="shared" si="78"/>
        <v>13.727722850522039</v>
      </c>
      <c r="K503" s="1">
        <f t="shared" si="83"/>
        <v>-494184.60876612464</v>
      </c>
      <c r="L503" s="1">
        <f t="shared" si="84"/>
        <v>1.0943240000000027</v>
      </c>
    </row>
    <row r="504" spans="1:12" x14ac:dyDescent="0.25">
      <c r="A504" s="1">
        <v>137</v>
      </c>
      <c r="B504" s="1">
        <v>398.61</v>
      </c>
      <c r="C504" s="5">
        <v>5.7789999999999999</v>
      </c>
      <c r="D504" s="1">
        <f t="shared" si="79"/>
        <v>-7.299999999999951E-2</v>
      </c>
      <c r="E504" s="1">
        <f t="shared" si="80"/>
        <v>2.6005481897240834</v>
      </c>
      <c r="F504" s="1">
        <f t="shared" si="81"/>
        <v>0.76185269446638304</v>
      </c>
      <c r="G504" s="1">
        <f t="shared" si="76"/>
        <v>2.7905775166930709</v>
      </c>
      <c r="H504" s="1">
        <f t="shared" si="82"/>
        <v>1.8199999999999932</v>
      </c>
      <c r="I504" s="1">
        <f t="shared" si="77"/>
        <v>7.3307493804970814E-2</v>
      </c>
      <c r="J504" s="1">
        <f t="shared" si="78"/>
        <v>13.413852668726467</v>
      </c>
      <c r="K504" s="1">
        <f t="shared" si="83"/>
        <v>-482885.59668401489</v>
      </c>
      <c r="L504" s="1">
        <f t="shared" si="84"/>
        <v>1.0517779999999961</v>
      </c>
    </row>
    <row r="505" spans="1:12" x14ac:dyDescent="0.25">
      <c r="A505" s="1">
        <v>138</v>
      </c>
      <c r="B505" s="1">
        <v>400.43</v>
      </c>
      <c r="C505" s="5">
        <v>5.7060000000000004</v>
      </c>
      <c r="D505" s="1">
        <f t="shared" si="79"/>
        <v>-7.5000000000000178E-2</v>
      </c>
      <c r="E505" s="1">
        <f t="shared" si="80"/>
        <v>2.6025266071349242</v>
      </c>
      <c r="F505" s="1">
        <f t="shared" si="81"/>
        <v>0.75633176732105756</v>
      </c>
      <c r="G505" s="1">
        <f t="shared" si="76"/>
        <v>2.9664833258156675</v>
      </c>
      <c r="H505" s="1">
        <f t="shared" si="82"/>
        <v>1.7900000000000205</v>
      </c>
      <c r="I505" s="1">
        <f t="shared" si="77"/>
        <v>7.3680100823546549E-2</v>
      </c>
      <c r="J505" s="1">
        <f t="shared" si="78"/>
        <v>13.099390137859102</v>
      </c>
      <c r="K505" s="1">
        <f t="shared" si="83"/>
        <v>-471565.26055852178</v>
      </c>
      <c r="L505" s="1">
        <f t="shared" si="84"/>
        <v>1.0213740000000118</v>
      </c>
    </row>
    <row r="506" spans="1:12" x14ac:dyDescent="0.25">
      <c r="A506" s="1">
        <v>139</v>
      </c>
      <c r="B506" s="1">
        <v>402.22</v>
      </c>
      <c r="C506" s="5">
        <v>5.6310000000000002</v>
      </c>
      <c r="D506" s="1">
        <f t="shared" si="79"/>
        <v>-7.5000000000000178E-2</v>
      </c>
      <c r="E506" s="1">
        <f t="shared" si="80"/>
        <v>2.6044636616701857</v>
      </c>
      <c r="F506" s="1">
        <f t="shared" si="81"/>
        <v>0.75058552734100881</v>
      </c>
      <c r="G506" s="1">
        <f t="shared" si="76"/>
        <v>3.1062487353759072</v>
      </c>
      <c r="H506" s="1">
        <f t="shared" si="82"/>
        <v>1.7399999999999523</v>
      </c>
      <c r="I506" s="1">
        <f t="shared" si="77"/>
        <v>7.4043972771820413E-2</v>
      </c>
      <c r="J506" s="1">
        <f t="shared" si="78"/>
        <v>12.784404405859316</v>
      </c>
      <c r="K506" s="1">
        <f t="shared" si="83"/>
        <v>-460226.08965012565</v>
      </c>
      <c r="L506" s="1">
        <f t="shared" si="84"/>
        <v>0.97979399999997308</v>
      </c>
    </row>
    <row r="507" spans="1:12" x14ac:dyDescent="0.25">
      <c r="A507" s="1">
        <v>140</v>
      </c>
      <c r="B507" s="1">
        <v>403.96</v>
      </c>
      <c r="C507" s="5">
        <v>5.556</v>
      </c>
      <c r="D507" s="1">
        <f t="shared" si="79"/>
        <v>-6.5000000000000391E-2</v>
      </c>
      <c r="E507" s="1">
        <f t="shared" si="80"/>
        <v>2.606338363528125</v>
      </c>
      <c r="F507" s="1">
        <f t="shared" si="81"/>
        <v>0.74476223706557798</v>
      </c>
      <c r="G507" s="1">
        <f t="shared" si="76"/>
        <v>2.8022422900060446</v>
      </c>
      <c r="H507" s="1">
        <f t="shared" si="82"/>
        <v>1.7000000000000455</v>
      </c>
      <c r="I507" s="1">
        <f t="shared" si="77"/>
        <v>7.4399095116427616E-2</v>
      </c>
      <c r="J507" s="1">
        <f t="shared" si="78"/>
        <v>12.468960809705441</v>
      </c>
      <c r="K507" s="1">
        <f t="shared" si="83"/>
        <v>-448870.4360284569</v>
      </c>
      <c r="L507" s="1">
        <f t="shared" si="84"/>
        <v>0.94452000000002534</v>
      </c>
    </row>
    <row r="508" spans="1:12" x14ac:dyDescent="0.25">
      <c r="A508" s="1">
        <v>141</v>
      </c>
      <c r="B508" s="1">
        <v>405.66</v>
      </c>
      <c r="C508" s="5">
        <v>5.4909999999999997</v>
      </c>
      <c r="D508" s="1">
        <f t="shared" si="79"/>
        <v>-5.0999999999999268E-2</v>
      </c>
      <c r="E508" s="1">
        <f t="shared" si="80"/>
        <v>2.6081621863197615</v>
      </c>
      <c r="F508" s="1">
        <f t="shared" si="81"/>
        <v>0.73965144370937674</v>
      </c>
      <c r="G508" s="1">
        <f t="shared" si="76"/>
        <v>2.2988117707573346</v>
      </c>
      <c r="H508" s="1">
        <f t="shared" si="82"/>
        <v>1.6499999999999773</v>
      </c>
      <c r="I508" s="1">
        <f t="shared" si="77"/>
        <v>7.4745455138919434E-2</v>
      </c>
      <c r="J508" s="1">
        <f t="shared" si="78"/>
        <v>12.153120939004891</v>
      </c>
      <c r="K508" s="1">
        <f t="shared" si="83"/>
        <v>-437500.5168614724</v>
      </c>
      <c r="L508" s="1">
        <f t="shared" si="84"/>
        <v>0.90601499999998747</v>
      </c>
    </row>
    <row r="509" spans="1:12" x14ac:dyDescent="0.25">
      <c r="A509" s="1">
        <v>142</v>
      </c>
      <c r="B509" s="1">
        <v>407.31</v>
      </c>
      <c r="C509" s="5">
        <v>5.44</v>
      </c>
      <c r="D509" s="1">
        <f t="shared" si="79"/>
        <v>-4.9000000000000377E-2</v>
      </c>
      <c r="E509" s="1">
        <f t="shared" si="80"/>
        <v>2.6099250727216621</v>
      </c>
      <c r="F509" s="1">
        <f t="shared" si="81"/>
        <v>0.73559889969817993</v>
      </c>
      <c r="G509" s="1">
        <f t="shared" si="76"/>
        <v>2.2935943008544211</v>
      </c>
      <c r="H509" s="1">
        <f t="shared" si="82"/>
        <v>1.6100000000000136</v>
      </c>
      <c r="I509" s="1">
        <f t="shared" si="77"/>
        <v>7.508304183166957E-2</v>
      </c>
      <c r="J509" s="1">
        <f t="shared" si="78"/>
        <v>11.836942703638053</v>
      </c>
      <c r="K509" s="1">
        <f t="shared" si="83"/>
        <v>-426118.41685056483</v>
      </c>
      <c r="L509" s="1">
        <f t="shared" si="84"/>
        <v>0.87584000000000739</v>
      </c>
    </row>
    <row r="510" spans="1:12" x14ac:dyDescent="0.25">
      <c r="A510" s="1">
        <v>143</v>
      </c>
      <c r="B510" s="1">
        <v>408.92</v>
      </c>
      <c r="C510" s="5">
        <v>5.391</v>
      </c>
      <c r="D510" s="1">
        <f t="shared" si="79"/>
        <v>-5.1000000000000156E-2</v>
      </c>
      <c r="E510" s="1">
        <f t="shared" si="80"/>
        <v>2.6116383521225046</v>
      </c>
      <c r="F510" s="1">
        <f t="shared" si="81"/>
        <v>0.73166933182863625</v>
      </c>
      <c r="G510" s="1">
        <f t="shared" si="76"/>
        <v>2.4804719882752035</v>
      </c>
      <c r="H510" s="1">
        <f t="shared" si="82"/>
        <v>1.5699999999999932</v>
      </c>
      <c r="I510" s="1">
        <f t="shared" si="77"/>
        <v>7.5411845795659516E-2</v>
      </c>
      <c r="J510" s="1">
        <f t="shared" si="78"/>
        <v>11.520480405099232</v>
      </c>
      <c r="K510" s="1">
        <f t="shared" si="83"/>
        <v>-414726.09079876106</v>
      </c>
      <c r="L510" s="1">
        <f t="shared" si="84"/>
        <v>0.84638699999999634</v>
      </c>
    </row>
    <row r="511" spans="1:12" x14ac:dyDescent="0.25">
      <c r="A511" s="1">
        <v>144</v>
      </c>
      <c r="B511" s="1">
        <v>410.49</v>
      </c>
      <c r="C511" s="5">
        <v>5.34</v>
      </c>
      <c r="D511" s="1">
        <f t="shared" si="79"/>
        <v>-4.8999999999999488E-2</v>
      </c>
      <c r="E511" s="1">
        <f t="shared" si="80"/>
        <v>2.6133025816802631</v>
      </c>
      <c r="F511" s="1">
        <f t="shared" si="81"/>
        <v>0.72754125702855643</v>
      </c>
      <c r="G511" s="1">
        <f t="shared" si="76"/>
        <v>2.4778458929026725</v>
      </c>
      <c r="H511" s="1">
        <f t="shared" si="82"/>
        <v>1.5299999999999727</v>
      </c>
      <c r="I511" s="1">
        <f t="shared" si="77"/>
        <v>7.5731859140245605E-2</v>
      </c>
      <c r="J511" s="1">
        <f t="shared" si="78"/>
        <v>11.203784811270323</v>
      </c>
      <c r="K511" s="1">
        <f t="shared" si="83"/>
        <v>-403325.36630249728</v>
      </c>
      <c r="L511" s="1">
        <f t="shared" si="84"/>
        <v>0.81701999999998542</v>
      </c>
    </row>
    <row r="512" spans="1:12" x14ac:dyDescent="0.25">
      <c r="A512" s="1">
        <v>145</v>
      </c>
      <c r="B512" s="1">
        <v>412.02</v>
      </c>
      <c r="C512" s="5">
        <v>5.2910000000000004</v>
      </c>
      <c r="D512" s="1">
        <f t="shared" si="79"/>
        <v>-4.0000000000000036E-2</v>
      </c>
      <c r="E512" s="1">
        <f t="shared" si="80"/>
        <v>2.6149182977778489</v>
      </c>
      <c r="F512" s="1">
        <f t="shared" si="81"/>
        <v>0.72353776153205684</v>
      </c>
      <c r="G512" s="1">
        <f t="shared" si="76"/>
        <v>2.1164327945998918</v>
      </c>
      <c r="H512" s="1">
        <f t="shared" si="82"/>
        <v>1.4800000000000182</v>
      </c>
      <c r="I512" s="1">
        <f t="shared" si="77"/>
        <v>7.6043075385003114E-2</v>
      </c>
      <c r="J512" s="1">
        <f t="shared" si="78"/>
        <v>10.886903234316014</v>
      </c>
      <c r="K512" s="1">
        <f t="shared" si="83"/>
        <v>-391917.94655576505</v>
      </c>
      <c r="L512" s="1">
        <f t="shared" si="84"/>
        <v>0.78306800000000965</v>
      </c>
    </row>
    <row r="513" spans="1:12" x14ac:dyDescent="0.25">
      <c r="A513" s="1">
        <v>146</v>
      </c>
      <c r="B513" s="1">
        <v>413.5</v>
      </c>
      <c r="C513" s="5">
        <v>5.2510000000000003</v>
      </c>
      <c r="D513" s="1">
        <f t="shared" si="79"/>
        <v>-3.2000000000000028E-2</v>
      </c>
      <c r="E513" s="1">
        <f t="shared" si="80"/>
        <v>2.6164755138885654</v>
      </c>
      <c r="F513" s="1">
        <f t="shared" si="81"/>
        <v>0.72024201828705703</v>
      </c>
      <c r="G513" s="1">
        <f t="shared" si="76"/>
        <v>1.7583396906219022</v>
      </c>
      <c r="H513" s="1">
        <f t="shared" si="82"/>
        <v>1.4399999999999977</v>
      </c>
      <c r="I513" s="1">
        <f t="shared" si="77"/>
        <v>7.6345489363734115E-2</v>
      </c>
      <c r="J513" s="1">
        <f t="shared" si="78"/>
        <v>10.569879611437681</v>
      </c>
      <c r="K513" s="1">
        <f t="shared" si="83"/>
        <v>-380505.41325716831</v>
      </c>
      <c r="L513" s="1">
        <f t="shared" si="84"/>
        <v>0.75614399999999882</v>
      </c>
    </row>
    <row r="514" spans="1:12" x14ac:dyDescent="0.25">
      <c r="A514" s="1">
        <v>147</v>
      </c>
      <c r="B514" s="1">
        <v>414.94</v>
      </c>
      <c r="C514" s="5">
        <v>5.2190000000000003</v>
      </c>
      <c r="D514" s="1">
        <f t="shared" si="79"/>
        <v>-4.3000000000000149E-2</v>
      </c>
      <c r="E514" s="1">
        <f t="shared" si="80"/>
        <v>2.6179853026090019</v>
      </c>
      <c r="F514" s="1">
        <f t="shared" si="81"/>
        <v>0.71758729685546041</v>
      </c>
      <c r="G514" s="1">
        <f t="shared" si="76"/>
        <v>2.4738498772234716</v>
      </c>
      <c r="H514" s="1">
        <f t="shared" si="82"/>
        <v>1.3899999999999864</v>
      </c>
      <c r="I514" s="1">
        <f t="shared" si="77"/>
        <v>7.6639097130718495E-2</v>
      </c>
      <c r="J514" s="1">
        <f t="shared" si="78"/>
        <v>10.252754588187251</v>
      </c>
      <c r="K514" s="1">
        <f t="shared" si="83"/>
        <v>-369089.22960913688</v>
      </c>
      <c r="L514" s="1">
        <f t="shared" si="84"/>
        <v>0.7254409999999929</v>
      </c>
    </row>
    <row r="515" spans="1:12" x14ac:dyDescent="0.25">
      <c r="A515" s="1">
        <v>148</v>
      </c>
      <c r="B515" s="1">
        <v>416.33</v>
      </c>
      <c r="C515" s="5">
        <v>5.1760000000000002</v>
      </c>
      <c r="D515" s="1">
        <f t="shared" si="79"/>
        <v>-5.200000000000049E-2</v>
      </c>
      <c r="E515" s="1">
        <f t="shared" si="80"/>
        <v>2.6194377065029881</v>
      </c>
      <c r="F515" s="1">
        <f t="shared" si="81"/>
        <v>0.713994267660644</v>
      </c>
      <c r="G515" s="1">
        <f t="shared" si="76"/>
        <v>3.0960429772737568</v>
      </c>
      <c r="H515" s="1">
        <f t="shared" si="82"/>
        <v>1.3600000000000136</v>
      </c>
      <c r="I515" s="1">
        <f t="shared" si="77"/>
        <v>7.6923895869279252E-2</v>
      </c>
      <c r="J515" s="1">
        <f t="shared" si="78"/>
        <v>9.9355656041291702</v>
      </c>
      <c r="K515" s="1">
        <f t="shared" si="83"/>
        <v>-357670.74340166949</v>
      </c>
      <c r="L515" s="1">
        <f t="shared" si="84"/>
        <v>0.70393600000000711</v>
      </c>
    </row>
    <row r="516" spans="1:12" x14ac:dyDescent="0.25">
      <c r="A516" s="1">
        <v>149</v>
      </c>
      <c r="B516" s="1">
        <v>417.69</v>
      </c>
      <c r="C516" s="5">
        <v>5.1239999999999997</v>
      </c>
      <c r="D516" s="1">
        <f t="shared" si="79"/>
        <v>-5.8999999999999275E-2</v>
      </c>
      <c r="E516" s="1">
        <f t="shared" si="80"/>
        <v>2.6208540778583549</v>
      </c>
      <c r="F516" s="1">
        <f t="shared" si="81"/>
        <v>0.70960912107264862</v>
      </c>
      <c r="G516" s="1">
        <f t="shared" si="76"/>
        <v>3.6984370523354264</v>
      </c>
      <c r="H516" s="1">
        <f t="shared" si="82"/>
        <v>1.3100000000000023</v>
      </c>
      <c r="I516" s="1">
        <f t="shared" si="77"/>
        <v>7.7199883802727284E-2</v>
      </c>
      <c r="J516" s="1">
        <f t="shared" si="78"/>
        <v>9.6183469805702355</v>
      </c>
      <c r="K516" s="1">
        <f t="shared" si="83"/>
        <v>-346251.19017051836</v>
      </c>
      <c r="L516" s="1">
        <f t="shared" si="84"/>
        <v>0.67124400000000106</v>
      </c>
    </row>
    <row r="517" spans="1:12" x14ac:dyDescent="0.25">
      <c r="A517" s="1">
        <v>150</v>
      </c>
      <c r="B517" s="1">
        <v>419</v>
      </c>
      <c r="C517" s="5">
        <v>5.0650000000000004</v>
      </c>
      <c r="D517" s="1">
        <f t="shared" si="79"/>
        <v>-6.0000000000000497E-2</v>
      </c>
      <c r="E517" s="1">
        <f t="shared" si="80"/>
        <v>2.6222140229662951</v>
      </c>
      <c r="F517" s="1">
        <f t="shared" si="81"/>
        <v>0.70457944969629926</v>
      </c>
      <c r="G517" s="1">
        <f t="shared" si="76"/>
        <v>3.968739306943486</v>
      </c>
      <c r="H517" s="1">
        <f t="shared" si="82"/>
        <v>1.2599999999999909</v>
      </c>
      <c r="I517" s="1">
        <f t="shared" si="77"/>
        <v>7.7467060107743124E-2</v>
      </c>
      <c r="J517" s="1">
        <f t="shared" si="78"/>
        <v>9.3011300101244476</v>
      </c>
      <c r="K517" s="1">
        <f t="shared" si="83"/>
        <v>-334831.69642143219</v>
      </c>
      <c r="L517" s="1">
        <f t="shared" si="84"/>
        <v>0.63818999999999548</v>
      </c>
    </row>
    <row r="518" spans="1:12" x14ac:dyDescent="0.25">
      <c r="A518" s="1">
        <v>151</v>
      </c>
      <c r="B518" s="1">
        <v>420.26</v>
      </c>
      <c r="C518" s="5">
        <v>5.0049999999999999</v>
      </c>
      <c r="D518" s="1">
        <f t="shared" si="79"/>
        <v>-6.4999999999999503E-2</v>
      </c>
      <c r="E518" s="1">
        <f t="shared" si="80"/>
        <v>2.6235180561820592</v>
      </c>
      <c r="F518" s="1">
        <f t="shared" si="81"/>
        <v>0.69940408181533742</v>
      </c>
      <c r="G518" s="1">
        <f t="shared" si="76"/>
        <v>4.4729336698020967</v>
      </c>
      <c r="H518" s="1">
        <f t="shared" si="82"/>
        <v>1.2300000000000182</v>
      </c>
      <c r="I518" s="1">
        <f t="shared" si="77"/>
        <v>7.7725424830246581E-2</v>
      </c>
      <c r="J518" s="1">
        <f t="shared" si="78"/>
        <v>8.9839430479160534</v>
      </c>
      <c r="K518" s="1">
        <f t="shared" si="83"/>
        <v>-323413.28291337367</v>
      </c>
      <c r="L518" s="1">
        <f t="shared" si="84"/>
        <v>0.61561500000000913</v>
      </c>
    </row>
    <row r="519" spans="1:12" x14ac:dyDescent="0.25">
      <c r="A519" s="1">
        <v>152</v>
      </c>
      <c r="B519" s="1">
        <v>421.49</v>
      </c>
      <c r="C519" s="5">
        <v>4.9400000000000004</v>
      </c>
      <c r="D519" s="1">
        <f t="shared" si="79"/>
        <v>-7.5000000000000178E-2</v>
      </c>
      <c r="E519" s="1">
        <f t="shared" si="80"/>
        <v>2.6247872752921073</v>
      </c>
      <c r="F519" s="1">
        <f t="shared" si="81"/>
        <v>0.69372694892364695</v>
      </c>
      <c r="G519" s="1">
        <f t="shared" ref="G519:G582" si="85">LOG(C519/C520)/LOG(B520/B519)</f>
        <v>5.4722334327382738</v>
      </c>
      <c r="H519" s="1">
        <f t="shared" si="82"/>
        <v>1.1800000000000068</v>
      </c>
      <c r="I519" s="1">
        <f t="shared" ref="I519:I582" si="86">$E$2*(1+($F$2/$E$2)-COS(RADIANS(A519))-SQRT((($F$2/$E$2)^2)-SIN(RADIANS(A519))^2))</f>
        <v>7.7974978803799805E-2</v>
      </c>
      <c r="J519" s="1">
        <f t="shared" ref="J519:J582" si="87">(I520-I519)/$G$2</f>
        <v>8.6668116042089576</v>
      </c>
      <c r="K519" s="1">
        <f t="shared" si="83"/>
        <v>-311996.86799308419</v>
      </c>
      <c r="L519" s="1">
        <f t="shared" si="84"/>
        <v>0.58292000000000344</v>
      </c>
    </row>
    <row r="520" spans="1:12" x14ac:dyDescent="0.25">
      <c r="A520" s="1">
        <v>153</v>
      </c>
      <c r="B520" s="1">
        <v>422.67</v>
      </c>
      <c r="C520" s="5">
        <v>4.8650000000000002</v>
      </c>
      <c r="D520" s="1">
        <f t="shared" ref="D520:D583" si="88">C521-C520</f>
        <v>-7.3000000000000398E-2</v>
      </c>
      <c r="E520" s="1">
        <f t="shared" ref="E520:E583" si="89">LOG(B520)</f>
        <v>2.6260014238478919</v>
      </c>
      <c r="F520" s="1">
        <f t="shared" ref="F520:F583" si="90">LOG(C520)</f>
        <v>0.68708284460437075</v>
      </c>
      <c r="G520" s="1">
        <f t="shared" si="85"/>
        <v>5.6626767439373182</v>
      </c>
      <c r="H520" s="1">
        <f t="shared" ref="H520:H583" si="91">B521-B520</f>
        <v>1.1299999999999955</v>
      </c>
      <c r="I520" s="1">
        <f t="shared" si="86"/>
        <v>7.8215723570583387E-2</v>
      </c>
      <c r="J520" s="1">
        <f t="shared" si="87"/>
        <v>8.3497584382316585</v>
      </c>
      <c r="K520" s="1">
        <f t="shared" ref="K520:K583" si="92">J521-J520/$G$2</f>
        <v>-300583.27097268659</v>
      </c>
      <c r="L520" s="1">
        <f t="shared" ref="L520:L583" si="93">(C520*10^5)*((B521-B520)/10^6)</f>
        <v>0.54974499999999782</v>
      </c>
    </row>
    <row r="521" spans="1:12" x14ac:dyDescent="0.25">
      <c r="A521" s="1">
        <v>154</v>
      </c>
      <c r="B521" s="1">
        <v>423.8</v>
      </c>
      <c r="C521" s="5">
        <v>4.7919999999999998</v>
      </c>
      <c r="D521" s="1">
        <f t="shared" si="88"/>
        <v>-6.899999999999995E-2</v>
      </c>
      <c r="E521" s="1">
        <f t="shared" si="89"/>
        <v>2.6271609523747759</v>
      </c>
      <c r="F521" s="1">
        <f t="shared" si="90"/>
        <v>0.68051680938125492</v>
      </c>
      <c r="G521" s="1">
        <f t="shared" si="85"/>
        <v>5.5951171594301519</v>
      </c>
      <c r="H521" s="1">
        <f t="shared" si="91"/>
        <v>1.0999999999999659</v>
      </c>
      <c r="I521" s="1">
        <f t="shared" si="86"/>
        <v>7.8447661304978711E-2</v>
      </c>
      <c r="J521" s="1">
        <f t="shared" si="87"/>
        <v>8.0328036530823432</v>
      </c>
      <c r="K521" s="1">
        <f t="shared" si="92"/>
        <v>-289173.21554617287</v>
      </c>
      <c r="L521" s="1">
        <f t="shared" si="93"/>
        <v>0.52711999999998371</v>
      </c>
    </row>
    <row r="522" spans="1:12" x14ac:dyDescent="0.25">
      <c r="A522" s="1">
        <v>155</v>
      </c>
      <c r="B522" s="1">
        <v>424.9</v>
      </c>
      <c r="C522" s="5">
        <v>4.7229999999999999</v>
      </c>
      <c r="D522" s="1">
        <f t="shared" si="88"/>
        <v>-6.899999999999995E-2</v>
      </c>
      <c r="E522" s="1">
        <f t="shared" si="89"/>
        <v>2.6282867310895144</v>
      </c>
      <c r="F522" s="1">
        <f t="shared" si="90"/>
        <v>0.6742179455766999</v>
      </c>
      <c r="G522" s="1">
        <f t="shared" si="85"/>
        <v>5.9628858710894592</v>
      </c>
      <c r="H522" s="1">
        <f t="shared" si="91"/>
        <v>1.0500000000000114</v>
      </c>
      <c r="I522" s="1">
        <f t="shared" si="86"/>
        <v>7.8670794739786554E-2</v>
      </c>
      <c r="J522" s="1">
        <f t="shared" si="87"/>
        <v>7.7159647914747937</v>
      </c>
      <c r="K522" s="1">
        <f t="shared" si="92"/>
        <v>-277767.33323616028</v>
      </c>
      <c r="L522" s="1">
        <f t="shared" si="93"/>
        <v>0.49591500000000538</v>
      </c>
    </row>
    <row r="523" spans="1:12" x14ac:dyDescent="0.25">
      <c r="A523" s="1">
        <v>156</v>
      </c>
      <c r="B523" s="1">
        <v>425.95</v>
      </c>
      <c r="C523" s="5">
        <v>4.6539999999999999</v>
      </c>
      <c r="D523" s="1">
        <f t="shared" si="88"/>
        <v>-6.7000000000000171E-2</v>
      </c>
      <c r="E523" s="1">
        <f t="shared" si="89"/>
        <v>2.6293586225803405</v>
      </c>
      <c r="F523" s="1">
        <f t="shared" si="90"/>
        <v>0.66782637895071117</v>
      </c>
      <c r="G523" s="1">
        <f t="shared" si="85"/>
        <v>6.1227294878953051</v>
      </c>
      <c r="H523" s="1">
        <f t="shared" si="91"/>
        <v>1.0099999999999909</v>
      </c>
      <c r="I523" s="1">
        <f t="shared" si="86"/>
        <v>7.8885127095105298E-2</v>
      </c>
      <c r="J523" s="1">
        <f t="shared" si="87"/>
        <v>7.3992569322361978</v>
      </c>
      <c r="K523" s="1">
        <f t="shared" si="92"/>
        <v>-266366.16686771577</v>
      </c>
      <c r="L523" s="1">
        <f t="shared" si="93"/>
        <v>0.47005399999999581</v>
      </c>
    </row>
    <row r="524" spans="1:12" x14ac:dyDescent="0.25">
      <c r="A524" s="1">
        <v>157</v>
      </c>
      <c r="B524" s="1">
        <v>426.96</v>
      </c>
      <c r="C524" s="5">
        <v>4.5869999999999997</v>
      </c>
      <c r="D524" s="1">
        <f t="shared" si="88"/>
        <v>-5.9000000000000163E-2</v>
      </c>
      <c r="E524" s="1">
        <f t="shared" si="89"/>
        <v>2.6303871897955311</v>
      </c>
      <c r="F524" s="1">
        <f t="shared" si="90"/>
        <v>0.66152874013198248</v>
      </c>
      <c r="G524" s="1">
        <f t="shared" si="85"/>
        <v>5.7641482935155457</v>
      </c>
      <c r="H524" s="1">
        <f t="shared" si="91"/>
        <v>0.96000000000003638</v>
      </c>
      <c r="I524" s="1">
        <f t="shared" si="86"/>
        <v>7.9090662009889637E-2</v>
      </c>
      <c r="J524" s="1">
        <f t="shared" si="87"/>
        <v>7.0826927873445245</v>
      </c>
      <c r="K524" s="1">
        <f t="shared" si="92"/>
        <v>-254970.17406160341</v>
      </c>
      <c r="L524" s="1">
        <f t="shared" si="93"/>
        <v>0.44035200000001667</v>
      </c>
    </row>
    <row r="525" spans="1:12" x14ac:dyDescent="0.25">
      <c r="A525" s="1">
        <v>158</v>
      </c>
      <c r="B525" s="1">
        <v>427.92</v>
      </c>
      <c r="C525" s="5">
        <v>4.5279999999999996</v>
      </c>
      <c r="D525" s="1">
        <f t="shared" si="88"/>
        <v>-5.0999999999999268E-2</v>
      </c>
      <c r="E525" s="1">
        <f t="shared" si="89"/>
        <v>2.6313625848869608</v>
      </c>
      <c r="F525" s="1">
        <f t="shared" si="90"/>
        <v>0.655906418180215</v>
      </c>
      <c r="G525" s="1">
        <f t="shared" si="85"/>
        <v>5.2742691730329234</v>
      </c>
      <c r="H525" s="1">
        <f t="shared" si="91"/>
        <v>0.91999999999995907</v>
      </c>
      <c r="I525" s="1">
        <f t="shared" si="86"/>
        <v>7.9287403476204762E-2</v>
      </c>
      <c r="J525" s="1">
        <f t="shared" si="87"/>
        <v>6.7662827994545145</v>
      </c>
      <c r="K525" s="1">
        <f t="shared" si="92"/>
        <v>-243579.7307451228</v>
      </c>
      <c r="L525" s="1">
        <f t="shared" si="93"/>
        <v>0.41657599999998141</v>
      </c>
    </row>
    <row r="526" spans="1:12" x14ac:dyDescent="0.25">
      <c r="A526" s="1">
        <v>159</v>
      </c>
      <c r="B526" s="1">
        <v>428.84</v>
      </c>
      <c r="C526" s="5">
        <v>4.4770000000000003</v>
      </c>
      <c r="D526" s="1">
        <f t="shared" si="88"/>
        <v>-5.8000000000000718E-2</v>
      </c>
      <c r="E526" s="1">
        <f t="shared" si="89"/>
        <v>2.6322952873402072</v>
      </c>
      <c r="F526" s="1">
        <f t="shared" si="90"/>
        <v>0.65098709438344515</v>
      </c>
      <c r="G526" s="1">
        <f t="shared" si="85"/>
        <v>6.3610264260238711</v>
      </c>
      <c r="H526" s="1">
        <f t="shared" si="91"/>
        <v>0.8800000000000523</v>
      </c>
      <c r="I526" s="1">
        <f t="shared" si="86"/>
        <v>7.947535577618961E-2</v>
      </c>
      <c r="J526" s="1">
        <f t="shared" si="87"/>
        <v>6.4500352397154348</v>
      </c>
      <c r="K526" s="1">
        <f t="shared" si="92"/>
        <v>-232195.13467344982</v>
      </c>
      <c r="L526" s="1">
        <f t="shared" si="93"/>
        <v>0.39397600000002342</v>
      </c>
    </row>
    <row r="527" spans="1:12" x14ac:dyDescent="0.25">
      <c r="A527" s="1">
        <v>160</v>
      </c>
      <c r="B527" s="1">
        <v>429.72</v>
      </c>
      <c r="C527" s="5">
        <v>4.4189999999999996</v>
      </c>
      <c r="D527" s="1">
        <f t="shared" si="88"/>
        <v>-7.6999999999999957E-2</v>
      </c>
      <c r="E527" s="1">
        <f t="shared" si="89"/>
        <v>2.6331855670595279</v>
      </c>
      <c r="F527" s="1">
        <f t="shared" si="90"/>
        <v>0.6453240015622933</v>
      </c>
      <c r="G527" s="1">
        <f t="shared" si="85"/>
        <v>9.1097147584932348</v>
      </c>
      <c r="H527" s="1">
        <f t="shared" si="91"/>
        <v>0.82999999999998408</v>
      </c>
      <c r="I527" s="1">
        <f t="shared" si="86"/>
        <v>7.9654523421737261E-2</v>
      </c>
      <c r="J527" s="1">
        <f t="shared" si="87"/>
        <v>6.1339563058341318</v>
      </c>
      <c r="K527" s="1">
        <f t="shared" si="92"/>
        <v>-220816.60895980848</v>
      </c>
      <c r="L527" s="1">
        <f t="shared" si="93"/>
        <v>0.36677699999999291</v>
      </c>
    </row>
    <row r="528" spans="1:12" x14ac:dyDescent="0.25">
      <c r="A528" s="1">
        <v>161</v>
      </c>
      <c r="B528" s="1">
        <v>430.55</v>
      </c>
      <c r="C528" s="5">
        <v>4.3419999999999996</v>
      </c>
      <c r="D528" s="1">
        <f t="shared" si="88"/>
        <v>-8.4999999999999964E-2</v>
      </c>
      <c r="E528" s="1">
        <f t="shared" si="89"/>
        <v>2.6340235935670839</v>
      </c>
      <c r="F528" s="1">
        <f t="shared" si="90"/>
        <v>0.63768981911840117</v>
      </c>
      <c r="G528" s="1">
        <f t="shared" si="85"/>
        <v>10.650056001224845</v>
      </c>
      <c r="H528" s="1">
        <f t="shared" si="91"/>
        <v>0.80000000000001137</v>
      </c>
      <c r="I528" s="1">
        <f t="shared" si="86"/>
        <v>7.982491109689932E-2</v>
      </c>
      <c r="J528" s="1">
        <f t="shared" si="87"/>
        <v>5.8180502202510027</v>
      </c>
      <c r="K528" s="1">
        <f t="shared" si="92"/>
        <v>-209444.30560970772</v>
      </c>
      <c r="L528" s="1">
        <f t="shared" si="93"/>
        <v>0.34736000000000489</v>
      </c>
    </row>
    <row r="529" spans="1:12" x14ac:dyDescent="0.25">
      <c r="A529" s="1">
        <v>162</v>
      </c>
      <c r="B529" s="1">
        <v>431.35</v>
      </c>
      <c r="C529" s="5">
        <v>4.2569999999999997</v>
      </c>
      <c r="D529" s="1">
        <f t="shared" si="88"/>
        <v>-7.299999999999951E-2</v>
      </c>
      <c r="E529" s="1">
        <f t="shared" si="89"/>
        <v>2.6348298023738992</v>
      </c>
      <c r="F529" s="1">
        <f t="shared" si="90"/>
        <v>0.62910365017713643</v>
      </c>
      <c r="G529" s="1">
        <f t="shared" si="85"/>
        <v>9.9567042852890193</v>
      </c>
      <c r="H529" s="1">
        <f t="shared" si="91"/>
        <v>0.75</v>
      </c>
      <c r="I529" s="1">
        <f t="shared" si="86"/>
        <v>7.9986523603017404E-2</v>
      </c>
      <c r="J529" s="1">
        <f t="shared" si="87"/>
        <v>5.5023193283624261</v>
      </c>
      <c r="K529" s="1">
        <f t="shared" si="92"/>
        <v>-198078.30905685062</v>
      </c>
      <c r="L529" s="1">
        <f t="shared" si="93"/>
        <v>0.31927499999999998</v>
      </c>
    </row>
    <row r="530" spans="1:12" x14ac:dyDescent="0.25">
      <c r="A530" s="1">
        <v>163</v>
      </c>
      <c r="B530" s="1">
        <v>432.1</v>
      </c>
      <c r="C530" s="5">
        <v>4.1840000000000002</v>
      </c>
      <c r="D530" s="1">
        <f t="shared" si="88"/>
        <v>-4.9000000000000377E-2</v>
      </c>
      <c r="E530" s="1">
        <f t="shared" si="89"/>
        <v>2.6355842663112301</v>
      </c>
      <c r="F530" s="1">
        <f t="shared" si="90"/>
        <v>0.62159167585921782</v>
      </c>
      <c r="G530" s="1">
        <f t="shared" si="85"/>
        <v>7.2777601812220807</v>
      </c>
      <c r="H530" s="1">
        <f t="shared" si="91"/>
        <v>0.69999999999998863</v>
      </c>
      <c r="I530" s="1">
        <f t="shared" si="86"/>
        <v>8.0139365806583027E-2</v>
      </c>
      <c r="J530" s="1">
        <f t="shared" si="87"/>
        <v>5.1867641967277001</v>
      </c>
      <c r="K530" s="1">
        <f t="shared" si="92"/>
        <v>-186718.63969848602</v>
      </c>
      <c r="L530" s="1">
        <f t="shared" si="93"/>
        <v>0.29287999999999526</v>
      </c>
    </row>
    <row r="531" spans="1:12" x14ac:dyDescent="0.25">
      <c r="A531" s="1">
        <v>164</v>
      </c>
      <c r="B531" s="1">
        <v>432.8</v>
      </c>
      <c r="C531" s="5">
        <v>4.1349999999999998</v>
      </c>
      <c r="D531" s="1">
        <f t="shared" si="88"/>
        <v>-4.4999999999999929E-2</v>
      </c>
      <c r="E531" s="1">
        <f t="shared" si="89"/>
        <v>2.636287252098513</v>
      </c>
      <c r="F531" s="1">
        <f t="shared" si="90"/>
        <v>0.61647551388856547</v>
      </c>
      <c r="G531" s="1">
        <f t="shared" si="85"/>
        <v>7.0739066710488272</v>
      </c>
      <c r="H531" s="1">
        <f t="shared" si="91"/>
        <v>0.67000000000001592</v>
      </c>
      <c r="I531" s="1">
        <f t="shared" si="86"/>
        <v>8.0283442589825463E-2</v>
      </c>
      <c r="J531" s="1">
        <f t="shared" si="87"/>
        <v>4.8713837111610809</v>
      </c>
      <c r="K531" s="1">
        <f t="shared" si="92"/>
        <v>-175365.25742662422</v>
      </c>
      <c r="L531" s="1">
        <f t="shared" si="93"/>
        <v>0.27704500000000659</v>
      </c>
    </row>
    <row r="532" spans="1:12" x14ac:dyDescent="0.25">
      <c r="A532" s="1">
        <v>165</v>
      </c>
      <c r="B532" s="1">
        <v>433.47</v>
      </c>
      <c r="C532" s="5">
        <v>4.09</v>
      </c>
      <c r="D532" s="1">
        <f t="shared" si="88"/>
        <v>-4.8999999999999488E-2</v>
      </c>
      <c r="E532" s="1">
        <f t="shared" si="89"/>
        <v>2.6369590457907699</v>
      </c>
      <c r="F532" s="1">
        <f t="shared" si="90"/>
        <v>0.61172330800734176</v>
      </c>
      <c r="G532" s="1">
        <f t="shared" si="85"/>
        <v>8.4326705409717455</v>
      </c>
      <c r="H532" s="1">
        <f t="shared" si="91"/>
        <v>0.6199999999999477</v>
      </c>
      <c r="I532" s="1">
        <f t="shared" si="86"/>
        <v>8.0418758804024382E-2</v>
      </c>
      <c r="J532" s="1">
        <f t="shared" si="87"/>
        <v>4.5561751746999164</v>
      </c>
      <c r="K532" s="1">
        <f t="shared" si="92"/>
        <v>-164018.06515479161</v>
      </c>
      <c r="L532" s="1">
        <f t="shared" si="93"/>
        <v>0.2535799999999786</v>
      </c>
    </row>
    <row r="533" spans="1:12" x14ac:dyDescent="0.25">
      <c r="A533" s="1">
        <v>166</v>
      </c>
      <c r="B533" s="1">
        <v>434.09</v>
      </c>
      <c r="C533" s="5">
        <v>4.0410000000000004</v>
      </c>
      <c r="D533" s="1">
        <f t="shared" si="88"/>
        <v>-5.8000000000000274E-2</v>
      </c>
      <c r="E533" s="1">
        <f t="shared" si="89"/>
        <v>2.6375797812433479</v>
      </c>
      <c r="F533" s="1">
        <f t="shared" si="90"/>
        <v>0.60648885044264811</v>
      </c>
      <c r="G533" s="1">
        <f t="shared" si="85"/>
        <v>11.017030127761435</v>
      </c>
      <c r="H533" s="1">
        <f t="shared" si="91"/>
        <v>0.57000000000005002</v>
      </c>
      <c r="I533" s="1">
        <f t="shared" si="86"/>
        <v>8.0545319225543824E-2</v>
      </c>
      <c r="J533" s="1">
        <f t="shared" si="87"/>
        <v>4.2411344053639439</v>
      </c>
      <c r="K533" s="1">
        <f t="shared" si="92"/>
        <v>-152676.91233726827</v>
      </c>
      <c r="L533" s="1">
        <f t="shared" si="93"/>
        <v>0.23033700000002025</v>
      </c>
    </row>
    <row r="534" spans="1:12" x14ac:dyDescent="0.25">
      <c r="A534" s="1">
        <v>167</v>
      </c>
      <c r="B534" s="1">
        <v>434.66</v>
      </c>
      <c r="C534" s="5">
        <v>3.9830000000000001</v>
      </c>
      <c r="D534" s="1">
        <f t="shared" si="88"/>
        <v>-5.8000000000000274E-2</v>
      </c>
      <c r="E534" s="1">
        <f t="shared" si="89"/>
        <v>2.6381496756668459</v>
      </c>
      <c r="F534" s="1">
        <f t="shared" si="90"/>
        <v>0.60021030640932804</v>
      </c>
      <c r="G534" s="1">
        <f t="shared" si="85"/>
        <v>11.814753506587355</v>
      </c>
      <c r="H534" s="1">
        <f t="shared" si="91"/>
        <v>0.53999999999996362</v>
      </c>
      <c r="I534" s="1">
        <f t="shared" si="86"/>
        <v>8.0663128514581711E-2</v>
      </c>
      <c r="J534" s="1">
        <f t="shared" si="87"/>
        <v>3.9262558337202491</v>
      </c>
      <c r="K534" s="1">
        <f t="shared" si="92"/>
        <v>-141341.59848132878</v>
      </c>
      <c r="L534" s="1">
        <f t="shared" si="93"/>
        <v>0.21508199999998551</v>
      </c>
    </row>
    <row r="535" spans="1:12" x14ac:dyDescent="0.25">
      <c r="A535" s="1">
        <v>168</v>
      </c>
      <c r="B535" s="1">
        <v>435.2</v>
      </c>
      <c r="C535" s="5">
        <v>3.9249999999999998</v>
      </c>
      <c r="D535" s="1">
        <f t="shared" si="88"/>
        <v>-5.699999999999994E-2</v>
      </c>
      <c r="E535" s="1">
        <f t="shared" si="89"/>
        <v>2.6386888866901237</v>
      </c>
      <c r="F535" s="1">
        <f t="shared" si="90"/>
        <v>0.59383966108127129</v>
      </c>
      <c r="G535" s="1">
        <f t="shared" si="85"/>
        <v>13.000052381503407</v>
      </c>
      <c r="H535" s="1">
        <f t="shared" si="91"/>
        <v>0.49000000000000909</v>
      </c>
      <c r="I535" s="1">
        <f t="shared" si="86"/>
        <v>8.0772191176629496E-2</v>
      </c>
      <c r="J535" s="1">
        <f t="shared" si="87"/>
        <v>3.611532600178935</v>
      </c>
      <c r="K535" s="1">
        <f t="shared" si="92"/>
        <v>-130011.87664978961</v>
      </c>
      <c r="L535" s="1">
        <f t="shared" si="93"/>
        <v>0.19232500000000355</v>
      </c>
    </row>
    <row r="536" spans="1:12" x14ac:dyDescent="0.25">
      <c r="A536" s="1">
        <v>169</v>
      </c>
      <c r="B536" s="1">
        <v>435.69</v>
      </c>
      <c r="C536" s="5">
        <v>3.8679999999999999</v>
      </c>
      <c r="D536" s="1">
        <f t="shared" si="88"/>
        <v>-6.0000000000000053E-2</v>
      </c>
      <c r="E536" s="1">
        <f t="shared" si="89"/>
        <v>2.6391775920802147</v>
      </c>
      <c r="F536" s="1">
        <f t="shared" si="90"/>
        <v>0.58748646541096405</v>
      </c>
      <c r="G536" s="1">
        <f t="shared" si="85"/>
        <v>15.14413199832892</v>
      </c>
      <c r="H536" s="1">
        <f t="shared" si="91"/>
        <v>0.44999999999998863</v>
      </c>
      <c r="I536" s="1">
        <f t="shared" si="86"/>
        <v>8.0872511526634466E-2</v>
      </c>
      <c r="J536" s="1">
        <f t="shared" si="87"/>
        <v>3.2969566520275051</v>
      </c>
      <c r="K536" s="1">
        <f t="shared" si="92"/>
        <v>-118687.45695414999</v>
      </c>
      <c r="L536" s="1">
        <f t="shared" si="93"/>
        <v>0.17405999999999561</v>
      </c>
    </row>
    <row r="537" spans="1:12" x14ac:dyDescent="0.25">
      <c r="A537" s="1">
        <v>170</v>
      </c>
      <c r="B537" s="1">
        <v>436.14</v>
      </c>
      <c r="C537" s="5">
        <v>3.8079999999999998</v>
      </c>
      <c r="D537" s="1">
        <f t="shared" si="88"/>
        <v>-7.099999999999973E-2</v>
      </c>
      <c r="E537" s="1">
        <f t="shared" si="89"/>
        <v>2.6396259192408125</v>
      </c>
      <c r="F537" s="1">
        <f t="shared" si="90"/>
        <v>0.58069693971243674</v>
      </c>
      <c r="G537" s="1">
        <f t="shared" si="85"/>
        <v>20.530849787760712</v>
      </c>
      <c r="H537" s="1">
        <f t="shared" si="91"/>
        <v>0.40000000000003411</v>
      </c>
      <c r="I537" s="1">
        <f t="shared" si="86"/>
        <v>8.0964093655857453E-2</v>
      </c>
      <c r="J537" s="1">
        <f t="shared" si="87"/>
        <v>2.9825188401949587</v>
      </c>
      <c r="K537" s="1">
        <f t="shared" si="92"/>
        <v>-107368.01003800277</v>
      </c>
      <c r="L537" s="1">
        <f t="shared" si="93"/>
        <v>0.152320000000013</v>
      </c>
    </row>
    <row r="538" spans="1:12" x14ac:dyDescent="0.25">
      <c r="A538" s="1">
        <v>171</v>
      </c>
      <c r="B538" s="1">
        <v>436.54</v>
      </c>
      <c r="C538" s="5">
        <v>3.7370000000000001</v>
      </c>
      <c r="D538" s="1">
        <f t="shared" si="88"/>
        <v>-7.1000000000000174E-2</v>
      </c>
      <c r="E538" s="1">
        <f t="shared" si="89"/>
        <v>2.6400240441088667</v>
      </c>
      <c r="F538" s="1">
        <f t="shared" si="90"/>
        <v>0.57252309784963762</v>
      </c>
      <c r="G538" s="1">
        <f t="shared" si="85"/>
        <v>22.641240332783923</v>
      </c>
      <c r="H538" s="1">
        <f t="shared" si="91"/>
        <v>0.37000000000000455</v>
      </c>
      <c r="I538" s="1">
        <f t="shared" si="86"/>
        <v>8.1046941401418424E-2</v>
      </c>
      <c r="J538" s="1">
        <f t="shared" si="87"/>
        <v>2.6682090157441052</v>
      </c>
      <c r="K538" s="1">
        <f t="shared" si="92"/>
        <v>-96053.170550661715</v>
      </c>
      <c r="L538" s="1">
        <f t="shared" si="93"/>
        <v>0.1382690000000017</v>
      </c>
    </row>
    <row r="539" spans="1:12" x14ac:dyDescent="0.25">
      <c r="A539" s="1">
        <v>172</v>
      </c>
      <c r="B539" s="1">
        <v>436.91</v>
      </c>
      <c r="C539" s="5">
        <v>3.6659999999999999</v>
      </c>
      <c r="D539" s="1">
        <f t="shared" si="88"/>
        <v>-6.2999999999999723E-2</v>
      </c>
      <c r="E539" s="1">
        <f t="shared" si="89"/>
        <v>2.6403919849593236</v>
      </c>
      <c r="F539" s="1">
        <f t="shared" si="90"/>
        <v>0.56419246062619788</v>
      </c>
      <c r="G539" s="1">
        <f t="shared" si="85"/>
        <v>23.67596836728649</v>
      </c>
      <c r="H539" s="1">
        <f t="shared" si="91"/>
        <v>0.31999999999999318</v>
      </c>
      <c r="I539" s="1">
        <f t="shared" si="86"/>
        <v>8.1121058318522427E-2</v>
      </c>
      <c r="J539" s="1">
        <f t="shared" si="87"/>
        <v>2.3540161260596215</v>
      </c>
      <c r="K539" s="1">
        <f t="shared" si="92"/>
        <v>-84742.54060983556</v>
      </c>
      <c r="L539" s="1">
        <f t="shared" si="93"/>
        <v>0.1173119999999975</v>
      </c>
    </row>
    <row r="540" spans="1:12" x14ac:dyDescent="0.25">
      <c r="A540" s="1">
        <v>173</v>
      </c>
      <c r="B540" s="1">
        <v>437.23</v>
      </c>
      <c r="C540" s="5">
        <v>3.6030000000000002</v>
      </c>
      <c r="D540" s="1">
        <f t="shared" si="88"/>
        <v>-7.2000000000000064E-2</v>
      </c>
      <c r="E540" s="1">
        <f t="shared" si="89"/>
        <v>2.6407099528830362</v>
      </c>
      <c r="F540" s="1">
        <f t="shared" si="90"/>
        <v>0.55666426212256848</v>
      </c>
      <c r="G540" s="1">
        <f t="shared" si="85"/>
        <v>31.530806389877721</v>
      </c>
      <c r="H540" s="1">
        <f t="shared" si="91"/>
        <v>0.27999999999997272</v>
      </c>
      <c r="I540" s="1">
        <f t="shared" si="86"/>
        <v>8.1186447655357416E-2</v>
      </c>
      <c r="J540" s="1">
        <f t="shared" si="87"/>
        <v>2.0399283108062938</v>
      </c>
      <c r="K540" s="1">
        <f t="shared" si="92"/>
        <v>-73435.693256028972</v>
      </c>
      <c r="L540" s="1">
        <f t="shared" si="93"/>
        <v>0.10088399999999016</v>
      </c>
    </row>
    <row r="541" spans="1:12" x14ac:dyDescent="0.25">
      <c r="A541" s="1">
        <v>174</v>
      </c>
      <c r="B541" s="1">
        <v>437.51</v>
      </c>
      <c r="C541" s="5">
        <v>3.5310000000000001</v>
      </c>
      <c r="D541" s="1">
        <f t="shared" si="88"/>
        <v>-8.0000000000000071E-2</v>
      </c>
      <c r="E541" s="1">
        <f t="shared" si="89"/>
        <v>2.6409879839759003</v>
      </c>
      <c r="F541" s="1">
        <f t="shared" si="90"/>
        <v>0.54789771756309713</v>
      </c>
      <c r="G541" s="1">
        <f t="shared" si="85"/>
        <v>43.604712028448652</v>
      </c>
      <c r="H541" s="1">
        <f t="shared" si="91"/>
        <v>0.23000000000001819</v>
      </c>
      <c r="I541" s="1">
        <f t="shared" si="86"/>
        <v>8.1243112330657591E-2</v>
      </c>
      <c r="J541" s="1">
        <f t="shared" si="87"/>
        <v>1.7259329976044846</v>
      </c>
      <c r="K541" s="1">
        <f t="shared" si="92"/>
        <v>-62132.175896763954</v>
      </c>
      <c r="L541" s="1">
        <f t="shared" si="93"/>
        <v>8.1213000000006419E-2</v>
      </c>
    </row>
    <row r="542" spans="1:12" x14ac:dyDescent="0.25">
      <c r="A542" s="1">
        <v>175</v>
      </c>
      <c r="B542" s="1">
        <v>437.74</v>
      </c>
      <c r="C542" s="5">
        <v>3.4510000000000001</v>
      </c>
      <c r="D542" s="1">
        <f t="shared" si="88"/>
        <v>-6.899999999999995E-2</v>
      </c>
      <c r="E542" s="1">
        <f t="shared" si="89"/>
        <v>2.6412162335803266</v>
      </c>
      <c r="F542" s="1">
        <f t="shared" si="90"/>
        <v>0.53794495929148689</v>
      </c>
      <c r="G542" s="1">
        <f t="shared" si="85"/>
        <v>46.5413842335265</v>
      </c>
      <c r="H542" s="1">
        <f t="shared" si="91"/>
        <v>0.18999999999999773</v>
      </c>
      <c r="I542" s="1">
        <f t="shared" si="86"/>
        <v>8.1291054913924382E-2</v>
      </c>
      <c r="J542" s="1">
        <f t="shared" si="87"/>
        <v>1.4120169974862762</v>
      </c>
      <c r="K542" s="1">
        <f t="shared" si="92"/>
        <v>-50831.513742905809</v>
      </c>
      <c r="L542" s="1">
        <f t="shared" si="93"/>
        <v>6.5568999999999211E-2</v>
      </c>
    </row>
    <row r="543" spans="1:12" x14ac:dyDescent="0.25">
      <c r="A543" s="1">
        <v>176</v>
      </c>
      <c r="B543" s="1">
        <v>437.93</v>
      </c>
      <c r="C543" s="5">
        <v>3.3820000000000001</v>
      </c>
      <c r="D543" s="1">
        <f t="shared" si="88"/>
        <v>-5.8000000000000274E-2</v>
      </c>
      <c r="E543" s="1">
        <f t="shared" si="89"/>
        <v>2.6414046971633121</v>
      </c>
      <c r="F543" s="1">
        <f t="shared" si="90"/>
        <v>0.52917360326172291</v>
      </c>
      <c r="G543" s="1">
        <f t="shared" si="85"/>
        <v>50.511826689709352</v>
      </c>
      <c r="H543" s="1">
        <f t="shared" si="91"/>
        <v>0.14999999999997726</v>
      </c>
      <c r="I543" s="1">
        <f t="shared" si="86"/>
        <v>8.1330277608299001E-2</v>
      </c>
      <c r="J543" s="1">
        <f t="shared" si="87"/>
        <v>1.0981666001327883</v>
      </c>
      <c r="K543" s="1">
        <f t="shared" si="92"/>
        <v>-39533.213237111449</v>
      </c>
      <c r="L543" s="1">
        <f t="shared" si="93"/>
        <v>5.0729999999992309E-2</v>
      </c>
    </row>
    <row r="544" spans="1:12" x14ac:dyDescent="0.25">
      <c r="A544" s="1">
        <v>177</v>
      </c>
      <c r="B544" s="1">
        <v>438.08</v>
      </c>
      <c r="C544" s="5">
        <v>3.3239999999999998</v>
      </c>
      <c r="D544" s="1">
        <f t="shared" si="88"/>
        <v>-3.6000000000000032E-2</v>
      </c>
      <c r="E544" s="1">
        <f t="shared" si="89"/>
        <v>2.6415534264538958</v>
      </c>
      <c r="F544" s="1">
        <f t="shared" si="90"/>
        <v>0.52166101511207341</v>
      </c>
      <c r="G544" s="1">
        <f t="shared" si="85"/>
        <v>43.372974145387978</v>
      </c>
      <c r="H544" s="1">
        <f t="shared" si="91"/>
        <v>0.11000000000001364</v>
      </c>
      <c r="I544" s="1">
        <f t="shared" si="86"/>
        <v>8.1360782236080467E-2</v>
      </c>
      <c r="J544" s="1">
        <f t="shared" si="87"/>
        <v>0.78436766892864274</v>
      </c>
      <c r="K544" s="1">
        <f t="shared" si="92"/>
        <v>-28236.765475695272</v>
      </c>
      <c r="L544" s="1">
        <f t="shared" si="93"/>
        <v>3.656400000000453E-2</v>
      </c>
    </row>
    <row r="545" spans="1:12" x14ac:dyDescent="0.25">
      <c r="A545" s="1">
        <v>178</v>
      </c>
      <c r="B545" s="1">
        <v>438.19</v>
      </c>
      <c r="C545" s="5">
        <v>3.2879999999999998</v>
      </c>
      <c r="D545" s="1">
        <f t="shared" si="88"/>
        <v>-2.9999999999999805E-2</v>
      </c>
      <c r="E545" s="1">
        <f t="shared" si="89"/>
        <v>2.6416624622379814</v>
      </c>
      <c r="F545" s="1">
        <f t="shared" si="90"/>
        <v>0.51693180886801282</v>
      </c>
      <c r="G545" s="1">
        <f t="shared" si="85"/>
        <v>66.945167643929707</v>
      </c>
      <c r="H545" s="1">
        <f t="shared" si="91"/>
        <v>6.0000000000002274E-2</v>
      </c>
      <c r="I545" s="1">
        <f t="shared" si="86"/>
        <v>8.1382570226884041E-2</v>
      </c>
      <c r="J545" s="1">
        <f t="shared" si="87"/>
        <v>0.47060573586504839</v>
      </c>
      <c r="K545" s="1">
        <f t="shared" si="92"/>
        <v>-16941.649625045433</v>
      </c>
      <c r="L545" s="1">
        <f t="shared" si="93"/>
        <v>1.9728000000000748E-2</v>
      </c>
    </row>
    <row r="546" spans="1:12" x14ac:dyDescent="0.25">
      <c r="A546" s="1">
        <v>179</v>
      </c>
      <c r="B546" s="1">
        <v>438.25</v>
      </c>
      <c r="C546" s="5">
        <v>3.258</v>
      </c>
      <c r="D546" s="1">
        <f t="shared" si="88"/>
        <v>-3.2999999999999918E-2</v>
      </c>
      <c r="E546" s="1">
        <f t="shared" si="89"/>
        <v>2.6417219247658323</v>
      </c>
      <c r="F546" s="1">
        <f t="shared" si="90"/>
        <v>0.51295107997249056</v>
      </c>
      <c r="G546" s="1">
        <f t="shared" si="85"/>
        <v>148.7261032303627</v>
      </c>
      <c r="H546" s="1">
        <f t="shared" si="91"/>
        <v>2.9999999999972715E-2</v>
      </c>
      <c r="I546" s="1">
        <f t="shared" si="86"/>
        <v>8.1395642608435848E-2</v>
      </c>
      <c r="J546" s="1">
        <f t="shared" si="87"/>
        <v>0.15686609630949366</v>
      </c>
      <c r="K546" s="1">
        <f t="shared" si="92"/>
        <v>-5647.3363332380814</v>
      </c>
      <c r="L546" s="1">
        <f t="shared" si="93"/>
        <v>9.7739999999911092E-3</v>
      </c>
    </row>
    <row r="547" spans="1:12" x14ac:dyDescent="0.25">
      <c r="A547" s="1">
        <v>180</v>
      </c>
      <c r="B547" s="1">
        <v>438.28</v>
      </c>
      <c r="C547" s="5">
        <v>3.2250000000000001</v>
      </c>
      <c r="D547" s="1">
        <f t="shared" si="88"/>
        <v>-3.9000000000000146E-2</v>
      </c>
      <c r="E547" s="1">
        <f t="shared" si="89"/>
        <v>2.6417516529769882</v>
      </c>
      <c r="F547" s="1">
        <f t="shared" si="90"/>
        <v>0.50852971897128663</v>
      </c>
      <c r="G547" s="1">
        <f t="shared" si="85"/>
        <v>-177.7418586839045</v>
      </c>
      <c r="H547" s="1">
        <f t="shared" si="91"/>
        <v>-2.9999999999972715E-2</v>
      </c>
      <c r="I547" s="1">
        <f t="shared" si="86"/>
        <v>8.14E-2</v>
      </c>
      <c r="J547" s="1">
        <f t="shared" si="87"/>
        <v>-0.15686609630949366</v>
      </c>
      <c r="K547" s="1">
        <f t="shared" si="92"/>
        <v>5646.7088614059066</v>
      </c>
      <c r="L547" s="1">
        <f t="shared" si="93"/>
        <v>-9.6749999999911993E-3</v>
      </c>
    </row>
    <row r="548" spans="1:12" x14ac:dyDescent="0.25">
      <c r="A548" s="1">
        <v>181</v>
      </c>
      <c r="B548" s="1">
        <v>438.25</v>
      </c>
      <c r="C548" s="5">
        <v>3.1859999999999999</v>
      </c>
      <c r="D548" s="1">
        <f t="shared" si="88"/>
        <v>-4.8999999999999932E-2</v>
      </c>
      <c r="E548" s="1">
        <f t="shared" si="89"/>
        <v>2.6417219247658323</v>
      </c>
      <c r="F548" s="1">
        <f t="shared" si="90"/>
        <v>0.50324577146511273</v>
      </c>
      <c r="G548" s="1">
        <f t="shared" si="85"/>
        <v>-113.20159116385129</v>
      </c>
      <c r="H548" s="1">
        <f t="shared" si="91"/>
        <v>-6.0000000000002274E-2</v>
      </c>
      <c r="I548" s="1">
        <f t="shared" si="86"/>
        <v>8.1395642608435848E-2</v>
      </c>
      <c r="J548" s="1">
        <f t="shared" si="87"/>
        <v>-0.47060573586504839</v>
      </c>
      <c r="K548" s="1">
        <f t="shared" si="92"/>
        <v>16941.022123472812</v>
      </c>
      <c r="L548" s="1">
        <f t="shared" si="93"/>
        <v>-1.9116000000000723E-2</v>
      </c>
    </row>
    <row r="549" spans="1:12" x14ac:dyDescent="0.25">
      <c r="A549" s="1">
        <v>182</v>
      </c>
      <c r="B549" s="1">
        <v>438.19</v>
      </c>
      <c r="C549" s="5">
        <v>3.137</v>
      </c>
      <c r="D549" s="1">
        <f t="shared" si="88"/>
        <v>-6.5999999999999837E-2</v>
      </c>
      <c r="E549" s="1">
        <f t="shared" si="89"/>
        <v>2.6416624622379814</v>
      </c>
      <c r="F549" s="1">
        <f t="shared" si="90"/>
        <v>0.49651451869774504</v>
      </c>
      <c r="G549" s="1">
        <f t="shared" si="85"/>
        <v>-84.694234394044798</v>
      </c>
      <c r="H549" s="1">
        <f t="shared" si="91"/>
        <v>-0.11000000000001364</v>
      </c>
      <c r="I549" s="1">
        <f t="shared" si="86"/>
        <v>8.1382570226884041E-2</v>
      </c>
      <c r="J549" s="1">
        <f t="shared" si="87"/>
        <v>-0.78436766892864274</v>
      </c>
      <c r="K549" s="1">
        <f t="shared" si="92"/>
        <v>28236.137914831004</v>
      </c>
      <c r="L549" s="1">
        <f t="shared" si="93"/>
        <v>-3.4507000000004277E-2</v>
      </c>
    </row>
    <row r="550" spans="1:12" x14ac:dyDescent="0.25">
      <c r="A550" s="1">
        <v>183</v>
      </c>
      <c r="B550" s="1">
        <v>438.08</v>
      </c>
      <c r="C550" s="5">
        <v>3.0710000000000002</v>
      </c>
      <c r="D550" s="1">
        <f t="shared" si="88"/>
        <v>-7.6000000000000068E-2</v>
      </c>
      <c r="E550" s="1">
        <f t="shared" si="89"/>
        <v>2.6415534264538958</v>
      </c>
      <c r="F550" s="1">
        <f t="shared" si="90"/>
        <v>0.48727981644306895</v>
      </c>
      <c r="G550" s="1">
        <f t="shared" si="85"/>
        <v>-73.17314346770965</v>
      </c>
      <c r="H550" s="1">
        <f t="shared" si="91"/>
        <v>-0.14999999999997726</v>
      </c>
      <c r="I550" s="1">
        <f t="shared" si="86"/>
        <v>8.1360782236080467E-2</v>
      </c>
      <c r="J550" s="1">
        <f t="shared" si="87"/>
        <v>-1.0981666001327883</v>
      </c>
      <c r="K550" s="1">
        <f t="shared" si="92"/>
        <v>39532.585587782894</v>
      </c>
      <c r="L550" s="1">
        <f t="shared" si="93"/>
        <v>-4.6064999999993014E-2</v>
      </c>
    </row>
    <row r="551" spans="1:12" x14ac:dyDescent="0.25">
      <c r="A551" s="1">
        <v>184</v>
      </c>
      <c r="B551" s="1">
        <v>437.93</v>
      </c>
      <c r="C551" s="5">
        <v>2.9950000000000001</v>
      </c>
      <c r="D551" s="1">
        <f t="shared" si="88"/>
        <v>-6.6000000000000281E-2</v>
      </c>
      <c r="E551" s="1">
        <f t="shared" si="89"/>
        <v>2.6414046971633121</v>
      </c>
      <c r="F551" s="1">
        <f t="shared" si="90"/>
        <v>0.47639682672533018</v>
      </c>
      <c r="G551" s="1">
        <f t="shared" si="85"/>
        <v>-51.349204394924385</v>
      </c>
      <c r="H551" s="1">
        <f t="shared" si="91"/>
        <v>-0.18999999999999773</v>
      </c>
      <c r="I551" s="1">
        <f t="shared" si="86"/>
        <v>8.1330277608299001E-2</v>
      </c>
      <c r="J551" s="1">
        <f t="shared" si="87"/>
        <v>-1.4120169974862762</v>
      </c>
      <c r="K551" s="1">
        <f t="shared" si="92"/>
        <v>50830.885976508333</v>
      </c>
      <c r="L551" s="1">
        <f t="shared" si="93"/>
        <v>-5.6904999999999317E-2</v>
      </c>
    </row>
    <row r="552" spans="1:12" x14ac:dyDescent="0.25">
      <c r="A552" s="1">
        <v>185</v>
      </c>
      <c r="B552" s="1">
        <v>437.74</v>
      </c>
      <c r="C552" s="5">
        <v>2.9289999999999998</v>
      </c>
      <c r="D552" s="1">
        <f t="shared" si="88"/>
        <v>-5.3999999999999826E-2</v>
      </c>
      <c r="E552" s="1">
        <f t="shared" si="89"/>
        <v>2.6412162335803266</v>
      </c>
      <c r="F552" s="1">
        <f t="shared" si="90"/>
        <v>0.46671937168159866</v>
      </c>
      <c r="G552" s="1">
        <f t="shared" si="85"/>
        <v>-35.40651330489051</v>
      </c>
      <c r="H552" s="1">
        <f t="shared" si="91"/>
        <v>-0.23000000000001819</v>
      </c>
      <c r="I552" s="1">
        <f t="shared" si="86"/>
        <v>8.1291054913924382E-2</v>
      </c>
      <c r="J552" s="1">
        <f t="shared" si="87"/>
        <v>-1.7259329976044846</v>
      </c>
      <c r="K552" s="1">
        <f t="shared" si="92"/>
        <v>62131.547985450634</v>
      </c>
      <c r="L552" s="1">
        <f t="shared" si="93"/>
        <v>-6.7367000000005325E-2</v>
      </c>
    </row>
    <row r="553" spans="1:12" x14ac:dyDescent="0.25">
      <c r="A553" s="1">
        <v>186</v>
      </c>
      <c r="B553" s="1">
        <v>437.51</v>
      </c>
      <c r="C553" s="5">
        <v>2.875</v>
      </c>
      <c r="D553" s="1">
        <f t="shared" si="88"/>
        <v>-5.9000000000000163E-2</v>
      </c>
      <c r="E553" s="1">
        <f t="shared" si="89"/>
        <v>2.6409879839759003</v>
      </c>
      <c r="F553" s="1">
        <f t="shared" si="90"/>
        <v>0.4586378490256493</v>
      </c>
      <c r="G553" s="1">
        <f t="shared" si="85"/>
        <v>-32.389177997329256</v>
      </c>
      <c r="H553" s="1">
        <f t="shared" si="91"/>
        <v>-0.27999999999997272</v>
      </c>
      <c r="I553" s="1">
        <f t="shared" si="86"/>
        <v>8.1243112330657591E-2</v>
      </c>
      <c r="J553" s="1">
        <f t="shared" si="87"/>
        <v>-2.0399283108052946</v>
      </c>
      <c r="K553" s="1">
        <f t="shared" si="92"/>
        <v>73435.065172864546</v>
      </c>
      <c r="L553" s="1">
        <f t="shared" si="93"/>
        <v>-8.0499999999992147E-2</v>
      </c>
    </row>
    <row r="554" spans="1:12" x14ac:dyDescent="0.25">
      <c r="A554" s="1">
        <v>187</v>
      </c>
      <c r="B554" s="1">
        <v>437.23</v>
      </c>
      <c r="C554" s="5">
        <v>2.8159999999999998</v>
      </c>
      <c r="D554" s="1">
        <f t="shared" si="88"/>
        <v>-6.899999999999995E-2</v>
      </c>
      <c r="E554" s="1">
        <f t="shared" si="89"/>
        <v>2.6407099528830362</v>
      </c>
      <c r="F554" s="1">
        <f t="shared" si="90"/>
        <v>0.44963265047007456</v>
      </c>
      <c r="G554" s="1">
        <f t="shared" si="85"/>
        <v>-33.883892827044498</v>
      </c>
      <c r="H554" s="1">
        <f t="shared" si="91"/>
        <v>-0.31999999999999318</v>
      </c>
      <c r="I554" s="1">
        <f t="shared" si="86"/>
        <v>8.1186447655357444E-2</v>
      </c>
      <c r="J554" s="1">
        <f t="shared" si="87"/>
        <v>-2.3540161260606207</v>
      </c>
      <c r="K554" s="1">
        <f t="shared" si="92"/>
        <v>84741.912329166604</v>
      </c>
      <c r="L554" s="1">
        <f t="shared" si="93"/>
        <v>-9.0111999999998083E-2</v>
      </c>
    </row>
    <row r="555" spans="1:12" x14ac:dyDescent="0.25">
      <c r="A555" s="1">
        <v>188</v>
      </c>
      <c r="B555" s="1">
        <v>436.91</v>
      </c>
      <c r="C555" s="5">
        <v>2.7469999999999999</v>
      </c>
      <c r="D555" s="1">
        <f t="shared" si="88"/>
        <v>-6.899999999999995E-2</v>
      </c>
      <c r="E555" s="1">
        <f t="shared" si="89"/>
        <v>2.6403919849593236</v>
      </c>
      <c r="F555" s="1">
        <f t="shared" si="90"/>
        <v>0.4388586594205619</v>
      </c>
      <c r="G555" s="1">
        <f t="shared" si="85"/>
        <v>-30.0268011308256</v>
      </c>
      <c r="H555" s="1">
        <f t="shared" si="91"/>
        <v>-0.37000000000000455</v>
      </c>
      <c r="I555" s="1">
        <f t="shared" si="86"/>
        <v>8.1121058318522427E-2</v>
      </c>
      <c r="J555" s="1">
        <f t="shared" si="87"/>
        <v>-2.668209015743106</v>
      </c>
      <c r="K555" s="1">
        <f t="shared" si="92"/>
        <v>96052.542047911615</v>
      </c>
      <c r="L555" s="1">
        <f t="shared" si="93"/>
        <v>-0.10163900000000126</v>
      </c>
    </row>
    <row r="556" spans="1:12" x14ac:dyDescent="0.25">
      <c r="A556" s="1">
        <v>189</v>
      </c>
      <c r="B556" s="1">
        <v>436.54</v>
      </c>
      <c r="C556" s="5">
        <v>2.6779999999999999</v>
      </c>
      <c r="D556" s="1">
        <f t="shared" si="88"/>
        <v>-4.8000000000000043E-2</v>
      </c>
      <c r="E556" s="1">
        <f t="shared" si="89"/>
        <v>2.6400240441088667</v>
      </c>
      <c r="F556" s="1">
        <f t="shared" si="90"/>
        <v>0.42781057267599015</v>
      </c>
      <c r="G556" s="1">
        <f t="shared" si="85"/>
        <v>-19.729549235686271</v>
      </c>
      <c r="H556" s="1">
        <f t="shared" si="91"/>
        <v>-0.40000000000003411</v>
      </c>
      <c r="I556" s="1">
        <f t="shared" si="86"/>
        <v>8.1046941401418451E-2</v>
      </c>
      <c r="J556" s="1">
        <f t="shared" si="87"/>
        <v>-2.9825188401959579</v>
      </c>
      <c r="K556" s="1">
        <f t="shared" si="92"/>
        <v>107367.38129040245</v>
      </c>
      <c r="L556" s="1">
        <f t="shared" si="93"/>
        <v>-0.10712000000000914</v>
      </c>
    </row>
    <row r="557" spans="1:12" x14ac:dyDescent="0.25">
      <c r="A557" s="1">
        <v>190</v>
      </c>
      <c r="B557" s="1">
        <v>436.14</v>
      </c>
      <c r="C557" s="5">
        <v>2.63</v>
      </c>
      <c r="D557" s="1">
        <f t="shared" si="88"/>
        <v>-3.6999999999999922E-2</v>
      </c>
      <c r="E557" s="1">
        <f t="shared" si="89"/>
        <v>2.6396259192408125</v>
      </c>
      <c r="F557" s="1">
        <f t="shared" si="90"/>
        <v>0.41995574848975786</v>
      </c>
      <c r="G557" s="1">
        <f t="shared" si="85"/>
        <v>-13.724869383784428</v>
      </c>
      <c r="H557" s="1">
        <f t="shared" si="91"/>
        <v>-0.44999999999998863</v>
      </c>
      <c r="I557" s="1">
        <f t="shared" si="86"/>
        <v>8.0964093655857453E-2</v>
      </c>
      <c r="J557" s="1">
        <f t="shared" si="87"/>
        <v>-3.2969566520275051</v>
      </c>
      <c r="K557" s="1">
        <f t="shared" si="92"/>
        <v>118686.82794039001</v>
      </c>
      <c r="L557" s="1">
        <f t="shared" si="93"/>
        <v>-0.11834999999999701</v>
      </c>
    </row>
    <row r="558" spans="1:12" x14ac:dyDescent="0.25">
      <c r="A558" s="1">
        <v>191</v>
      </c>
      <c r="B558" s="1">
        <v>435.69</v>
      </c>
      <c r="C558" s="5">
        <v>2.593</v>
      </c>
      <c r="D558" s="1">
        <f t="shared" si="88"/>
        <v>-2.4999999999999911E-2</v>
      </c>
      <c r="E558" s="1">
        <f t="shared" si="89"/>
        <v>2.6391775920802147</v>
      </c>
      <c r="F558" s="1">
        <f t="shared" si="90"/>
        <v>0.41380251676935148</v>
      </c>
      <c r="G558" s="1">
        <f t="shared" si="85"/>
        <v>-8.6094760930540346</v>
      </c>
      <c r="H558" s="1">
        <f t="shared" si="91"/>
        <v>-0.49000000000000909</v>
      </c>
      <c r="I558" s="1">
        <f t="shared" si="86"/>
        <v>8.0872511526634466E-2</v>
      </c>
      <c r="J558" s="1">
        <f t="shared" si="87"/>
        <v>-3.611532600178935</v>
      </c>
      <c r="K558" s="1">
        <f t="shared" si="92"/>
        <v>130011.24735060793</v>
      </c>
      <c r="L558" s="1">
        <f t="shared" si="93"/>
        <v>-0.12705700000000236</v>
      </c>
    </row>
    <row r="559" spans="1:12" x14ac:dyDescent="0.25">
      <c r="A559" s="1">
        <v>192</v>
      </c>
      <c r="B559" s="1">
        <v>435.2</v>
      </c>
      <c r="C559" s="5">
        <v>2.5680000000000001</v>
      </c>
      <c r="D559" s="1">
        <f t="shared" si="88"/>
        <v>-2.0999999999999908E-2</v>
      </c>
      <c r="E559" s="1">
        <f t="shared" si="89"/>
        <v>2.6386888866901237</v>
      </c>
      <c r="F559" s="1">
        <f t="shared" si="90"/>
        <v>0.4095950193968157</v>
      </c>
      <c r="G559" s="1">
        <f t="shared" si="85"/>
        <v>-6.6135043225297725</v>
      </c>
      <c r="H559" s="1">
        <f t="shared" si="91"/>
        <v>-0.53999999999996362</v>
      </c>
      <c r="I559" s="1">
        <f t="shared" si="86"/>
        <v>8.0772191176629496E-2</v>
      </c>
      <c r="J559" s="1">
        <f t="shared" si="87"/>
        <v>-3.9262558337202491</v>
      </c>
      <c r="K559" s="1">
        <f t="shared" si="92"/>
        <v>141340.9688795236</v>
      </c>
      <c r="L559" s="1">
        <f t="shared" si="93"/>
        <v>-0.13867199999999066</v>
      </c>
    </row>
    <row r="560" spans="1:12" x14ac:dyDescent="0.25">
      <c r="A560" s="1">
        <v>193</v>
      </c>
      <c r="B560" s="1">
        <v>434.66</v>
      </c>
      <c r="C560" s="5">
        <v>2.5470000000000002</v>
      </c>
      <c r="D560" s="1">
        <f t="shared" si="88"/>
        <v>-6.0000000000002274E-3</v>
      </c>
      <c r="E560" s="1">
        <f t="shared" si="89"/>
        <v>2.6381496756668459</v>
      </c>
      <c r="F560" s="1">
        <f t="shared" si="90"/>
        <v>0.40602894496361513</v>
      </c>
      <c r="G560" s="1">
        <f t="shared" si="85"/>
        <v>-1.7973152061375204</v>
      </c>
      <c r="H560" s="1">
        <f t="shared" si="91"/>
        <v>-0.57000000000005002</v>
      </c>
      <c r="I560" s="1">
        <f t="shared" si="86"/>
        <v>8.0663128514581711E-2</v>
      </c>
      <c r="J560" s="1">
        <f t="shared" si="87"/>
        <v>-4.2411344053639439</v>
      </c>
      <c r="K560" s="1">
        <f t="shared" si="92"/>
        <v>152676.28241792729</v>
      </c>
      <c r="L560" s="1">
        <f t="shared" si="93"/>
        <v>-0.14517900000001277</v>
      </c>
    </row>
    <row r="561" spans="1:12" x14ac:dyDescent="0.25">
      <c r="A561" s="1">
        <v>194</v>
      </c>
      <c r="B561" s="1">
        <v>434.09</v>
      </c>
      <c r="C561" s="5">
        <v>2.5409999999999999</v>
      </c>
      <c r="D561" s="1">
        <f t="shared" si="88"/>
        <v>-4.9999999999998934E-3</v>
      </c>
      <c r="E561" s="1">
        <f t="shared" si="89"/>
        <v>2.6375797812433479</v>
      </c>
      <c r="F561" s="1">
        <f t="shared" si="90"/>
        <v>0.40500466505036936</v>
      </c>
      <c r="G561" s="1">
        <f t="shared" si="85"/>
        <v>-1.3780682851625439</v>
      </c>
      <c r="H561" s="1">
        <f t="shared" si="91"/>
        <v>-0.6199999999999477</v>
      </c>
      <c r="I561" s="1">
        <f t="shared" si="86"/>
        <v>8.0545319225543824E-2</v>
      </c>
      <c r="J561" s="1">
        <f t="shared" si="87"/>
        <v>-4.5561751746989172</v>
      </c>
      <c r="K561" s="1">
        <f t="shared" si="92"/>
        <v>164017.43490544983</v>
      </c>
      <c r="L561" s="1">
        <f t="shared" si="93"/>
        <v>-0.15754199999998672</v>
      </c>
    </row>
    <row r="562" spans="1:12" x14ac:dyDescent="0.25">
      <c r="A562" s="1">
        <v>195</v>
      </c>
      <c r="B562" s="1">
        <v>433.47</v>
      </c>
      <c r="C562" s="5">
        <v>2.536</v>
      </c>
      <c r="D562" s="1">
        <f t="shared" si="88"/>
        <v>-8.0000000000000071E-3</v>
      </c>
      <c r="E562" s="1">
        <f t="shared" si="89"/>
        <v>2.6369590457907699</v>
      </c>
      <c r="F562" s="1">
        <f t="shared" si="90"/>
        <v>0.40414924920969508</v>
      </c>
      <c r="G562" s="1">
        <f t="shared" si="85"/>
        <v>-2.0425610052070566</v>
      </c>
      <c r="H562" s="1">
        <f t="shared" si="91"/>
        <v>-0.67000000000001592</v>
      </c>
      <c r="I562" s="1">
        <f t="shared" si="86"/>
        <v>8.0418758804024409E-2</v>
      </c>
      <c r="J562" s="1">
        <f t="shared" si="87"/>
        <v>-4.8713837111620801</v>
      </c>
      <c r="K562" s="1">
        <f t="shared" si="92"/>
        <v>175364.62683763815</v>
      </c>
      <c r="L562" s="1">
        <f t="shared" si="93"/>
        <v>-0.16991200000000403</v>
      </c>
    </row>
    <row r="563" spans="1:12" x14ac:dyDescent="0.25">
      <c r="A563" s="1">
        <v>196</v>
      </c>
      <c r="B563" s="1">
        <v>432.8</v>
      </c>
      <c r="C563" s="5">
        <v>2.528</v>
      </c>
      <c r="D563" s="1">
        <f t="shared" si="88"/>
        <v>-8.0000000000000071E-3</v>
      </c>
      <c r="E563" s="1">
        <f t="shared" si="89"/>
        <v>2.636287252098513</v>
      </c>
      <c r="F563" s="1">
        <f t="shared" si="90"/>
        <v>0.40277706961034743</v>
      </c>
      <c r="G563" s="1">
        <f t="shared" si="85"/>
        <v>-1.9581175803336854</v>
      </c>
      <c r="H563" s="1">
        <f t="shared" si="91"/>
        <v>-0.69999999999998863</v>
      </c>
      <c r="I563" s="1">
        <f t="shared" si="86"/>
        <v>8.0283442589825463E-2</v>
      </c>
      <c r="J563" s="1">
        <f t="shared" si="87"/>
        <v>-5.1867641967277001</v>
      </c>
      <c r="K563" s="1">
        <f t="shared" si="92"/>
        <v>186718.00876286882</v>
      </c>
      <c r="L563" s="1">
        <f t="shared" si="93"/>
        <v>-0.17695999999999712</v>
      </c>
    </row>
    <row r="564" spans="1:12" x14ac:dyDescent="0.25">
      <c r="A564" s="1">
        <v>197</v>
      </c>
      <c r="B564" s="1">
        <v>432.1</v>
      </c>
      <c r="C564" s="5">
        <v>2.52</v>
      </c>
      <c r="D564" s="1">
        <f t="shared" si="88"/>
        <v>-2.4999999999999911E-2</v>
      </c>
      <c r="E564" s="1">
        <f t="shared" si="89"/>
        <v>2.6355842663112301</v>
      </c>
      <c r="F564" s="1">
        <f t="shared" si="90"/>
        <v>0.40140054078154408</v>
      </c>
      <c r="G564" s="1">
        <f t="shared" si="85"/>
        <v>-5.739162083019945</v>
      </c>
      <c r="H564" s="1">
        <f t="shared" si="91"/>
        <v>-0.75</v>
      </c>
      <c r="I564" s="1">
        <f t="shared" si="86"/>
        <v>8.0139365806583027E-2</v>
      </c>
      <c r="J564" s="1">
        <f t="shared" si="87"/>
        <v>-5.5023193283624261</v>
      </c>
      <c r="K564" s="1">
        <f t="shared" si="92"/>
        <v>198077.67777082708</v>
      </c>
      <c r="L564" s="1">
        <f t="shared" si="93"/>
        <v>-0.189</v>
      </c>
    </row>
    <row r="565" spans="1:12" x14ac:dyDescent="0.25">
      <c r="A565" s="1">
        <v>198</v>
      </c>
      <c r="B565" s="1">
        <v>431.35</v>
      </c>
      <c r="C565" s="5">
        <v>2.4950000000000001</v>
      </c>
      <c r="D565" s="1">
        <f t="shared" si="88"/>
        <v>-4.4999999999999929E-2</v>
      </c>
      <c r="E565" s="1">
        <f t="shared" si="89"/>
        <v>2.6348298023738992</v>
      </c>
      <c r="F565" s="1">
        <f t="shared" si="90"/>
        <v>0.39707054995940871</v>
      </c>
      <c r="G565" s="1">
        <f t="shared" si="85"/>
        <v>-9.8044892688531853</v>
      </c>
      <c r="H565" s="1">
        <f t="shared" si="91"/>
        <v>-0.80000000000001137</v>
      </c>
      <c r="I565" s="1">
        <f t="shared" si="86"/>
        <v>7.9986523603017404E-2</v>
      </c>
      <c r="J565" s="1">
        <f t="shared" si="87"/>
        <v>-5.8180502202510027</v>
      </c>
      <c r="K565" s="1">
        <f t="shared" si="92"/>
        <v>209443.67397273026</v>
      </c>
      <c r="L565" s="1">
        <f t="shared" si="93"/>
        <v>-0.19960000000000283</v>
      </c>
    </row>
    <row r="566" spans="1:12" x14ac:dyDescent="0.25">
      <c r="A566" s="1">
        <v>199</v>
      </c>
      <c r="B566" s="1">
        <v>430.55</v>
      </c>
      <c r="C566" s="5">
        <v>2.4500000000000002</v>
      </c>
      <c r="D566" s="1">
        <f t="shared" si="88"/>
        <v>-6.3000000000000167E-2</v>
      </c>
      <c r="E566" s="1">
        <f t="shared" si="89"/>
        <v>2.6340235935670839</v>
      </c>
      <c r="F566" s="1">
        <f t="shared" si="90"/>
        <v>0.38916608436453248</v>
      </c>
      <c r="G566" s="1">
        <f t="shared" si="85"/>
        <v>-13.500366940386757</v>
      </c>
      <c r="H566" s="1">
        <f t="shared" si="91"/>
        <v>-0.82999999999998408</v>
      </c>
      <c r="I566" s="1">
        <f t="shared" si="86"/>
        <v>7.982491109689932E-2</v>
      </c>
      <c r="J566" s="1">
        <f t="shared" si="87"/>
        <v>-6.1339563058331326</v>
      </c>
      <c r="K566" s="1">
        <f t="shared" si="92"/>
        <v>220815.97697475305</v>
      </c>
      <c r="L566" s="1">
        <f t="shared" si="93"/>
        <v>-0.20334999999999614</v>
      </c>
    </row>
    <row r="567" spans="1:12" x14ac:dyDescent="0.25">
      <c r="A567" s="1">
        <v>200</v>
      </c>
      <c r="B567" s="1">
        <v>429.72</v>
      </c>
      <c r="C567" s="5">
        <v>2.387</v>
      </c>
      <c r="D567" s="1">
        <f t="shared" si="88"/>
        <v>-7.2999999999999954E-2</v>
      </c>
      <c r="E567" s="1">
        <f t="shared" si="89"/>
        <v>2.6331855670595279</v>
      </c>
      <c r="F567" s="1">
        <f t="shared" si="90"/>
        <v>0.37785241900675454</v>
      </c>
      <c r="G567" s="1">
        <f t="shared" si="85"/>
        <v>-15.15149014212791</v>
      </c>
      <c r="H567" s="1">
        <f t="shared" si="91"/>
        <v>-0.8800000000000523</v>
      </c>
      <c r="I567" s="1">
        <f t="shared" si="86"/>
        <v>7.9654523421737289E-2</v>
      </c>
      <c r="J567" s="1">
        <f t="shared" si="87"/>
        <v>-6.450035239716434</v>
      </c>
      <c r="K567" s="1">
        <f t="shared" si="92"/>
        <v>232194.50234699217</v>
      </c>
      <c r="L567" s="1">
        <f t="shared" si="93"/>
        <v>-0.21005600000001248</v>
      </c>
    </row>
    <row r="568" spans="1:12" x14ac:dyDescent="0.25">
      <c r="A568" s="1">
        <v>201</v>
      </c>
      <c r="B568" s="1">
        <v>428.84</v>
      </c>
      <c r="C568" s="5">
        <v>2.3140000000000001</v>
      </c>
      <c r="D568" s="1">
        <f t="shared" si="88"/>
        <v>-8.0000000000000071E-2</v>
      </c>
      <c r="E568" s="1">
        <f t="shared" si="89"/>
        <v>2.6322952873402072</v>
      </c>
      <c r="F568" s="1">
        <f t="shared" si="90"/>
        <v>0.36436335461573077</v>
      </c>
      <c r="G568" s="1">
        <f t="shared" si="85"/>
        <v>-16.382701453132466</v>
      </c>
      <c r="H568" s="1">
        <f t="shared" si="91"/>
        <v>-0.91999999999995907</v>
      </c>
      <c r="I568" s="1">
        <f t="shared" si="86"/>
        <v>7.947535577618961E-2</v>
      </c>
      <c r="J568" s="1">
        <f t="shared" si="87"/>
        <v>-6.7662827994545145</v>
      </c>
      <c r="K568" s="1">
        <f t="shared" si="92"/>
        <v>243579.09808757517</v>
      </c>
      <c r="L568" s="1">
        <f t="shared" si="93"/>
        <v>-0.21288799999999053</v>
      </c>
    </row>
    <row r="569" spans="1:12" x14ac:dyDescent="0.25">
      <c r="A569" s="1">
        <v>202</v>
      </c>
      <c r="B569" s="1">
        <v>427.92</v>
      </c>
      <c r="C569" s="5">
        <v>2.234</v>
      </c>
      <c r="D569" s="1">
        <f t="shared" si="88"/>
        <v>-8.5999999999999854E-2</v>
      </c>
      <c r="E569" s="1">
        <f t="shared" si="89"/>
        <v>2.6313625848869608</v>
      </c>
      <c r="F569" s="1">
        <f t="shared" si="90"/>
        <v>0.34908316877959022</v>
      </c>
      <c r="G569" s="1">
        <f t="shared" si="85"/>
        <v>-17.478959963889476</v>
      </c>
      <c r="H569" s="1">
        <f t="shared" si="91"/>
        <v>-0.96000000000003638</v>
      </c>
      <c r="I569" s="1">
        <f t="shared" si="86"/>
        <v>7.9287403476204762E-2</v>
      </c>
      <c r="J569" s="1">
        <f t="shared" si="87"/>
        <v>-7.0826927873445245</v>
      </c>
      <c r="K569" s="1">
        <f t="shared" si="92"/>
        <v>254969.54108747063</v>
      </c>
      <c r="L569" s="1">
        <f t="shared" si="93"/>
        <v>-0.21446400000000812</v>
      </c>
    </row>
    <row r="570" spans="1:12" x14ac:dyDescent="0.25">
      <c r="A570" s="1">
        <v>203</v>
      </c>
      <c r="B570" s="1">
        <v>426.96</v>
      </c>
      <c r="C570" s="5">
        <v>2.1480000000000001</v>
      </c>
      <c r="D570" s="1">
        <f t="shared" si="88"/>
        <v>-8.6000000000000298E-2</v>
      </c>
      <c r="E570" s="1">
        <f t="shared" si="89"/>
        <v>2.6303871897955311</v>
      </c>
      <c r="F570" s="1">
        <f t="shared" si="90"/>
        <v>0.33203427702751803</v>
      </c>
      <c r="G570" s="1">
        <f t="shared" si="85"/>
        <v>-17.252752973207691</v>
      </c>
      <c r="H570" s="1">
        <f t="shared" si="91"/>
        <v>-1.0099999999999909</v>
      </c>
      <c r="I570" s="1">
        <f t="shared" si="86"/>
        <v>7.9090662009889637E-2</v>
      </c>
      <c r="J570" s="1">
        <f t="shared" si="87"/>
        <v>-7.3992569322351986</v>
      </c>
      <c r="K570" s="1">
        <f t="shared" si="92"/>
        <v>266365.53359567566</v>
      </c>
      <c r="L570" s="1">
        <f t="shared" si="93"/>
        <v>-0.21694799999999806</v>
      </c>
    </row>
    <row r="571" spans="1:12" x14ac:dyDescent="0.25">
      <c r="A571" s="1">
        <v>204</v>
      </c>
      <c r="B571" s="1">
        <v>425.95</v>
      </c>
      <c r="C571" s="5">
        <v>2.0619999999999998</v>
      </c>
      <c r="D571" s="1">
        <f t="shared" si="88"/>
        <v>-7.099999999999973E-2</v>
      </c>
      <c r="E571" s="1">
        <f t="shared" si="89"/>
        <v>2.6293586225803405</v>
      </c>
      <c r="F571" s="1">
        <f t="shared" si="90"/>
        <v>0.31428866094749769</v>
      </c>
      <c r="G571" s="1">
        <f t="shared" si="85"/>
        <v>-14.196773694283385</v>
      </c>
      <c r="H571" s="1">
        <f t="shared" si="91"/>
        <v>-1.0500000000000114</v>
      </c>
      <c r="I571" s="1">
        <f t="shared" si="86"/>
        <v>7.8885127095105326E-2</v>
      </c>
      <c r="J571" s="1">
        <f t="shared" si="87"/>
        <v>-7.7159647914757929</v>
      </c>
      <c r="K571" s="1">
        <f t="shared" si="92"/>
        <v>277766.69968947541</v>
      </c>
      <c r="L571" s="1">
        <f t="shared" si="93"/>
        <v>-0.21651000000000231</v>
      </c>
    </row>
    <row r="572" spans="1:12" x14ac:dyDescent="0.25">
      <c r="A572" s="1">
        <v>205</v>
      </c>
      <c r="B572" s="1">
        <v>424.9</v>
      </c>
      <c r="C572" s="5">
        <v>1.9910000000000001</v>
      </c>
      <c r="D572" s="1">
        <f t="shared" si="88"/>
        <v>-5.2000000000000046E-2</v>
      </c>
      <c r="E572" s="1">
        <f t="shared" si="89"/>
        <v>2.6282867310895144</v>
      </c>
      <c r="F572" s="1">
        <f t="shared" si="90"/>
        <v>0.29907126002740958</v>
      </c>
      <c r="G572" s="1">
        <f t="shared" si="85"/>
        <v>-10.209334035394889</v>
      </c>
      <c r="H572" s="1">
        <f t="shared" si="91"/>
        <v>-1.0999999999999659</v>
      </c>
      <c r="I572" s="1">
        <f t="shared" si="86"/>
        <v>7.8670794739786554E-2</v>
      </c>
      <c r="J572" s="1">
        <f t="shared" si="87"/>
        <v>-8.0328036530823432</v>
      </c>
      <c r="K572" s="1">
        <f t="shared" si="92"/>
        <v>289172.58175252611</v>
      </c>
      <c r="L572" s="1">
        <f t="shared" si="93"/>
        <v>-0.21900999999999321</v>
      </c>
    </row>
    <row r="573" spans="1:12" x14ac:dyDescent="0.25">
      <c r="A573" s="1">
        <v>206</v>
      </c>
      <c r="B573" s="1">
        <v>423.8</v>
      </c>
      <c r="C573" s="5">
        <v>1.9390000000000001</v>
      </c>
      <c r="D573" s="1">
        <f t="shared" si="88"/>
        <v>-3.300000000000014E-2</v>
      </c>
      <c r="E573" s="1">
        <f t="shared" si="89"/>
        <v>2.6271609523747759</v>
      </c>
      <c r="F573" s="1">
        <f t="shared" si="90"/>
        <v>0.28757780907870539</v>
      </c>
      <c r="G573" s="1">
        <f t="shared" si="85"/>
        <v>-6.4292620695011715</v>
      </c>
      <c r="H573" s="1">
        <f t="shared" si="91"/>
        <v>-1.1299999999999955</v>
      </c>
      <c r="I573" s="1">
        <f t="shared" si="86"/>
        <v>7.8447661304978711E-2</v>
      </c>
      <c r="J573" s="1">
        <f t="shared" si="87"/>
        <v>-8.3497584382316585</v>
      </c>
      <c r="K573" s="1">
        <f t="shared" si="92"/>
        <v>300582.63696473546</v>
      </c>
      <c r="L573" s="1">
        <f t="shared" si="93"/>
        <v>-0.21910699999999914</v>
      </c>
    </row>
    <row r="574" spans="1:12" x14ac:dyDescent="0.25">
      <c r="A574" s="1">
        <v>207</v>
      </c>
      <c r="B574" s="1">
        <v>422.67</v>
      </c>
      <c r="C574" s="5">
        <v>1.9059999999999999</v>
      </c>
      <c r="D574" s="1">
        <f t="shared" si="88"/>
        <v>-1.8000000000000016E-2</v>
      </c>
      <c r="E574" s="1">
        <f t="shared" si="89"/>
        <v>2.6260014238478919</v>
      </c>
      <c r="F574" s="1">
        <f t="shared" si="90"/>
        <v>0.28012289630230758</v>
      </c>
      <c r="G574" s="1">
        <f t="shared" si="85"/>
        <v>-3.3940709484218261</v>
      </c>
      <c r="H574" s="1">
        <f t="shared" si="91"/>
        <v>-1.1800000000000068</v>
      </c>
      <c r="I574" s="1">
        <f t="shared" si="86"/>
        <v>7.8215723570583387E-2</v>
      </c>
      <c r="J574" s="1">
        <f t="shared" si="87"/>
        <v>-8.6668116042089576</v>
      </c>
      <c r="K574" s="1">
        <f t="shared" si="92"/>
        <v>311996.2338084745</v>
      </c>
      <c r="L574" s="1">
        <f t="shared" si="93"/>
        <v>-0.22490800000000133</v>
      </c>
    </row>
    <row r="575" spans="1:12" x14ac:dyDescent="0.25">
      <c r="A575" s="1">
        <v>208</v>
      </c>
      <c r="B575" s="1">
        <v>421.49</v>
      </c>
      <c r="C575" s="5">
        <v>1.8879999999999999</v>
      </c>
      <c r="D575" s="1">
        <f t="shared" si="88"/>
        <v>-1.2000000000000011E-2</v>
      </c>
      <c r="E575" s="1">
        <f t="shared" si="89"/>
        <v>2.6247872752921073</v>
      </c>
      <c r="F575" s="1">
        <f t="shared" si="90"/>
        <v>0.27600198996205016</v>
      </c>
      <c r="G575" s="1">
        <f t="shared" si="85"/>
        <v>-2.1817792507863265</v>
      </c>
      <c r="H575" s="1">
        <f t="shared" si="91"/>
        <v>-1.2300000000000182</v>
      </c>
      <c r="I575" s="1">
        <f t="shared" si="86"/>
        <v>7.7974978803799805E-2</v>
      </c>
      <c r="J575" s="1">
        <f t="shared" si="87"/>
        <v>-8.9839430479160534</v>
      </c>
      <c r="K575" s="1">
        <f t="shared" si="92"/>
        <v>323412.64859496779</v>
      </c>
      <c r="L575" s="1">
        <f t="shared" si="93"/>
        <v>-0.23222400000000346</v>
      </c>
    </row>
    <row r="576" spans="1:12" x14ac:dyDescent="0.25">
      <c r="A576" s="1">
        <v>209</v>
      </c>
      <c r="B576" s="1">
        <v>420.26</v>
      </c>
      <c r="C576" s="5">
        <v>1.8759999999999999</v>
      </c>
      <c r="D576" s="1">
        <f t="shared" si="88"/>
        <v>-5.9999999999997833E-3</v>
      </c>
      <c r="E576" s="1">
        <f t="shared" si="89"/>
        <v>2.6235180561820592</v>
      </c>
      <c r="F576" s="1">
        <f t="shared" si="90"/>
        <v>0.2732328340430456</v>
      </c>
      <c r="G576" s="1">
        <f t="shared" si="85"/>
        <v>-1.0668650842085574</v>
      </c>
      <c r="H576" s="1">
        <f t="shared" si="91"/>
        <v>-1.2599999999999909</v>
      </c>
      <c r="I576" s="1">
        <f t="shared" si="86"/>
        <v>7.7725424830246581E-2</v>
      </c>
      <c r="J576" s="1">
        <f t="shared" si="87"/>
        <v>-9.3011300101244476</v>
      </c>
      <c r="K576" s="1">
        <f t="shared" si="92"/>
        <v>334831.06201749953</v>
      </c>
      <c r="L576" s="1">
        <f t="shared" si="93"/>
        <v>-0.23637599999999828</v>
      </c>
    </row>
    <row r="577" spans="1:12" x14ac:dyDescent="0.25">
      <c r="A577" s="1">
        <v>210</v>
      </c>
      <c r="B577" s="1">
        <v>419</v>
      </c>
      <c r="C577" s="5">
        <v>1.87</v>
      </c>
      <c r="D577" s="1">
        <f t="shared" si="88"/>
        <v>2.0000000000000018E-3</v>
      </c>
      <c r="E577" s="1">
        <f t="shared" si="89"/>
        <v>2.6222140229662951</v>
      </c>
      <c r="F577" s="1">
        <f t="shared" si="90"/>
        <v>0.27184160653649897</v>
      </c>
      <c r="G577" s="1">
        <f t="shared" si="85"/>
        <v>0.34136514987028244</v>
      </c>
      <c r="H577" s="1">
        <f t="shared" si="91"/>
        <v>-1.3100000000000023</v>
      </c>
      <c r="I577" s="1">
        <f t="shared" si="86"/>
        <v>7.7467060107743124E-2</v>
      </c>
      <c r="J577" s="1">
        <f t="shared" si="87"/>
        <v>-9.6183469805702355</v>
      </c>
      <c r="K577" s="1">
        <f t="shared" si="92"/>
        <v>346250.55573492433</v>
      </c>
      <c r="L577" s="1">
        <f t="shared" si="93"/>
        <v>-0.24497000000000044</v>
      </c>
    </row>
    <row r="578" spans="1:12" x14ac:dyDescent="0.25">
      <c r="A578" s="1">
        <v>211</v>
      </c>
      <c r="B578" s="1">
        <v>417.69</v>
      </c>
      <c r="C578" s="5">
        <v>1.8720000000000001</v>
      </c>
      <c r="D578" s="1">
        <f t="shared" si="88"/>
        <v>-7.0000000000001172E-3</v>
      </c>
      <c r="E578" s="1">
        <f t="shared" si="89"/>
        <v>2.6208540778583549</v>
      </c>
      <c r="F578" s="1">
        <f t="shared" si="90"/>
        <v>0.27230584440208644</v>
      </c>
      <c r="G578" s="1">
        <f t="shared" si="85"/>
        <v>-1.1487158725817566</v>
      </c>
      <c r="H578" s="1">
        <f t="shared" si="91"/>
        <v>-1.3600000000000136</v>
      </c>
      <c r="I578" s="1">
        <f t="shared" si="86"/>
        <v>7.7199883802727284E-2</v>
      </c>
      <c r="J578" s="1">
        <f t="shared" si="87"/>
        <v>-9.9355656041291702</v>
      </c>
      <c r="K578" s="1">
        <f t="shared" si="92"/>
        <v>357670.10899406188</v>
      </c>
      <c r="L578" s="1">
        <f t="shared" si="93"/>
        <v>-0.25459200000000254</v>
      </c>
    </row>
    <row r="579" spans="1:12" x14ac:dyDescent="0.25">
      <c r="A579" s="1">
        <v>212</v>
      </c>
      <c r="B579" s="1">
        <v>416.33</v>
      </c>
      <c r="C579" s="5">
        <v>1.865</v>
      </c>
      <c r="D579" s="1">
        <f t="shared" si="88"/>
        <v>-2.9999999999998916E-3</v>
      </c>
      <c r="E579" s="1">
        <f t="shared" si="89"/>
        <v>2.6194377065029881</v>
      </c>
      <c r="F579" s="1">
        <f t="shared" si="90"/>
        <v>0.27067883614470639</v>
      </c>
      <c r="G579" s="1">
        <f t="shared" si="85"/>
        <v>-0.48138090394659944</v>
      </c>
      <c r="H579" s="1">
        <f t="shared" si="91"/>
        <v>-1.3899999999999864</v>
      </c>
      <c r="I579" s="1">
        <f t="shared" si="86"/>
        <v>7.6923895869279252E-2</v>
      </c>
      <c r="J579" s="1">
        <f t="shared" si="87"/>
        <v>-10.252754588185752</v>
      </c>
      <c r="K579" s="1">
        <f t="shared" si="92"/>
        <v>369088.59529507562</v>
      </c>
      <c r="L579" s="1">
        <f t="shared" si="93"/>
        <v>-0.25923499999999744</v>
      </c>
    </row>
    <row r="580" spans="1:12" x14ac:dyDescent="0.25">
      <c r="A580" s="1">
        <v>213</v>
      </c>
      <c r="B580" s="1">
        <v>414.94</v>
      </c>
      <c r="C580" s="5">
        <v>1.8620000000000001</v>
      </c>
      <c r="D580" s="1">
        <f t="shared" si="88"/>
        <v>4.0000000000000036E-3</v>
      </c>
      <c r="E580" s="1">
        <f t="shared" si="89"/>
        <v>2.6179853026090019</v>
      </c>
      <c r="F580" s="1">
        <f t="shared" si="90"/>
        <v>0.26997967664532385</v>
      </c>
      <c r="G580" s="1">
        <f t="shared" si="85"/>
        <v>0.61728025421195498</v>
      </c>
      <c r="H580" s="1">
        <f t="shared" si="91"/>
        <v>-1.4399999999999977</v>
      </c>
      <c r="I580" s="1">
        <f t="shared" si="86"/>
        <v>7.6639097130718536E-2</v>
      </c>
      <c r="J580" s="1">
        <f t="shared" si="87"/>
        <v>-10.569879611437681</v>
      </c>
      <c r="K580" s="1">
        <f t="shared" si="92"/>
        <v>380504.77910852223</v>
      </c>
      <c r="L580" s="1">
        <f t="shared" si="93"/>
        <v>-0.26812799999999959</v>
      </c>
    </row>
    <row r="581" spans="1:12" x14ac:dyDescent="0.25">
      <c r="A581" s="1">
        <v>214</v>
      </c>
      <c r="B581" s="1">
        <v>413.5</v>
      </c>
      <c r="C581" s="5">
        <v>1.8660000000000001</v>
      </c>
      <c r="D581" s="1">
        <f t="shared" si="88"/>
        <v>1.1999999999999789E-2</v>
      </c>
      <c r="E581" s="1">
        <f t="shared" si="89"/>
        <v>2.6164755138885654</v>
      </c>
      <c r="F581" s="1">
        <f t="shared" si="90"/>
        <v>0.27091163941048119</v>
      </c>
      <c r="G581" s="1">
        <f t="shared" si="85"/>
        <v>1.7877727442274527</v>
      </c>
      <c r="H581" s="1">
        <f t="shared" si="91"/>
        <v>-1.4800000000000182</v>
      </c>
      <c r="I581" s="1">
        <f t="shared" si="86"/>
        <v>7.6345489363734156E-2</v>
      </c>
      <c r="J581" s="1">
        <f t="shared" si="87"/>
        <v>-10.886903234317513</v>
      </c>
      <c r="K581" s="1">
        <f t="shared" si="92"/>
        <v>391917.31265061919</v>
      </c>
      <c r="L581" s="1">
        <f t="shared" si="93"/>
        <v>-0.27616800000000341</v>
      </c>
    </row>
    <row r="582" spans="1:12" x14ac:dyDescent="0.25">
      <c r="A582" s="1">
        <v>215</v>
      </c>
      <c r="B582" s="1">
        <v>412.02</v>
      </c>
      <c r="C582" s="5">
        <v>1.8779999999999999</v>
      </c>
      <c r="D582" s="1">
        <f t="shared" si="88"/>
        <v>1.2000000000000011E-2</v>
      </c>
      <c r="E582" s="1">
        <f t="shared" si="89"/>
        <v>2.6149182977778489</v>
      </c>
      <c r="F582" s="1">
        <f t="shared" si="90"/>
        <v>0.27369558793009208</v>
      </c>
      <c r="G582" s="1">
        <f t="shared" si="85"/>
        <v>1.7120682570937755</v>
      </c>
      <c r="H582" s="1">
        <f t="shared" si="91"/>
        <v>-1.5299999999999727</v>
      </c>
      <c r="I582" s="1">
        <f t="shared" si="86"/>
        <v>7.6043075385003114E-2</v>
      </c>
      <c r="J582" s="1">
        <f t="shared" si="87"/>
        <v>-11.203784811270323</v>
      </c>
      <c r="K582" s="1">
        <f t="shared" si="92"/>
        <v>403324.7327253265</v>
      </c>
      <c r="L582" s="1">
        <f t="shared" si="93"/>
        <v>-0.28733399999999487</v>
      </c>
    </row>
    <row r="583" spans="1:12" x14ac:dyDescent="0.25">
      <c r="A583" s="1">
        <v>216</v>
      </c>
      <c r="B583" s="1">
        <v>410.49</v>
      </c>
      <c r="C583" s="5">
        <v>1.89</v>
      </c>
      <c r="D583" s="1">
        <f t="shared" si="88"/>
        <v>2.0000000000000018E-3</v>
      </c>
      <c r="E583" s="1">
        <f t="shared" si="89"/>
        <v>2.6133025816802631</v>
      </c>
      <c r="F583" s="1">
        <f t="shared" si="90"/>
        <v>0.27646180417324412</v>
      </c>
      <c r="G583" s="1">
        <f t="shared" ref="G583:G646" si="94">LOG(C583/C584)/LOG(B584/B583)</f>
        <v>0.27600032122277379</v>
      </c>
      <c r="H583" s="1">
        <f t="shared" si="91"/>
        <v>-1.5699999999999932</v>
      </c>
      <c r="I583" s="1">
        <f t="shared" ref="I583:I646" si="95">$E$2*(1+($F$2/$E$2)-COS(RADIANS(A583))-SQRT((($F$2/$E$2)^2)-SIN(RADIANS(A583))^2))</f>
        <v>7.5731859140245605E-2</v>
      </c>
      <c r="J583" s="1">
        <f t="shared" ref="J583:J646" si="96">(I584-I583)/$G$2</f>
        <v>-11.52048040510023</v>
      </c>
      <c r="K583" s="1">
        <f t="shared" si="92"/>
        <v>414725.45764090464</v>
      </c>
      <c r="L583" s="1">
        <f t="shared" si="93"/>
        <v>-0.29672999999999872</v>
      </c>
    </row>
    <row r="584" spans="1:12" x14ac:dyDescent="0.25">
      <c r="A584" s="1">
        <v>217</v>
      </c>
      <c r="B584" s="1">
        <v>408.92</v>
      </c>
      <c r="C584" s="5">
        <v>1.8919999999999999</v>
      </c>
      <c r="D584" s="1">
        <f t="shared" ref="D584:D647" si="97">C585-C584</f>
        <v>7.0000000000001172E-3</v>
      </c>
      <c r="E584" s="1">
        <f t="shared" ref="E584:E647" si="98">LOG(B584)</f>
        <v>2.6116383521225046</v>
      </c>
      <c r="F584" s="1">
        <f t="shared" ref="F584:F647" si="99">LOG(C584)</f>
        <v>0.27692113206577396</v>
      </c>
      <c r="G584" s="1">
        <f t="shared" si="94"/>
        <v>0.93611857497085849</v>
      </c>
      <c r="H584" s="1">
        <f t="shared" ref="H584:H647" si="100">B585-B584</f>
        <v>-1.6100000000000136</v>
      </c>
      <c r="I584" s="1">
        <f t="shared" si="95"/>
        <v>7.5411845795659488E-2</v>
      </c>
      <c r="J584" s="1">
        <f t="shared" si="96"/>
        <v>-11.836942703637053</v>
      </c>
      <c r="K584" s="1">
        <f t="shared" ref="K584:K647" si="101">J585-J584/$G$2</f>
        <v>426117.78420999489</v>
      </c>
      <c r="L584" s="1">
        <f t="shared" ref="L584:L647" si="102">(C584*10^5)*((B585-B584)/10^6)</f>
        <v>-0.30461200000000255</v>
      </c>
    </row>
    <row r="585" spans="1:12" x14ac:dyDescent="0.25">
      <c r="A585" s="1">
        <v>218</v>
      </c>
      <c r="B585" s="1">
        <v>407.31</v>
      </c>
      <c r="C585" s="5">
        <v>1.899</v>
      </c>
      <c r="D585" s="1">
        <f t="shared" si="97"/>
        <v>1.0000000000000009E-2</v>
      </c>
      <c r="E585" s="1">
        <f t="shared" si="98"/>
        <v>2.6099250727216621</v>
      </c>
      <c r="F585" s="1">
        <f t="shared" si="99"/>
        <v>0.27852496473701754</v>
      </c>
      <c r="G585" s="1">
        <f t="shared" si="94"/>
        <v>1.2938801128593753</v>
      </c>
      <c r="H585" s="1">
        <f t="shared" si="100"/>
        <v>-1.6499999999999773</v>
      </c>
      <c r="I585" s="1">
        <f t="shared" si="95"/>
        <v>7.508304183166957E-2</v>
      </c>
      <c r="J585" s="1">
        <f t="shared" si="96"/>
        <v>-12.153120939004891</v>
      </c>
      <c r="K585" s="1">
        <f t="shared" si="101"/>
        <v>437499.88484336634</v>
      </c>
      <c r="L585" s="1">
        <f t="shared" si="102"/>
        <v>-0.3133349999999957</v>
      </c>
    </row>
    <row r="586" spans="1:12" x14ac:dyDescent="0.25">
      <c r="A586" s="1">
        <v>219</v>
      </c>
      <c r="B586" s="1">
        <v>405.66</v>
      </c>
      <c r="C586" s="5">
        <v>1.909</v>
      </c>
      <c r="D586" s="1">
        <f t="shared" si="97"/>
        <v>6.0000000000000053E-3</v>
      </c>
      <c r="E586" s="1">
        <f t="shared" si="98"/>
        <v>2.6081621863197615</v>
      </c>
      <c r="F586" s="1">
        <f t="shared" si="99"/>
        <v>0.2808059283936668</v>
      </c>
      <c r="G586" s="1">
        <f t="shared" si="94"/>
        <v>0.74724908429932124</v>
      </c>
      <c r="H586" s="1">
        <f t="shared" si="100"/>
        <v>-1.7000000000000455</v>
      </c>
      <c r="I586" s="1">
        <f t="shared" si="95"/>
        <v>7.4745455138919434E-2</v>
      </c>
      <c r="J586" s="1">
        <f t="shared" si="96"/>
        <v>-12.468960809705441</v>
      </c>
      <c r="K586" s="1">
        <f t="shared" si="101"/>
        <v>448869.80474499002</v>
      </c>
      <c r="L586" s="1">
        <f t="shared" si="102"/>
        <v>-0.3245300000000087</v>
      </c>
    </row>
    <row r="587" spans="1:12" x14ac:dyDescent="0.25">
      <c r="A587" s="1">
        <v>220</v>
      </c>
      <c r="B587" s="1">
        <v>403.96</v>
      </c>
      <c r="C587" s="5">
        <v>1.915</v>
      </c>
      <c r="D587" s="1">
        <f t="shared" si="97"/>
        <v>-1.0000000000000009E-2</v>
      </c>
      <c r="E587" s="1">
        <f t="shared" si="98"/>
        <v>2.606338363528125</v>
      </c>
      <c r="F587" s="1">
        <f t="shared" si="99"/>
        <v>0.28216877830464154</v>
      </c>
      <c r="G587" s="1">
        <f t="shared" si="94"/>
        <v>-1.2128852827312131</v>
      </c>
      <c r="H587" s="1">
        <f t="shared" si="100"/>
        <v>-1.7399999999999523</v>
      </c>
      <c r="I587" s="1">
        <f t="shared" si="95"/>
        <v>7.4399095116427616E-2</v>
      </c>
      <c r="J587" s="1">
        <f t="shared" si="96"/>
        <v>-12.784404405859316</v>
      </c>
      <c r="K587" s="1">
        <f t="shared" si="101"/>
        <v>460225.45922079746</v>
      </c>
      <c r="L587" s="1">
        <f t="shared" si="102"/>
        <v>-0.33320999999999085</v>
      </c>
    </row>
    <row r="588" spans="1:12" x14ac:dyDescent="0.25">
      <c r="A588" s="1">
        <v>221</v>
      </c>
      <c r="B588" s="1">
        <v>402.22</v>
      </c>
      <c r="C588" s="5">
        <v>1.905</v>
      </c>
      <c r="D588" s="1">
        <f t="shared" si="97"/>
        <v>-1.5000000000000124E-2</v>
      </c>
      <c r="E588" s="1">
        <f t="shared" si="98"/>
        <v>2.6044636616701857</v>
      </c>
      <c r="F588" s="1">
        <f t="shared" si="99"/>
        <v>0.27989498001163809</v>
      </c>
      <c r="G588" s="1">
        <f t="shared" si="94"/>
        <v>-1.772369221360427</v>
      </c>
      <c r="H588" s="1">
        <f t="shared" si="100"/>
        <v>-1.7900000000000205</v>
      </c>
      <c r="I588" s="1">
        <f t="shared" si="95"/>
        <v>7.4043972771820413E-2</v>
      </c>
      <c r="J588" s="1">
        <f t="shared" si="96"/>
        <v>-13.099390137859102</v>
      </c>
      <c r="K588" s="1">
        <f t="shared" si="101"/>
        <v>471564.63111025892</v>
      </c>
      <c r="L588" s="1">
        <f t="shared" si="102"/>
        <v>-0.34099500000000393</v>
      </c>
    </row>
    <row r="589" spans="1:12" x14ac:dyDescent="0.25">
      <c r="A589" s="1">
        <v>222</v>
      </c>
      <c r="B589" s="1">
        <v>400.43</v>
      </c>
      <c r="C589" s="5">
        <v>1.89</v>
      </c>
      <c r="D589" s="1">
        <f t="shared" si="97"/>
        <v>-1.9999999999999796E-2</v>
      </c>
      <c r="E589" s="1">
        <f t="shared" si="98"/>
        <v>2.6025266071349242</v>
      </c>
      <c r="F589" s="1">
        <f t="shared" si="99"/>
        <v>0.27646180417324412</v>
      </c>
      <c r="G589" s="1">
        <f t="shared" si="94"/>
        <v>-2.3352997256439982</v>
      </c>
      <c r="H589" s="1">
        <f t="shared" si="100"/>
        <v>-1.8199999999999932</v>
      </c>
      <c r="I589" s="1">
        <f t="shared" si="95"/>
        <v>7.3680100823546549E-2</v>
      </c>
      <c r="J589" s="1">
        <f t="shared" si="96"/>
        <v>-13.413852668726467</v>
      </c>
      <c r="K589" s="1">
        <f t="shared" si="101"/>
        <v>482884.96835130226</v>
      </c>
      <c r="L589" s="1">
        <f t="shared" si="102"/>
        <v>-0.34397999999999873</v>
      </c>
    </row>
    <row r="590" spans="1:12" x14ac:dyDescent="0.25">
      <c r="A590" s="1">
        <v>223</v>
      </c>
      <c r="B590" s="1">
        <v>398.61</v>
      </c>
      <c r="C590" s="5">
        <v>1.87</v>
      </c>
      <c r="D590" s="1">
        <f t="shared" si="97"/>
        <v>-2.8000000000000025E-2</v>
      </c>
      <c r="E590" s="1">
        <f t="shared" si="98"/>
        <v>2.6005481897240834</v>
      </c>
      <c r="F590" s="1">
        <f t="shared" si="99"/>
        <v>0.27184160653649897</v>
      </c>
      <c r="G590" s="1">
        <f t="shared" si="94"/>
        <v>-3.208294150775945</v>
      </c>
      <c r="H590" s="1">
        <f t="shared" si="100"/>
        <v>-1.8700000000000045</v>
      </c>
      <c r="I590" s="1">
        <f t="shared" si="95"/>
        <v>7.3307493804970814E-2</v>
      </c>
      <c r="J590" s="1">
        <f t="shared" si="96"/>
        <v>-13.727722850522039</v>
      </c>
      <c r="K590" s="1">
        <f t="shared" si="101"/>
        <v>494183.98169112828</v>
      </c>
      <c r="L590" s="1">
        <f t="shared" si="102"/>
        <v>-0.34969000000000083</v>
      </c>
    </row>
    <row r="591" spans="1:12" x14ac:dyDescent="0.25">
      <c r="A591" s="1">
        <v>224</v>
      </c>
      <c r="B591" s="1">
        <v>396.74</v>
      </c>
      <c r="C591" s="5">
        <v>1.8420000000000001</v>
      </c>
      <c r="D591" s="1">
        <f t="shared" si="97"/>
        <v>-2.7000000000000135E-2</v>
      </c>
      <c r="E591" s="1">
        <f t="shared" si="98"/>
        <v>2.598505988988193</v>
      </c>
      <c r="F591" s="1">
        <f t="shared" si="99"/>
        <v>0.26528962586083016</v>
      </c>
      <c r="G591" s="1">
        <f t="shared" si="94"/>
        <v>-3.0598617971820117</v>
      </c>
      <c r="H591" s="1">
        <f t="shared" si="100"/>
        <v>-1.910000000000025</v>
      </c>
      <c r="I591" s="1">
        <f t="shared" si="95"/>
        <v>7.292616817023409E-2</v>
      </c>
      <c r="J591" s="1">
        <f t="shared" si="96"/>
        <v>-14.040927665081304</v>
      </c>
      <c r="K591" s="1">
        <f t="shared" si="101"/>
        <v>505459.04255275748</v>
      </c>
      <c r="L591" s="1">
        <f t="shared" si="102"/>
        <v>-0.35182200000000458</v>
      </c>
    </row>
    <row r="592" spans="1:12" x14ac:dyDescent="0.25">
      <c r="A592" s="1">
        <v>225</v>
      </c>
      <c r="B592" s="1">
        <v>394.83</v>
      </c>
      <c r="C592" s="5">
        <v>1.8149999999999999</v>
      </c>
      <c r="D592" s="1">
        <f t="shared" si="97"/>
        <v>-3.499999999999992E-2</v>
      </c>
      <c r="E592" s="1">
        <f t="shared" si="98"/>
        <v>2.5964101438442699</v>
      </c>
      <c r="F592" s="1">
        <f t="shared" si="99"/>
        <v>0.25887662937213129</v>
      </c>
      <c r="G592" s="1">
        <f t="shared" si="94"/>
        <v>-3.9127918885671811</v>
      </c>
      <c r="H592" s="1">
        <f t="shared" si="100"/>
        <v>-1.9599999999999795</v>
      </c>
      <c r="I592" s="1">
        <f t="shared" si="95"/>
        <v>7.253614240175961E-2</v>
      </c>
      <c r="J592" s="1">
        <f t="shared" si="96"/>
        <v>-14.353390169434265</v>
      </c>
      <c r="K592" s="1">
        <f t="shared" si="101"/>
        <v>516707.38107018732</v>
      </c>
      <c r="L592" s="1">
        <f t="shared" si="102"/>
        <v>-0.35573999999999628</v>
      </c>
    </row>
    <row r="593" spans="1:12" x14ac:dyDescent="0.25">
      <c r="A593" s="1">
        <v>226</v>
      </c>
      <c r="B593" s="1">
        <v>392.87</v>
      </c>
      <c r="C593" s="5">
        <v>1.78</v>
      </c>
      <c r="D593" s="1">
        <f t="shared" si="97"/>
        <v>-3.8000000000000034E-2</v>
      </c>
      <c r="E593" s="1">
        <f t="shared" si="98"/>
        <v>2.5942488668573831</v>
      </c>
      <c r="F593" s="1">
        <f t="shared" si="99"/>
        <v>0.250420002308894</v>
      </c>
      <c r="G593" s="1">
        <f t="shared" si="94"/>
        <v>-4.2494687708847332</v>
      </c>
      <c r="H593" s="1">
        <f t="shared" si="100"/>
        <v>-1.9900000000000091</v>
      </c>
      <c r="I593" s="1">
        <f t="shared" si="95"/>
        <v>7.2137437119275324E-2</v>
      </c>
      <c r="J593" s="1">
        <f t="shared" si="96"/>
        <v>-14.665029446202126</v>
      </c>
      <c r="K593" s="1">
        <f t="shared" si="101"/>
        <v>527926.08430271724</v>
      </c>
      <c r="L593" s="1">
        <f t="shared" si="102"/>
        <v>-0.35422000000000159</v>
      </c>
    </row>
    <row r="594" spans="1:12" x14ac:dyDescent="0.25">
      <c r="A594" s="1">
        <v>227</v>
      </c>
      <c r="B594" s="1">
        <v>390.88</v>
      </c>
      <c r="C594" s="5">
        <v>1.742</v>
      </c>
      <c r="D594" s="1">
        <f t="shared" si="97"/>
        <v>-3.8000000000000034E-2</v>
      </c>
      <c r="E594" s="1">
        <f t="shared" si="98"/>
        <v>2.5920434496293616</v>
      </c>
      <c r="F594" s="1">
        <f t="shared" si="99"/>
        <v>0.2410481506716444</v>
      </c>
      <c r="G594" s="1">
        <f t="shared" si="94"/>
        <v>-4.2149598659686935</v>
      </c>
      <c r="H594" s="1">
        <f t="shared" si="100"/>
        <v>-2.0400000000000205</v>
      </c>
      <c r="I594" s="1">
        <f t="shared" si="95"/>
        <v>7.1730075190214154E-2</v>
      </c>
      <c r="J594" s="1">
        <f t="shared" si="96"/>
        <v>-14.975760559373162</v>
      </c>
      <c r="K594" s="1">
        <f t="shared" si="101"/>
        <v>539112.09464291809</v>
      </c>
      <c r="L594" s="1">
        <f t="shared" si="102"/>
        <v>-0.35536800000000351</v>
      </c>
    </row>
    <row r="595" spans="1:12" x14ac:dyDescent="0.25">
      <c r="A595" s="1">
        <v>228</v>
      </c>
      <c r="B595" s="1">
        <v>388.84</v>
      </c>
      <c r="C595" s="5">
        <v>1.704</v>
      </c>
      <c r="D595" s="1">
        <f t="shared" si="97"/>
        <v>-3.400000000000003E-2</v>
      </c>
      <c r="E595" s="1">
        <f t="shared" si="98"/>
        <v>2.5897709344582682</v>
      </c>
      <c r="F595" s="1">
        <f t="shared" si="99"/>
        <v>0.2314695904306813</v>
      </c>
      <c r="G595" s="1">
        <f t="shared" si="94"/>
        <v>-3.7576987834213611</v>
      </c>
      <c r="H595" s="1">
        <f t="shared" si="100"/>
        <v>-2.0799999999999841</v>
      </c>
      <c r="I595" s="1">
        <f t="shared" si="95"/>
        <v>7.1314081841342677E-2</v>
      </c>
      <c r="J595" s="1">
        <f t="shared" si="96"/>
        <v>-15.285494515689113</v>
      </c>
      <c r="K595" s="1">
        <f t="shared" si="101"/>
        <v>550262.20842657599</v>
      </c>
      <c r="L595" s="1">
        <f t="shared" si="102"/>
        <v>-0.35443199999999725</v>
      </c>
    </row>
    <row r="596" spans="1:12" x14ac:dyDescent="0.25">
      <c r="A596" s="1">
        <v>229</v>
      </c>
      <c r="B596" s="1">
        <v>386.76</v>
      </c>
      <c r="C596" s="5">
        <v>1.67</v>
      </c>
      <c r="D596" s="1">
        <f t="shared" si="97"/>
        <v>-3.2000000000000028E-2</v>
      </c>
      <c r="E596" s="1">
        <f t="shared" si="98"/>
        <v>2.5874415515599591</v>
      </c>
      <c r="F596" s="1">
        <f t="shared" si="99"/>
        <v>0.22271647114758325</v>
      </c>
      <c r="G596" s="1">
        <f t="shared" si="94"/>
        <v>-3.5034128775605615</v>
      </c>
      <c r="H596" s="1">
        <f t="shared" si="100"/>
        <v>-2.1299999999999955</v>
      </c>
      <c r="I596" s="1">
        <f t="shared" si="95"/>
        <v>7.0889484771462424E-2</v>
      </c>
      <c r="J596" s="1">
        <f t="shared" si="96"/>
        <v>-15.594138232099708</v>
      </c>
      <c r="K596" s="1">
        <f t="shared" si="101"/>
        <v>561373.07476107997</v>
      </c>
      <c r="L596" s="1">
        <f t="shared" si="102"/>
        <v>-0.35570999999999919</v>
      </c>
    </row>
    <row r="597" spans="1:12" x14ac:dyDescent="0.25">
      <c r="A597" s="1">
        <v>230</v>
      </c>
      <c r="B597" s="1">
        <v>384.63</v>
      </c>
      <c r="C597" s="5">
        <v>1.6379999999999999</v>
      </c>
      <c r="D597" s="1">
        <f t="shared" si="97"/>
        <v>-3.2999999999999918E-2</v>
      </c>
      <c r="E597" s="1">
        <f t="shared" si="98"/>
        <v>2.5850431549059416</v>
      </c>
      <c r="F597" s="1">
        <f t="shared" si="99"/>
        <v>0.21431389742439963</v>
      </c>
      <c r="G597" s="1">
        <f t="shared" si="94"/>
        <v>-3.6139244185847783</v>
      </c>
      <c r="H597" s="1">
        <f t="shared" si="100"/>
        <v>-2.1599999999999682</v>
      </c>
      <c r="I597" s="1">
        <f t="shared" si="95"/>
        <v>7.045631426501521E-2</v>
      </c>
      <c r="J597" s="1">
        <f t="shared" si="96"/>
        <v>-15.901594509545147</v>
      </c>
      <c r="K597" s="1">
        <f t="shared" si="101"/>
        <v>572441.19458161178</v>
      </c>
      <c r="L597" s="1">
        <f t="shared" si="102"/>
        <v>-0.35380799999999479</v>
      </c>
    </row>
    <row r="598" spans="1:12" x14ac:dyDescent="0.25">
      <c r="A598" s="1">
        <v>231</v>
      </c>
      <c r="B598" s="1">
        <v>382.47</v>
      </c>
      <c r="C598" s="5">
        <v>1.605</v>
      </c>
      <c r="D598" s="1">
        <f t="shared" si="97"/>
        <v>-4.0000000000000036E-2</v>
      </c>
      <c r="E598" s="1">
        <f t="shared" si="98"/>
        <v>2.5825973758414835</v>
      </c>
      <c r="F598" s="1">
        <f t="shared" si="99"/>
        <v>0.20547503674089088</v>
      </c>
      <c r="G598" s="1">
        <f t="shared" si="94"/>
        <v>-4.3551299670217754</v>
      </c>
      <c r="H598" s="1">
        <f t="shared" si="100"/>
        <v>-2.2100000000000364</v>
      </c>
      <c r="I598" s="1">
        <f t="shared" si="95"/>
        <v>7.0014603306416734E-2</v>
      </c>
      <c r="J598" s="1">
        <f t="shared" si="96"/>
        <v>-16.20776201341323</v>
      </c>
      <c r="K598" s="1">
        <f t="shared" si="101"/>
        <v>583462.91994761513</v>
      </c>
      <c r="L598" s="1">
        <f t="shared" si="102"/>
        <v>-0.35470500000000582</v>
      </c>
    </row>
    <row r="599" spans="1:12" x14ac:dyDescent="0.25">
      <c r="A599" s="1">
        <v>232</v>
      </c>
      <c r="B599" s="1">
        <v>380.26</v>
      </c>
      <c r="C599" s="5">
        <v>1.5649999999999999</v>
      </c>
      <c r="D599" s="1">
        <f t="shared" si="97"/>
        <v>-3.400000000000003E-2</v>
      </c>
      <c r="E599" s="1">
        <f t="shared" si="98"/>
        <v>2.5800806438630075</v>
      </c>
      <c r="F599" s="1">
        <f t="shared" si="99"/>
        <v>0.19451434188246727</v>
      </c>
      <c r="G599" s="1">
        <f t="shared" si="94"/>
        <v>-3.7011399411622699</v>
      </c>
      <c r="H599" s="1">
        <f t="shared" si="100"/>
        <v>-2.25</v>
      </c>
      <c r="I599" s="1">
        <f t="shared" si="95"/>
        <v>6.9564387694933033E-2</v>
      </c>
      <c r="J599" s="1">
        <f t="shared" si="96"/>
        <v>-16.512535261057337</v>
      </c>
      <c r="K599" s="1">
        <f t="shared" si="101"/>
        <v>594434.45359344746</v>
      </c>
      <c r="L599" s="1">
        <f t="shared" si="102"/>
        <v>-0.35212500000000002</v>
      </c>
    </row>
    <row r="600" spans="1:12" x14ac:dyDescent="0.25">
      <c r="A600" s="1">
        <v>233</v>
      </c>
      <c r="B600" s="1">
        <v>378.01</v>
      </c>
      <c r="C600" s="5">
        <v>1.5309999999999999</v>
      </c>
      <c r="D600" s="1">
        <f t="shared" si="97"/>
        <v>-2.2999999999999909E-2</v>
      </c>
      <c r="E600" s="1">
        <f t="shared" si="98"/>
        <v>2.5775032889572613</v>
      </c>
      <c r="F600" s="1">
        <f t="shared" si="99"/>
        <v>0.18497519069826102</v>
      </c>
      <c r="G600" s="1">
        <f t="shared" si="94"/>
        <v>-2.49106127770014</v>
      </c>
      <c r="H600" s="1">
        <f t="shared" si="100"/>
        <v>-2.2899999999999636</v>
      </c>
      <c r="I600" s="1">
        <f t="shared" si="95"/>
        <v>6.9105706159903663E-2</v>
      </c>
      <c r="J600" s="1">
        <f t="shared" si="96"/>
        <v>-16.815804616642559</v>
      </c>
      <c r="K600" s="1">
        <f t="shared" si="101"/>
        <v>605351.84874283848</v>
      </c>
      <c r="L600" s="1">
        <f t="shared" si="102"/>
        <v>-0.35059899999999444</v>
      </c>
    </row>
    <row r="601" spans="1:12" x14ac:dyDescent="0.25">
      <c r="A601" s="1">
        <v>234</v>
      </c>
      <c r="B601" s="1">
        <v>375.72</v>
      </c>
      <c r="C601" s="5">
        <v>1.508</v>
      </c>
      <c r="D601" s="1">
        <f t="shared" si="97"/>
        <v>-1.2999999999999901E-2</v>
      </c>
      <c r="E601" s="1">
        <f t="shared" si="98"/>
        <v>2.5748643136645399</v>
      </c>
      <c r="F601" s="1">
        <f t="shared" si="99"/>
        <v>0.17840134153375525</v>
      </c>
      <c r="G601" s="1">
        <f t="shared" si="94"/>
        <v>-1.391806966966147</v>
      </c>
      <c r="H601" s="1">
        <f t="shared" si="100"/>
        <v>-2.3300000000000409</v>
      </c>
      <c r="I601" s="1">
        <f t="shared" si="95"/>
        <v>6.8638600476108036E-2</v>
      </c>
      <c r="J601" s="1">
        <f t="shared" si="96"/>
        <v>-17.117456293685162</v>
      </c>
      <c r="K601" s="1">
        <f t="shared" si="101"/>
        <v>616211.00920030021</v>
      </c>
      <c r="L601" s="1">
        <f t="shared" si="102"/>
        <v>-0.35136400000000617</v>
      </c>
    </row>
    <row r="602" spans="1:12" x14ac:dyDescent="0.25">
      <c r="A602" s="1">
        <v>235</v>
      </c>
      <c r="B602" s="1">
        <v>373.39</v>
      </c>
      <c r="C602" s="5">
        <v>1.4950000000000001</v>
      </c>
      <c r="D602" s="1">
        <f t="shared" si="97"/>
        <v>-1.5000000000000124E-2</v>
      </c>
      <c r="E602" s="1">
        <f t="shared" si="98"/>
        <v>2.5721626826463373</v>
      </c>
      <c r="F602" s="1">
        <f t="shared" si="99"/>
        <v>0.17464119266044847</v>
      </c>
      <c r="G602" s="1">
        <f t="shared" si="94"/>
        <v>-1.5836906563891608</v>
      </c>
      <c r="H602" s="1">
        <f t="shared" si="100"/>
        <v>-2.3700000000000045</v>
      </c>
      <c r="I602" s="1">
        <f t="shared" si="95"/>
        <v>6.8163115579061226E-2</v>
      </c>
      <c r="J602" s="1">
        <f t="shared" si="96"/>
        <v>-17.41737236557217</v>
      </c>
      <c r="K602" s="1">
        <f t="shared" si="101"/>
        <v>627007.68972981372</v>
      </c>
      <c r="L602" s="1">
        <f t="shared" si="102"/>
        <v>-0.35431500000000066</v>
      </c>
    </row>
    <row r="603" spans="1:12" x14ac:dyDescent="0.25">
      <c r="A603" s="1">
        <v>236</v>
      </c>
      <c r="B603" s="1">
        <v>371.02</v>
      </c>
      <c r="C603" s="5">
        <v>1.48</v>
      </c>
      <c r="D603" s="1">
        <f t="shared" si="97"/>
        <v>-6.0000000000000053E-3</v>
      </c>
      <c r="E603" s="1">
        <f t="shared" si="98"/>
        <v>2.5693973210854648</v>
      </c>
      <c r="F603" s="1">
        <f t="shared" si="99"/>
        <v>0.17026171539495738</v>
      </c>
      <c r="G603" s="1">
        <f t="shared" si="94"/>
        <v>-0.62335765236887208</v>
      </c>
      <c r="H603" s="1">
        <f t="shared" si="100"/>
        <v>-2.4099999999999682</v>
      </c>
      <c r="I603" s="1">
        <f t="shared" si="95"/>
        <v>6.7679299680017554E-2</v>
      </c>
      <c r="J603" s="1">
        <f t="shared" si="96"/>
        <v>-17.7154307843963</v>
      </c>
      <c r="K603" s="1">
        <f t="shared" si="101"/>
        <v>637737.49673285848</v>
      </c>
      <c r="L603" s="1">
        <f t="shared" si="102"/>
        <v>-0.35667999999999528</v>
      </c>
    </row>
    <row r="604" spans="1:12" x14ac:dyDescent="0.25">
      <c r="A604" s="1">
        <v>237</v>
      </c>
      <c r="B604" s="1">
        <v>368.61</v>
      </c>
      <c r="C604" s="5">
        <v>1.474</v>
      </c>
      <c r="D604" s="1">
        <f t="shared" si="97"/>
        <v>-9.9999999999988987E-4</v>
      </c>
      <c r="E604" s="1">
        <f t="shared" si="98"/>
        <v>2.5665671129934964</v>
      </c>
      <c r="F604" s="1">
        <f t="shared" si="99"/>
        <v>0.16849748352303268</v>
      </c>
      <c r="G604" s="1">
        <f t="shared" si="94"/>
        <v>-0.10176621055222529</v>
      </c>
      <c r="H604" s="1">
        <f t="shared" si="100"/>
        <v>-2.4499999999999886</v>
      </c>
      <c r="I604" s="1">
        <f t="shared" si="95"/>
        <v>6.7187204380450991E-2</v>
      </c>
      <c r="J604" s="1">
        <f t="shared" si="96"/>
        <v>-18.01150540835955</v>
      </c>
      <c r="K604" s="1">
        <f t="shared" si="101"/>
        <v>648395.88923490571</v>
      </c>
      <c r="L604" s="1">
        <f t="shared" si="102"/>
        <v>-0.36112999999999834</v>
      </c>
    </row>
    <row r="605" spans="1:12" x14ac:dyDescent="0.25">
      <c r="A605" s="1">
        <v>238</v>
      </c>
      <c r="B605" s="1">
        <v>366.16</v>
      </c>
      <c r="C605" s="5">
        <v>1.4730000000000001</v>
      </c>
      <c r="D605" s="1">
        <f t="shared" si="97"/>
        <v>2.0000000000000018E-3</v>
      </c>
      <c r="E605" s="1">
        <f t="shared" si="98"/>
        <v>2.5636708994192432</v>
      </c>
      <c r="F605" s="1">
        <f t="shared" si="99"/>
        <v>0.16820274684263092</v>
      </c>
      <c r="G605" s="1">
        <f t="shared" si="94"/>
        <v>0.1980508161126058</v>
      </c>
      <c r="H605" s="1">
        <f t="shared" si="100"/>
        <v>-2.5</v>
      </c>
      <c r="I605" s="1">
        <f t="shared" si="95"/>
        <v>6.6686884785774336E-2</v>
      </c>
      <c r="J605" s="1">
        <f t="shared" si="96"/>
        <v>-18.305466038043171</v>
      </c>
      <c r="K605" s="1">
        <f t="shared" si="101"/>
        <v>658978.18019109231</v>
      </c>
      <c r="L605" s="1">
        <f t="shared" si="102"/>
        <v>-0.36825000000000002</v>
      </c>
    </row>
    <row r="606" spans="1:12" x14ac:dyDescent="0.25">
      <c r="A606" s="1">
        <v>239</v>
      </c>
      <c r="B606" s="1">
        <v>363.66</v>
      </c>
      <c r="C606" s="5">
        <v>1.4750000000000001</v>
      </c>
      <c r="D606" s="1">
        <f t="shared" si="97"/>
        <v>-2.0000000000000018E-3</v>
      </c>
      <c r="E606" s="1">
        <f t="shared" si="98"/>
        <v>2.5606955343936537</v>
      </c>
      <c r="F606" s="1">
        <f t="shared" si="99"/>
        <v>0.16879202031418183</v>
      </c>
      <c r="G606" s="1">
        <f t="shared" si="94"/>
        <v>-0.19435355580860869</v>
      </c>
      <c r="H606" s="1">
        <f t="shared" si="100"/>
        <v>-2.5300000000000296</v>
      </c>
      <c r="I606" s="1">
        <f t="shared" si="95"/>
        <v>6.6178399618050915E-2</v>
      </c>
      <c r="J606" s="1">
        <f t="shared" si="96"/>
        <v>-18.597178461809857</v>
      </c>
      <c r="K606" s="1">
        <f t="shared" si="101"/>
        <v>669479.53812064428</v>
      </c>
      <c r="L606" s="1">
        <f t="shared" si="102"/>
        <v>-0.37317500000000436</v>
      </c>
    </row>
    <row r="607" spans="1:12" x14ac:dyDescent="0.25">
      <c r="A607" s="1">
        <v>240</v>
      </c>
      <c r="B607" s="1">
        <v>361.13</v>
      </c>
      <c r="C607" s="5">
        <v>1.4730000000000001</v>
      </c>
      <c r="D607" s="1">
        <f t="shared" si="97"/>
        <v>-3.0000000000001137E-3</v>
      </c>
      <c r="E607" s="1">
        <f t="shared" si="98"/>
        <v>2.5576635678875652</v>
      </c>
      <c r="F607" s="1">
        <f t="shared" si="99"/>
        <v>0.16820274684263092</v>
      </c>
      <c r="G607" s="1">
        <f t="shared" si="94"/>
        <v>-0.28545762091679172</v>
      </c>
      <c r="H607" s="1">
        <f t="shared" si="100"/>
        <v>-2.5699999999999932</v>
      </c>
      <c r="I607" s="1">
        <f t="shared" si="95"/>
        <v>6.5661811327445085E-2</v>
      </c>
      <c r="J607" s="1">
        <f t="shared" si="96"/>
        <v>-18.886504510526478</v>
      </c>
      <c r="K607" s="1">
        <f t="shared" si="101"/>
        <v>679894.98907683126</v>
      </c>
      <c r="L607" s="1">
        <f t="shared" si="102"/>
        <v>-0.37856099999999898</v>
      </c>
    </row>
    <row r="608" spans="1:12" x14ac:dyDescent="0.25">
      <c r="A608" s="1">
        <v>241</v>
      </c>
      <c r="B608" s="1">
        <v>358.56</v>
      </c>
      <c r="C608" s="5">
        <v>1.47</v>
      </c>
      <c r="D608" s="1">
        <f t="shared" si="97"/>
        <v>-8.999999999999897E-3</v>
      </c>
      <c r="E608" s="1">
        <f t="shared" si="98"/>
        <v>2.5545618391909861</v>
      </c>
      <c r="F608" s="1">
        <f t="shared" si="99"/>
        <v>0.16731733474817609</v>
      </c>
      <c r="G608" s="1">
        <f t="shared" si="94"/>
        <v>-0.84060879263384802</v>
      </c>
      <c r="H608" s="1">
        <f t="shared" si="100"/>
        <v>-2.6100000000000136</v>
      </c>
      <c r="I608" s="1">
        <f t="shared" si="95"/>
        <v>6.5137186202152683E-2</v>
      </c>
      <c r="J608" s="1">
        <f t="shared" si="96"/>
        <v>-19.173302121906097</v>
      </c>
      <c r="K608" s="1">
        <f t="shared" si="101"/>
        <v>690219.41896320484</v>
      </c>
      <c r="L608" s="1">
        <f t="shared" si="102"/>
        <v>-0.38367000000000201</v>
      </c>
    </row>
    <row r="609" spans="1:12" x14ac:dyDescent="0.25">
      <c r="A609" s="1">
        <v>242</v>
      </c>
      <c r="B609" s="1">
        <v>355.95</v>
      </c>
      <c r="C609" s="5">
        <v>1.4610000000000001</v>
      </c>
      <c r="D609" s="1">
        <f t="shared" si="97"/>
        <v>-8.0000000000000071E-3</v>
      </c>
      <c r="E609" s="1">
        <f t="shared" si="98"/>
        <v>2.5513889972730204</v>
      </c>
      <c r="F609" s="1">
        <f t="shared" si="99"/>
        <v>0.1646502159342968</v>
      </c>
      <c r="G609" s="1">
        <f t="shared" si="94"/>
        <v>-0.73477264623339911</v>
      </c>
      <c r="H609" s="1">
        <f t="shared" si="100"/>
        <v>-2.6499999999999773</v>
      </c>
      <c r="I609" s="1">
        <f t="shared" si="95"/>
        <v>6.460459447654418E-2</v>
      </c>
      <c r="J609" s="1">
        <f t="shared" si="96"/>
        <v>-19.457425414577234</v>
      </c>
      <c r="K609" s="1">
        <f t="shared" si="101"/>
        <v>700447.57620000828</v>
      </c>
      <c r="L609" s="1">
        <f t="shared" si="102"/>
        <v>-0.38716499999999665</v>
      </c>
    </row>
    <row r="610" spans="1:12" x14ac:dyDescent="0.25">
      <c r="A610" s="1">
        <v>243</v>
      </c>
      <c r="B610" s="1">
        <v>353.3</v>
      </c>
      <c r="C610" s="5">
        <v>1.4530000000000001</v>
      </c>
      <c r="D610" s="1">
        <f t="shared" si="97"/>
        <v>-3.0000000000001137E-3</v>
      </c>
      <c r="E610" s="1">
        <f t="shared" si="98"/>
        <v>2.5481436374348454</v>
      </c>
      <c r="F610" s="1">
        <f t="shared" si="99"/>
        <v>0.16226561429802155</v>
      </c>
      <c r="G610" s="1">
        <f t="shared" si="94"/>
        <v>-0.27041894512764381</v>
      </c>
      <c r="H610" s="1">
        <f t="shared" si="100"/>
        <v>-2.6899999999999977</v>
      </c>
      <c r="I610" s="1">
        <f t="shared" si="95"/>
        <v>6.4064110437250368E-2</v>
      </c>
      <c r="J610" s="1">
        <f t="shared" si="96"/>
        <v>-19.738724772085657</v>
      </c>
      <c r="K610" s="1">
        <f t="shared" si="101"/>
        <v>710574.07474814658</v>
      </c>
      <c r="L610" s="1">
        <f t="shared" si="102"/>
        <v>-0.39085699999999962</v>
      </c>
    </row>
    <row r="611" spans="1:12" x14ac:dyDescent="0.25">
      <c r="A611" s="1">
        <v>244</v>
      </c>
      <c r="B611" s="1">
        <v>350.61</v>
      </c>
      <c r="C611" s="5">
        <v>1.45</v>
      </c>
      <c r="D611" s="1">
        <f t="shared" si="97"/>
        <v>-6.0000000000000053E-3</v>
      </c>
      <c r="E611" s="1">
        <f t="shared" si="98"/>
        <v>2.5448242987597278</v>
      </c>
      <c r="F611" s="1">
        <f t="shared" si="99"/>
        <v>0.16136800223497488</v>
      </c>
      <c r="G611" s="1">
        <f t="shared" si="94"/>
        <v>-0.53241300726984397</v>
      </c>
      <c r="H611" s="1">
        <f t="shared" si="100"/>
        <v>-2.7200000000000273</v>
      </c>
      <c r="I611" s="1">
        <f t="shared" si="95"/>
        <v>6.3515812526914656E-2</v>
      </c>
      <c r="J611" s="1">
        <f t="shared" si="96"/>
        <v>-20.017046936996628</v>
      </c>
      <c r="K611" s="1">
        <f t="shared" si="101"/>
        <v>720593.3974967635</v>
      </c>
      <c r="L611" s="1">
        <f t="shared" si="102"/>
        <v>-0.39440000000000397</v>
      </c>
    </row>
    <row r="612" spans="1:12" x14ac:dyDescent="0.25">
      <c r="A612" s="1">
        <v>245</v>
      </c>
      <c r="B612" s="1">
        <v>347.89</v>
      </c>
      <c r="C612" s="5">
        <v>1.444</v>
      </c>
      <c r="D612" s="1">
        <f t="shared" si="97"/>
        <v>-1.0000000000000009E-2</v>
      </c>
      <c r="E612" s="1">
        <f t="shared" si="98"/>
        <v>2.5414419452545256</v>
      </c>
      <c r="F612" s="1">
        <f t="shared" si="99"/>
        <v>0.15956719323362029</v>
      </c>
      <c r="G612" s="1">
        <f t="shared" si="94"/>
        <v>-0.86929739402139883</v>
      </c>
      <c r="H612" s="1">
        <f t="shared" si="100"/>
        <v>-2.7699999999999818</v>
      </c>
      <c r="I612" s="1">
        <f t="shared" si="95"/>
        <v>6.2959783445331416E-2</v>
      </c>
      <c r="J612" s="1">
        <f t="shared" si="96"/>
        <v>-20.292235115117016</v>
      </c>
      <c r="K612" s="1">
        <f t="shared" si="101"/>
        <v>730499.90001512249</v>
      </c>
      <c r="L612" s="1">
        <f t="shared" si="102"/>
        <v>-0.3999879999999974</v>
      </c>
    </row>
    <row r="613" spans="1:12" x14ac:dyDescent="0.25">
      <c r="A613" s="1">
        <v>246</v>
      </c>
      <c r="B613" s="1">
        <v>345.12</v>
      </c>
      <c r="C613" s="5">
        <v>1.4339999999999999</v>
      </c>
      <c r="D613" s="1">
        <f t="shared" si="97"/>
        <v>-1.0000000000000009E-2</v>
      </c>
      <c r="E613" s="1">
        <f t="shared" si="98"/>
        <v>2.5379701277584696</v>
      </c>
      <c r="F613" s="1">
        <f t="shared" si="99"/>
        <v>0.15654915133178129</v>
      </c>
      <c r="G613" s="1">
        <f t="shared" si="94"/>
        <v>-0.85904104244674706</v>
      </c>
      <c r="H613" s="1">
        <f t="shared" si="100"/>
        <v>-2.8000000000000114</v>
      </c>
      <c r="I613" s="1">
        <f t="shared" si="95"/>
        <v>6.2396110247689276E-2</v>
      </c>
      <c r="J613" s="1">
        <f t="shared" si="96"/>
        <v>-20.564129090025194</v>
      </c>
      <c r="K613" s="1">
        <f t="shared" si="101"/>
        <v>740287.81467555906</v>
      </c>
      <c r="L613" s="1">
        <f t="shared" si="102"/>
        <v>-0.4015200000000016</v>
      </c>
    </row>
    <row r="614" spans="1:12" x14ac:dyDescent="0.25">
      <c r="A614" s="1">
        <v>247</v>
      </c>
      <c r="B614" s="1">
        <v>342.32</v>
      </c>
      <c r="C614" s="5">
        <v>1.4239999999999999</v>
      </c>
      <c r="D614" s="1">
        <f t="shared" si="97"/>
        <v>-1.0000000000000009E-2</v>
      </c>
      <c r="E614" s="1">
        <f t="shared" si="98"/>
        <v>2.5344322734758764</v>
      </c>
      <c r="F614" s="1">
        <f t="shared" si="99"/>
        <v>0.15350998930083753</v>
      </c>
      <c r="G614" s="1">
        <f t="shared" si="94"/>
        <v>-0.84891428819353476</v>
      </c>
      <c r="H614" s="1">
        <f t="shared" si="100"/>
        <v>-2.8299999999999841</v>
      </c>
      <c r="I614" s="1">
        <f t="shared" si="95"/>
        <v>6.1824884439633021E-2</v>
      </c>
      <c r="J614" s="1">
        <f t="shared" si="96"/>
        <v>-20.832565347856463</v>
      </c>
      <c r="K614" s="1">
        <f t="shared" si="101"/>
        <v>749951.25514562021</v>
      </c>
      <c r="L614" s="1">
        <f t="shared" si="102"/>
        <v>-0.40299199999999769</v>
      </c>
    </row>
    <row r="615" spans="1:12" x14ac:dyDescent="0.25">
      <c r="A615" s="1">
        <v>248</v>
      </c>
      <c r="B615" s="1">
        <v>339.49</v>
      </c>
      <c r="C615" s="5">
        <v>1.4139999999999999</v>
      </c>
      <c r="D615" s="1">
        <f t="shared" si="97"/>
        <v>-8.0000000000000071E-3</v>
      </c>
      <c r="E615" s="1">
        <f t="shared" si="98"/>
        <v>2.5308269862489765</v>
      </c>
      <c r="F615" s="1">
        <f t="shared" si="99"/>
        <v>0.15044940946088059</v>
      </c>
      <c r="G615" s="1">
        <f t="shared" si="94"/>
        <v>-0.66597490579895979</v>
      </c>
      <c r="H615" s="1">
        <f t="shared" si="100"/>
        <v>-2.8799999999999955</v>
      </c>
      <c r="I615" s="1">
        <f t="shared" si="95"/>
        <v>6.124620206885923E-2</v>
      </c>
      <c r="J615" s="1">
        <f t="shared" si="96"/>
        <v>-21.097377212399238</v>
      </c>
      <c r="K615" s="1">
        <f t="shared" si="101"/>
        <v>759484.22125138203</v>
      </c>
      <c r="L615" s="1">
        <f t="shared" si="102"/>
        <v>-0.40723199999999932</v>
      </c>
    </row>
    <row r="616" spans="1:12" x14ac:dyDescent="0.25">
      <c r="A616" s="1">
        <v>249</v>
      </c>
      <c r="B616" s="1">
        <v>336.61</v>
      </c>
      <c r="C616" s="5">
        <v>1.4059999999999999</v>
      </c>
      <c r="D616" s="1">
        <f t="shared" si="97"/>
        <v>-8.0000000000000071E-3</v>
      </c>
      <c r="E616" s="1">
        <f t="shared" si="98"/>
        <v>2.5271270138391762</v>
      </c>
      <c r="F616" s="1">
        <f t="shared" si="99"/>
        <v>0.14798532068380513</v>
      </c>
      <c r="G616" s="1">
        <f t="shared" si="94"/>
        <v>-0.65946936562957847</v>
      </c>
      <c r="H616" s="1">
        <f t="shared" si="100"/>
        <v>-2.9000000000000341</v>
      </c>
      <c r="I616" s="1">
        <f t="shared" si="95"/>
        <v>6.0660163812959252E-2</v>
      </c>
      <c r="J616" s="1">
        <f t="shared" si="96"/>
        <v>-21.358394990475258</v>
      </c>
      <c r="K616" s="1">
        <f t="shared" si="101"/>
        <v>768880.60421098175</v>
      </c>
      <c r="L616" s="1">
        <f t="shared" si="102"/>
        <v>-0.40774000000000477</v>
      </c>
    </row>
    <row r="617" spans="1:12" x14ac:dyDescent="0.25">
      <c r="A617" s="1">
        <v>250</v>
      </c>
      <c r="B617" s="1">
        <v>333.71</v>
      </c>
      <c r="C617" s="5">
        <v>1.3979999999999999</v>
      </c>
      <c r="D617" s="1">
        <f t="shared" si="97"/>
        <v>2.0000000000000018E-3</v>
      </c>
      <c r="E617" s="1">
        <f t="shared" si="98"/>
        <v>2.5233692209782803</v>
      </c>
      <c r="F617" s="1">
        <f t="shared" si="99"/>
        <v>0.14550717140966257</v>
      </c>
      <c r="G617" s="1">
        <f t="shared" si="94"/>
        <v>0.16100259204717696</v>
      </c>
      <c r="H617" s="1">
        <f t="shared" si="100"/>
        <v>-2.9499999999999886</v>
      </c>
      <c r="I617" s="1">
        <f t="shared" si="95"/>
        <v>6.0066875063223828E-2</v>
      </c>
      <c r="J617" s="1">
        <f t="shared" si="96"/>
        <v>-21.615446127504406</v>
      </c>
      <c r="K617" s="1">
        <f t="shared" si="101"/>
        <v>778134.19223478541</v>
      </c>
      <c r="L617" s="1">
        <f t="shared" si="102"/>
        <v>-0.41240999999999844</v>
      </c>
    </row>
    <row r="618" spans="1:12" x14ac:dyDescent="0.25">
      <c r="A618" s="1">
        <v>251</v>
      </c>
      <c r="B618" s="1">
        <v>330.76</v>
      </c>
      <c r="C618" s="5">
        <v>1.4</v>
      </c>
      <c r="D618" s="1">
        <f t="shared" si="97"/>
        <v>1.3000000000000123E-2</v>
      </c>
      <c r="E618" s="1">
        <f t="shared" si="98"/>
        <v>2.5195129832576257</v>
      </c>
      <c r="F618" s="1">
        <f t="shared" si="99"/>
        <v>0.14612803567823801</v>
      </c>
      <c r="G618" s="1">
        <f t="shared" si="94"/>
        <v>1.0247220283584284</v>
      </c>
      <c r="H618" s="1">
        <f t="shared" si="100"/>
        <v>-2.9699999999999704</v>
      </c>
      <c r="I618" s="1">
        <f t="shared" si="95"/>
        <v>5.9466446004126483E-2</v>
      </c>
      <c r="J618" s="1">
        <f t="shared" si="96"/>
        <v>-21.868355373193896</v>
      </c>
      <c r="K618" s="1">
        <f t="shared" si="101"/>
        <v>787238.67649002303</v>
      </c>
      <c r="L618" s="1">
        <f t="shared" si="102"/>
        <v>-0.41579999999999584</v>
      </c>
    </row>
    <row r="619" spans="1:12" x14ac:dyDescent="0.25">
      <c r="A619" s="1">
        <v>252</v>
      </c>
      <c r="B619" s="1">
        <v>327.79</v>
      </c>
      <c r="C619" s="5">
        <v>1.413</v>
      </c>
      <c r="D619" s="1">
        <f t="shared" si="97"/>
        <v>1.4000000000000012E-2</v>
      </c>
      <c r="E619" s="1">
        <f t="shared" si="98"/>
        <v>2.5155957002684515</v>
      </c>
      <c r="F619" s="1">
        <f t="shared" si="99"/>
        <v>0.15014216184855861</v>
      </c>
      <c r="G619" s="1">
        <f t="shared" si="94"/>
        <v>1.0651815105634113</v>
      </c>
      <c r="H619" s="1">
        <f t="shared" si="100"/>
        <v>-3.0200000000000387</v>
      </c>
      <c r="I619" s="1">
        <f t="shared" si="95"/>
        <v>5.885899168820443E-2</v>
      </c>
      <c r="J619" s="1">
        <f t="shared" si="96"/>
        <v>-22.116944957145584</v>
      </c>
      <c r="K619" s="1">
        <f t="shared" si="101"/>
        <v>796187.65742246679</v>
      </c>
      <c r="L619" s="1">
        <f t="shared" si="102"/>
        <v>-0.42672600000000549</v>
      </c>
    </row>
    <row r="620" spans="1:12" x14ac:dyDescent="0.25">
      <c r="A620" s="1">
        <v>253</v>
      </c>
      <c r="B620" s="1">
        <v>324.77</v>
      </c>
      <c r="C620" s="5">
        <v>1.427</v>
      </c>
      <c r="D620" s="1">
        <f t="shared" si="97"/>
        <v>2.0000000000000018E-2</v>
      </c>
      <c r="E620" s="1">
        <f t="shared" si="98"/>
        <v>2.511575905309916</v>
      </c>
      <c r="F620" s="1">
        <f t="shared" si="99"/>
        <v>0.15442397311464698</v>
      </c>
      <c r="G620" s="1">
        <f t="shared" si="94"/>
        <v>1.4799327712404267</v>
      </c>
      <c r="H620" s="1">
        <f t="shared" si="100"/>
        <v>-3.0399999999999636</v>
      </c>
      <c r="I620" s="1">
        <f t="shared" si="95"/>
        <v>5.8244632106061497E-2</v>
      </c>
      <c r="J620" s="1">
        <f t="shared" si="96"/>
        <v>-22.361034774276614</v>
      </c>
      <c r="K620" s="1">
        <f t="shared" si="101"/>
        <v>804974.65143137833</v>
      </c>
      <c r="L620" s="1">
        <f t="shared" si="102"/>
        <v>-0.43380799999999481</v>
      </c>
    </row>
    <row r="621" spans="1:12" x14ac:dyDescent="0.25">
      <c r="A621" s="1">
        <v>254</v>
      </c>
      <c r="B621" s="1">
        <v>321.73</v>
      </c>
      <c r="C621" s="5">
        <v>1.4470000000000001</v>
      </c>
      <c r="D621" s="1">
        <f t="shared" si="97"/>
        <v>2.0000000000000018E-2</v>
      </c>
      <c r="E621" s="1">
        <f t="shared" si="98"/>
        <v>2.507491558965369</v>
      </c>
      <c r="F621" s="1">
        <f t="shared" si="99"/>
        <v>0.1604685311190375</v>
      </c>
      <c r="G621" s="1">
        <f t="shared" si="94"/>
        <v>1.4270229648842718</v>
      </c>
      <c r="H621" s="1">
        <f t="shared" si="100"/>
        <v>-3.0800000000000409</v>
      </c>
      <c r="I621" s="1">
        <f t="shared" si="95"/>
        <v>5.762349225122048E-2</v>
      </c>
      <c r="J621" s="1">
        <f t="shared" si="96"/>
        <v>-22.600442579733286</v>
      </c>
      <c r="K621" s="1">
        <f t="shared" si="101"/>
        <v>813593.09788620519</v>
      </c>
      <c r="L621" s="1">
        <f t="shared" si="102"/>
        <v>-0.4456760000000059</v>
      </c>
    </row>
    <row r="622" spans="1:12" x14ac:dyDescent="0.25">
      <c r="A622" s="1">
        <v>255</v>
      </c>
      <c r="B622" s="1">
        <v>318.64999999999998</v>
      </c>
      <c r="C622" s="5">
        <v>1.4670000000000001</v>
      </c>
      <c r="D622" s="1">
        <f t="shared" si="97"/>
        <v>1.8000000000000016E-2</v>
      </c>
      <c r="E622" s="1">
        <f t="shared" si="98"/>
        <v>2.5033139228158845</v>
      </c>
      <c r="F622" s="1">
        <f t="shared" si="99"/>
        <v>0.16643011384328271</v>
      </c>
      <c r="G622" s="1">
        <f t="shared" si="94"/>
        <v>1.2434177244099511</v>
      </c>
      <c r="H622" s="1">
        <f t="shared" si="100"/>
        <v>-3.1099999999999568</v>
      </c>
      <c r="I622" s="1">
        <f t="shared" si="95"/>
        <v>5.6995702179561222E-2</v>
      </c>
      <c r="J622" s="1">
        <f t="shared" si="96"/>
        <v>-22.834984193128903</v>
      </c>
      <c r="K622" s="1">
        <f t="shared" si="101"/>
        <v>822036.36647892883</v>
      </c>
      <c r="L622" s="1">
        <f t="shared" si="102"/>
        <v>-0.45623699999999362</v>
      </c>
    </row>
    <row r="623" spans="1:12" x14ac:dyDescent="0.25">
      <c r="A623" s="1">
        <v>256</v>
      </c>
      <c r="B623" s="1">
        <v>315.54000000000002</v>
      </c>
      <c r="C623" s="5">
        <v>1.4850000000000001</v>
      </c>
      <c r="D623" s="1">
        <f t="shared" si="97"/>
        <v>2.1999999999999797E-2</v>
      </c>
      <c r="E623" s="1">
        <f t="shared" si="98"/>
        <v>2.4990544211971009</v>
      </c>
      <c r="F623" s="1">
        <f t="shared" si="99"/>
        <v>0.17172645365323119</v>
      </c>
      <c r="G623" s="1">
        <f t="shared" si="94"/>
        <v>1.4704619780010766</v>
      </c>
      <c r="H623" s="1">
        <f t="shared" si="100"/>
        <v>-3.1400000000000432</v>
      </c>
      <c r="I623" s="1">
        <f t="shared" si="95"/>
        <v>5.6361397063085419E-2</v>
      </c>
      <c r="J623" s="1">
        <f t="shared" si="96"/>
        <v>-23.064473711699783</v>
      </c>
      <c r="K623" s="1">
        <f t="shared" si="101"/>
        <v>830297.76489746</v>
      </c>
      <c r="L623" s="1">
        <f t="shared" si="102"/>
        <v>-0.46629000000000642</v>
      </c>
    </row>
    <row r="624" spans="1:12" x14ac:dyDescent="0.25">
      <c r="A624" s="1">
        <v>257</v>
      </c>
      <c r="B624" s="1">
        <v>312.39999999999998</v>
      </c>
      <c r="C624" s="5">
        <v>1.5069999999999999</v>
      </c>
      <c r="D624" s="1">
        <f t="shared" si="97"/>
        <v>2.0000000000000018E-2</v>
      </c>
      <c r="E624" s="1">
        <f t="shared" si="98"/>
        <v>2.4947110252052629</v>
      </c>
      <c r="F624" s="1">
        <f t="shared" si="99"/>
        <v>0.17811325231463179</v>
      </c>
      <c r="G624" s="1">
        <f t="shared" si="94"/>
        <v>1.2926758893125747</v>
      </c>
      <c r="H624" s="1">
        <f t="shared" si="100"/>
        <v>-3.1699999999999591</v>
      </c>
      <c r="I624" s="1">
        <f t="shared" si="95"/>
        <v>5.5720717237760425E-2</v>
      </c>
      <c r="J624" s="1">
        <f t="shared" si="96"/>
        <v>-23.288723732114573</v>
      </c>
      <c r="K624" s="1">
        <f t="shared" si="101"/>
        <v>838370.5468105441</v>
      </c>
      <c r="L624" s="1">
        <f t="shared" si="102"/>
        <v>-0.47771899999999384</v>
      </c>
    </row>
    <row r="625" spans="1:12" x14ac:dyDescent="0.25">
      <c r="A625" s="1">
        <v>258</v>
      </c>
      <c r="B625" s="1">
        <v>309.23</v>
      </c>
      <c r="C625" s="5">
        <v>1.5269999999999999</v>
      </c>
      <c r="D625" s="1">
        <f t="shared" si="97"/>
        <v>1.9000000000000128E-2</v>
      </c>
      <c r="E625" s="1">
        <f t="shared" si="98"/>
        <v>2.4902816204417575</v>
      </c>
      <c r="F625" s="1">
        <f t="shared" si="99"/>
        <v>0.18383903705642116</v>
      </c>
      <c r="G625" s="1">
        <f t="shared" si="94"/>
        <v>1.1887796488044009</v>
      </c>
      <c r="H625" s="1">
        <f t="shared" si="100"/>
        <v>-3.2000000000000455</v>
      </c>
      <c r="I625" s="1">
        <f t="shared" si="95"/>
        <v>5.5073808245201687E-2</v>
      </c>
      <c r="J625" s="1">
        <f t="shared" si="96"/>
        <v>-23.507545580506243</v>
      </c>
      <c r="K625" s="1">
        <f t="shared" si="101"/>
        <v>846247.9201486744</v>
      </c>
      <c r="L625" s="1">
        <f t="shared" si="102"/>
        <v>-0.48864000000000696</v>
      </c>
    </row>
    <row r="626" spans="1:12" x14ac:dyDescent="0.25">
      <c r="A626" s="1">
        <v>259</v>
      </c>
      <c r="B626" s="1">
        <v>306.02999999999997</v>
      </c>
      <c r="C626" s="5">
        <v>1.546</v>
      </c>
      <c r="D626" s="1">
        <f t="shared" si="97"/>
        <v>1.2999999999999901E-2</v>
      </c>
      <c r="E626" s="1">
        <f t="shared" si="98"/>
        <v>2.4857640022849474</v>
      </c>
      <c r="F626" s="1">
        <f t="shared" si="99"/>
        <v>0.18920948958230613</v>
      </c>
      <c r="G626" s="1">
        <f t="shared" si="94"/>
        <v>0.7891757517204665</v>
      </c>
      <c r="H626" s="1">
        <f t="shared" si="100"/>
        <v>-3.2299999999999613</v>
      </c>
      <c r="I626" s="1">
        <f t="shared" si="95"/>
        <v>5.4420820867965403E-2</v>
      </c>
      <c r="J626" s="1">
        <f t="shared" si="96"/>
        <v>-23.720749550287355</v>
      </c>
      <c r="K626" s="1">
        <f t="shared" si="101"/>
        <v>853923.05566519732</v>
      </c>
      <c r="L626" s="1">
        <f t="shared" si="102"/>
        <v>-0.49935799999999403</v>
      </c>
    </row>
    <row r="627" spans="1:12" x14ac:dyDescent="0.25">
      <c r="A627" s="1">
        <v>260</v>
      </c>
      <c r="B627" s="1">
        <v>302.8</v>
      </c>
      <c r="C627" s="5">
        <v>1.5589999999999999</v>
      </c>
      <c r="D627" s="1">
        <f t="shared" si="97"/>
        <v>-2.0000000000000018E-3</v>
      </c>
      <c r="E627" s="1">
        <f t="shared" si="98"/>
        <v>2.4811558708280352</v>
      </c>
      <c r="F627" s="1">
        <f t="shared" si="99"/>
        <v>0.19284611518884168</v>
      </c>
      <c r="G627" s="1">
        <f t="shared" si="94"/>
        <v>-0.11859120182853512</v>
      </c>
      <c r="H627" s="1">
        <f t="shared" si="100"/>
        <v>-3.2599999999999909</v>
      </c>
      <c r="I627" s="1">
        <f t="shared" si="95"/>
        <v>5.3761911158235198E-2</v>
      </c>
      <c r="J627" s="1">
        <f t="shared" si="96"/>
        <v>-23.92814514734842</v>
      </c>
      <c r="K627" s="1">
        <f t="shared" si="101"/>
        <v>861389.09576320101</v>
      </c>
      <c r="L627" s="1">
        <f t="shared" si="102"/>
        <v>-0.50823399999999852</v>
      </c>
    </row>
    <row r="628" spans="1:12" x14ac:dyDescent="0.25">
      <c r="A628" s="1">
        <v>261</v>
      </c>
      <c r="B628" s="1">
        <v>299.54000000000002</v>
      </c>
      <c r="C628" s="5">
        <v>1.5569999999999999</v>
      </c>
      <c r="D628" s="1">
        <f t="shared" si="97"/>
        <v>-1.0999999999999899E-2</v>
      </c>
      <c r="E628" s="1">
        <f t="shared" si="98"/>
        <v>2.4764548254543031</v>
      </c>
      <c r="F628" s="1">
        <f t="shared" si="99"/>
        <v>0.19228861256812027</v>
      </c>
      <c r="G628" s="1">
        <f t="shared" si="94"/>
        <v>-0.64392456979092427</v>
      </c>
      <c r="H628" s="1">
        <f t="shared" si="100"/>
        <v>-3.2800000000000296</v>
      </c>
      <c r="I628" s="1">
        <f t="shared" si="95"/>
        <v>5.3097240459697742E-2</v>
      </c>
      <c r="J628" s="1">
        <f t="shared" si="96"/>
        <v>-24.129541342056331</v>
      </c>
      <c r="K628" s="1">
        <f t="shared" si="101"/>
        <v>868639.1635672003</v>
      </c>
      <c r="L628" s="1">
        <f t="shared" si="102"/>
        <v>-0.51069600000000459</v>
      </c>
    </row>
    <row r="629" spans="1:12" x14ac:dyDescent="0.25">
      <c r="A629" s="1">
        <v>262</v>
      </c>
      <c r="B629" s="1">
        <v>296.26</v>
      </c>
      <c r="C629" s="5">
        <v>1.546</v>
      </c>
      <c r="D629" s="1">
        <f t="shared" si="97"/>
        <v>2.9999999999998916E-3</v>
      </c>
      <c r="E629" s="1">
        <f t="shared" si="98"/>
        <v>2.4716730185000912</v>
      </c>
      <c r="F629" s="1">
        <f t="shared" si="99"/>
        <v>0.18920948958230613</v>
      </c>
      <c r="G629" s="1">
        <f t="shared" si="94"/>
        <v>0.17202073359875683</v>
      </c>
      <c r="H629" s="1">
        <f t="shared" si="100"/>
        <v>-3.3199999999999932</v>
      </c>
      <c r="I629" s="1">
        <f t="shared" si="95"/>
        <v>5.24269754224184E-2</v>
      </c>
      <c r="J629" s="1">
        <f t="shared" si="96"/>
        <v>-24.324746827576458</v>
      </c>
      <c r="K629" s="1">
        <f t="shared" si="101"/>
        <v>875666.37222246861</v>
      </c>
      <c r="L629" s="1">
        <f t="shared" si="102"/>
        <v>-0.51327199999999895</v>
      </c>
    </row>
    <row r="630" spans="1:12" x14ac:dyDescent="0.25">
      <c r="A630" s="1">
        <v>263</v>
      </c>
      <c r="B630" s="1">
        <v>292.94</v>
      </c>
      <c r="C630" s="5">
        <v>1.5489999999999999</v>
      </c>
      <c r="D630" s="1">
        <f t="shared" si="97"/>
        <v>-8.999999999999897E-3</v>
      </c>
      <c r="E630" s="1">
        <f t="shared" si="98"/>
        <v>2.4667786772233953</v>
      </c>
      <c r="F630" s="1">
        <f t="shared" si="99"/>
        <v>0.19005141775920598</v>
      </c>
      <c r="G630" s="1">
        <f t="shared" si="94"/>
        <v>-0.50969464734924885</v>
      </c>
      <c r="H630" s="1">
        <f t="shared" si="100"/>
        <v>-3.3299999999999841</v>
      </c>
      <c r="I630" s="1">
        <f t="shared" si="95"/>
        <v>5.1751288010541276E-2</v>
      </c>
      <c r="J630" s="1">
        <f t="shared" si="96"/>
        <v>-24.513570283942688</v>
      </c>
      <c r="K630" s="1">
        <f t="shared" si="101"/>
        <v>882463.83440128947</v>
      </c>
      <c r="L630" s="1">
        <f t="shared" si="102"/>
        <v>-0.51581699999999753</v>
      </c>
    </row>
    <row r="631" spans="1:12" x14ac:dyDescent="0.25">
      <c r="A631" s="1">
        <v>264</v>
      </c>
      <c r="B631" s="1">
        <v>289.61</v>
      </c>
      <c r="C631" s="5">
        <v>1.54</v>
      </c>
      <c r="D631" s="1">
        <f t="shared" si="97"/>
        <v>-2.200000000000002E-2</v>
      </c>
      <c r="E631" s="1">
        <f t="shared" si="98"/>
        <v>2.4618135536226196</v>
      </c>
      <c r="F631" s="1">
        <f t="shared" si="99"/>
        <v>0.18752072083646307</v>
      </c>
      <c r="G631" s="1">
        <f t="shared" si="94"/>
        <v>-1.2293263901308205</v>
      </c>
      <c r="H631" s="1">
        <f t="shared" si="100"/>
        <v>-3.3700000000000045</v>
      </c>
      <c r="I631" s="1">
        <f t="shared" si="95"/>
        <v>5.1070355502653979E-2</v>
      </c>
      <c r="J631" s="1">
        <f t="shared" si="96"/>
        <v>-24.695820647273546</v>
      </c>
      <c r="K631" s="1">
        <f t="shared" si="101"/>
        <v>889024.67199446412</v>
      </c>
      <c r="L631" s="1">
        <f t="shared" si="102"/>
        <v>-0.51898000000000066</v>
      </c>
    </row>
    <row r="632" spans="1:12" x14ac:dyDescent="0.25">
      <c r="A632" s="1">
        <v>265</v>
      </c>
      <c r="B632" s="1">
        <v>286.24</v>
      </c>
      <c r="C632" s="5">
        <v>1.518</v>
      </c>
      <c r="D632" s="1">
        <f t="shared" si="97"/>
        <v>-1.1000000000000121E-2</v>
      </c>
      <c r="E632" s="1">
        <f t="shared" si="98"/>
        <v>2.4567303232232978</v>
      </c>
      <c r="F632" s="1">
        <f t="shared" si="99"/>
        <v>0.18127177155946156</v>
      </c>
      <c r="G632" s="1">
        <f t="shared" si="94"/>
        <v>-0.61226015799464695</v>
      </c>
      <c r="H632" s="1">
        <f t="shared" si="100"/>
        <v>-3.3799999999999955</v>
      </c>
      <c r="I632" s="1">
        <f t="shared" si="95"/>
        <v>5.0384360484674158E-2</v>
      </c>
      <c r="J632" s="1">
        <f t="shared" si="96"/>
        <v>-24.87130738348603</v>
      </c>
      <c r="K632" s="1">
        <f t="shared" si="101"/>
        <v>895342.02596473112</v>
      </c>
      <c r="L632" s="1">
        <f t="shared" si="102"/>
        <v>-0.51308399999999932</v>
      </c>
    </row>
    <row r="633" spans="1:12" x14ac:dyDescent="0.25">
      <c r="A633" s="1">
        <v>266</v>
      </c>
      <c r="B633" s="1">
        <v>282.86</v>
      </c>
      <c r="C633" s="5">
        <v>1.5069999999999999</v>
      </c>
      <c r="D633" s="1">
        <f t="shared" si="97"/>
        <v>-1.399999999999979E-2</v>
      </c>
      <c r="E633" s="1">
        <f t="shared" si="98"/>
        <v>2.4515715370380673</v>
      </c>
      <c r="F633" s="1">
        <f t="shared" si="99"/>
        <v>0.17811325231463179</v>
      </c>
      <c r="G633" s="1">
        <f t="shared" si="94"/>
        <v>-0.76953085471135829</v>
      </c>
      <c r="H633" s="1">
        <f t="shared" si="100"/>
        <v>-3.410000000000025</v>
      </c>
      <c r="I633" s="1">
        <f t="shared" si="95"/>
        <v>4.9693490835132879E-2</v>
      </c>
      <c r="J633" s="1">
        <f t="shared" si="96"/>
        <v>-25.039840765920999</v>
      </c>
      <c r="K633" s="1">
        <f t="shared" si="101"/>
        <v>901409.06634099979</v>
      </c>
      <c r="L633" s="1">
        <f t="shared" si="102"/>
        <v>-0.51388700000000376</v>
      </c>
    </row>
    <row r="634" spans="1:12" x14ac:dyDescent="0.25">
      <c r="A634" s="1">
        <v>267</v>
      </c>
      <c r="B634" s="1">
        <v>279.45</v>
      </c>
      <c r="C634" s="5">
        <v>1.4930000000000001</v>
      </c>
      <c r="D634" s="1">
        <f t="shared" si="97"/>
        <v>-1.1000000000000121E-2</v>
      </c>
      <c r="E634" s="1">
        <f t="shared" si="98"/>
        <v>2.4463041139519239</v>
      </c>
      <c r="F634" s="1">
        <f t="shared" si="99"/>
        <v>0.17405980772502544</v>
      </c>
      <c r="G634" s="1">
        <f t="shared" si="94"/>
        <v>-0.59878189808605109</v>
      </c>
      <c r="H634" s="1">
        <f t="shared" si="100"/>
        <v>-3.4300000000000068</v>
      </c>
      <c r="I634" s="1">
        <f t="shared" si="95"/>
        <v>4.8997939702746185E-2</v>
      </c>
      <c r="J634" s="1">
        <f t="shared" si="96"/>
        <v>-25.201232156149832</v>
      </c>
      <c r="K634" s="1">
        <f t="shared" si="101"/>
        <v>907219.00232710654</v>
      </c>
      <c r="L634" s="1">
        <f t="shared" si="102"/>
        <v>-0.51209900000000108</v>
      </c>
    </row>
    <row r="635" spans="1:12" x14ac:dyDescent="0.25">
      <c r="A635" s="1">
        <v>268</v>
      </c>
      <c r="B635" s="1">
        <v>276.02</v>
      </c>
      <c r="C635" s="5">
        <v>1.482</v>
      </c>
      <c r="D635" s="1">
        <f t="shared" si="97"/>
        <v>5.0000000000001155E-3</v>
      </c>
      <c r="E635" s="1">
        <f t="shared" si="98"/>
        <v>2.4409405515396636</v>
      </c>
      <c r="F635" s="1">
        <f t="shared" si="99"/>
        <v>0.17084820364330935</v>
      </c>
      <c r="G635" s="1">
        <f t="shared" si="94"/>
        <v>0.26700434559218916</v>
      </c>
      <c r="H635" s="1">
        <f t="shared" si="100"/>
        <v>-3.4599999999999795</v>
      </c>
      <c r="I635" s="1">
        <f t="shared" si="95"/>
        <v>4.8297905476186467E-2</v>
      </c>
      <c r="J635" s="1">
        <f t="shared" si="96"/>
        <v>-25.355294287297017</v>
      </c>
      <c r="K635" s="1">
        <f t="shared" si="101"/>
        <v>912765.09250114334</v>
      </c>
      <c r="L635" s="1">
        <f t="shared" si="102"/>
        <v>-0.51277199999999701</v>
      </c>
    </row>
    <row r="636" spans="1:12" x14ac:dyDescent="0.25">
      <c r="A636" s="1">
        <v>269</v>
      </c>
      <c r="B636" s="1">
        <v>272.56</v>
      </c>
      <c r="C636" s="5">
        <v>1.4870000000000001</v>
      </c>
      <c r="D636" s="1">
        <f t="shared" si="97"/>
        <v>4.0000000000000036E-3</v>
      </c>
      <c r="E636" s="1">
        <f t="shared" si="98"/>
        <v>2.435462120559821</v>
      </c>
      <c r="F636" s="1">
        <f t="shared" si="99"/>
        <v>0.17231096852195424</v>
      </c>
      <c r="G636" s="1">
        <f t="shared" si="94"/>
        <v>0.20966159739721921</v>
      </c>
      <c r="H636" s="1">
        <f t="shared" si="100"/>
        <v>-3.4700000000000273</v>
      </c>
      <c r="I636" s="1">
        <f t="shared" si="95"/>
        <v>4.7593591745983772E-2</v>
      </c>
      <c r="J636" s="1">
        <f t="shared" si="96"/>
        <v>-25.501841549195074</v>
      </c>
      <c r="K636" s="1">
        <f t="shared" si="101"/>
        <v>918040.65508074802</v>
      </c>
      <c r="L636" s="1">
        <f t="shared" si="102"/>
        <v>-0.51598900000000403</v>
      </c>
    </row>
    <row r="637" spans="1:12" x14ac:dyDescent="0.25">
      <c r="A637" s="1">
        <v>270</v>
      </c>
      <c r="B637" s="1">
        <v>269.08999999999997</v>
      </c>
      <c r="C637" s="5">
        <v>1.4910000000000001</v>
      </c>
      <c r="D637" s="1">
        <f t="shared" si="97"/>
        <v>6.0000000000000053E-3</v>
      </c>
      <c r="E637" s="1">
        <f t="shared" si="98"/>
        <v>2.4298975586871476</v>
      </c>
      <c r="F637" s="1">
        <f t="shared" si="99"/>
        <v>0.17347764345299457</v>
      </c>
      <c r="G637" s="1">
        <f t="shared" si="94"/>
        <v>0.30763922470158911</v>
      </c>
      <c r="H637" s="1">
        <f t="shared" si="100"/>
        <v>-3.4899999999999523</v>
      </c>
      <c r="I637" s="1">
        <f t="shared" si="95"/>
        <v>4.6885207258506131E-2</v>
      </c>
      <c r="J637" s="1">
        <f t="shared" si="96"/>
        <v>-25.64069027462007</v>
      </c>
      <c r="K637" s="1">
        <f t="shared" si="101"/>
        <v>923039.07822729659</v>
      </c>
      <c r="L637" s="1">
        <f t="shared" si="102"/>
        <v>-0.52035899999999291</v>
      </c>
    </row>
    <row r="638" spans="1:12" x14ac:dyDescent="0.25">
      <c r="A638" s="1">
        <v>271</v>
      </c>
      <c r="B638" s="1">
        <v>265.60000000000002</v>
      </c>
      <c r="C638" s="5">
        <v>1.4970000000000001</v>
      </c>
      <c r="D638" s="1">
        <f t="shared" si="97"/>
        <v>2.2999999999999909E-2</v>
      </c>
      <c r="E638" s="1">
        <f t="shared" si="98"/>
        <v>2.42422807069598</v>
      </c>
      <c r="F638" s="1">
        <f t="shared" si="99"/>
        <v>0.17522180034305238</v>
      </c>
      <c r="G638" s="1">
        <f t="shared" si="94"/>
        <v>1.1461099474947383</v>
      </c>
      <c r="H638" s="1">
        <f t="shared" si="100"/>
        <v>-3.5100000000000477</v>
      </c>
      <c r="I638" s="1">
        <f t="shared" si="95"/>
        <v>4.6172965861988907E-2</v>
      </c>
      <c r="J638" s="1">
        <f t="shared" si="96"/>
        <v>-25.771659025897367</v>
      </c>
      <c r="K638" s="1">
        <f t="shared" si="101"/>
        <v>927753.83036342403</v>
      </c>
      <c r="L638" s="1">
        <f t="shared" si="102"/>
        <v>-0.5254470000000071</v>
      </c>
    </row>
    <row r="639" spans="1:12" x14ac:dyDescent="0.25">
      <c r="A639" s="1">
        <v>272</v>
      </c>
      <c r="B639" s="1">
        <v>262.08999999999997</v>
      </c>
      <c r="C639" s="5">
        <v>1.52</v>
      </c>
      <c r="D639" s="1">
        <f t="shared" si="97"/>
        <v>1.6999999999999904E-2</v>
      </c>
      <c r="E639" s="1">
        <f t="shared" si="98"/>
        <v>2.4184504508295834</v>
      </c>
      <c r="F639" s="1">
        <f t="shared" si="99"/>
        <v>0.18184358794477254</v>
      </c>
      <c r="G639" s="1">
        <f t="shared" si="94"/>
        <v>0.82255111099137113</v>
      </c>
      <c r="H639" s="1">
        <f t="shared" si="100"/>
        <v>-3.5199999999999818</v>
      </c>
      <c r="I639" s="1">
        <f t="shared" si="95"/>
        <v>4.5457086444602869E-2</v>
      </c>
      <c r="J639" s="1">
        <f t="shared" si="96"/>
        <v>-25.894568881164147</v>
      </c>
      <c r="K639" s="1">
        <f t="shared" si="101"/>
        <v>932178.47047818976</v>
      </c>
      <c r="L639" s="1">
        <f t="shared" si="102"/>
        <v>-0.5350399999999973</v>
      </c>
    </row>
    <row r="640" spans="1:12" x14ac:dyDescent="0.25">
      <c r="A640" s="1">
        <v>273</v>
      </c>
      <c r="B640" s="1">
        <v>258.57</v>
      </c>
      <c r="C640" s="5">
        <v>1.5369999999999999</v>
      </c>
      <c r="D640" s="1">
        <f t="shared" si="97"/>
        <v>1.2000000000000011E-2</v>
      </c>
      <c r="E640" s="1">
        <f t="shared" si="98"/>
        <v>2.4125781354312723</v>
      </c>
      <c r="F640" s="1">
        <f t="shared" si="99"/>
        <v>0.1866738674997451</v>
      </c>
      <c r="G640" s="1">
        <f t="shared" si="94"/>
        <v>0.56416012759458378</v>
      </c>
      <c r="H640" s="1">
        <f t="shared" si="100"/>
        <v>-3.539999999999992</v>
      </c>
      <c r="I640" s="1">
        <f t="shared" si="95"/>
        <v>4.4737792864570532E-2</v>
      </c>
      <c r="J640" s="1">
        <f t="shared" si="96"/>
        <v>-26.009243719541274</v>
      </c>
      <c r="K640" s="1">
        <f t="shared" si="101"/>
        <v>936306.65839298139</v>
      </c>
      <c r="L640" s="1">
        <f t="shared" si="102"/>
        <v>-0.54409799999999875</v>
      </c>
    </row>
    <row r="641" spans="1:12" x14ac:dyDescent="0.25">
      <c r="A641" s="1">
        <v>274</v>
      </c>
      <c r="B641" s="1">
        <v>255.03</v>
      </c>
      <c r="C641" s="5">
        <v>1.5489999999999999</v>
      </c>
      <c r="D641" s="1">
        <f t="shared" si="97"/>
        <v>9.000000000000119E-3</v>
      </c>
      <c r="E641" s="1">
        <f t="shared" si="98"/>
        <v>2.406591270897152</v>
      </c>
      <c r="F641" s="1">
        <f t="shared" si="99"/>
        <v>0.19005141775920598</v>
      </c>
      <c r="G641" s="1">
        <f t="shared" si="94"/>
        <v>0.41212102455451172</v>
      </c>
      <c r="H641" s="1">
        <f t="shared" si="100"/>
        <v>-3.5600000000000023</v>
      </c>
      <c r="I641" s="1">
        <f t="shared" si="95"/>
        <v>4.4015313872361052E-2</v>
      </c>
      <c r="J641" s="1">
        <f t="shared" si="96"/>
        <v>-26.115510504465671</v>
      </c>
      <c r="K641" s="1">
        <f t="shared" si="101"/>
        <v>940132.16496119963</v>
      </c>
      <c r="L641" s="1">
        <f t="shared" si="102"/>
        <v>-0.55144400000000038</v>
      </c>
    </row>
    <row r="642" spans="1:12" x14ac:dyDescent="0.25">
      <c r="A642" s="1">
        <v>275</v>
      </c>
      <c r="B642" s="1">
        <v>251.47</v>
      </c>
      <c r="C642" s="5">
        <v>1.5580000000000001</v>
      </c>
      <c r="D642" s="1">
        <f t="shared" si="97"/>
        <v>2.9999999999998916E-3</v>
      </c>
      <c r="E642" s="1">
        <f t="shared" si="98"/>
        <v>2.4004861817912042</v>
      </c>
      <c r="F642" s="1">
        <f t="shared" si="99"/>
        <v>0.19256745333654565</v>
      </c>
      <c r="G642" s="1">
        <f t="shared" si="94"/>
        <v>0.13454044109146851</v>
      </c>
      <c r="H642" s="1">
        <f t="shared" si="100"/>
        <v>-3.5699999999999932</v>
      </c>
      <c r="I642" s="1">
        <f t="shared" si="95"/>
        <v>4.3289883025014783E-2</v>
      </c>
      <c r="J642" s="1">
        <f t="shared" si="96"/>
        <v>-26.213199564520171</v>
      </c>
      <c r="K642" s="1">
        <f t="shared" si="101"/>
        <v>943648.88217785512</v>
      </c>
      <c r="L642" s="1">
        <f t="shared" si="102"/>
        <v>-0.55620599999999898</v>
      </c>
    </row>
    <row r="643" spans="1:12" x14ac:dyDescent="0.25">
      <c r="A643" s="1">
        <v>276</v>
      </c>
      <c r="B643" s="1">
        <v>247.9</v>
      </c>
      <c r="C643" s="5">
        <v>1.5609999999999999</v>
      </c>
      <c r="D643" s="1">
        <f t="shared" si="97"/>
        <v>-9.9999999999988987E-4</v>
      </c>
      <c r="E643" s="1">
        <f t="shared" si="98"/>
        <v>2.3942765267678214</v>
      </c>
      <c r="F643" s="1">
        <f t="shared" si="99"/>
        <v>0.19340290306241747</v>
      </c>
      <c r="G643" s="1">
        <f t="shared" si="94"/>
        <v>-4.4052931878357807E-2</v>
      </c>
      <c r="H643" s="1">
        <f t="shared" si="100"/>
        <v>-3.5800000000000125</v>
      </c>
      <c r="I643" s="1">
        <f t="shared" si="95"/>
        <v>4.2561738592667001E-2</v>
      </c>
      <c r="J643" s="1">
        <f t="shared" si="96"/>
        <v>-26.302144870970768</v>
      </c>
      <c r="K643" s="1">
        <f t="shared" si="101"/>
        <v>946850.83317063621</v>
      </c>
      <c r="L643" s="1">
        <f t="shared" si="102"/>
        <v>-0.55883800000000194</v>
      </c>
    </row>
    <row r="644" spans="1:12" x14ac:dyDescent="0.25">
      <c r="A644" s="1">
        <v>277</v>
      </c>
      <c r="B644" s="1">
        <v>244.32</v>
      </c>
      <c r="C644" s="5">
        <v>1.56</v>
      </c>
      <c r="D644" s="1">
        <f t="shared" si="97"/>
        <v>1.0000000000000009E-2</v>
      </c>
      <c r="E644" s="1">
        <f t="shared" si="98"/>
        <v>2.3879590197123459</v>
      </c>
      <c r="F644" s="1">
        <f t="shared" si="99"/>
        <v>0.19312459835446161</v>
      </c>
      <c r="G644" s="1">
        <f t="shared" si="94"/>
        <v>0.43165946702765357</v>
      </c>
      <c r="H644" s="1">
        <f t="shared" si="100"/>
        <v>-3.5900000000000034</v>
      </c>
      <c r="I644" s="1">
        <f t="shared" si="95"/>
        <v>4.1831123457362257E-2</v>
      </c>
      <c r="J644" s="1">
        <f t="shared" si="96"/>
        <v>-26.38218431135525</v>
      </c>
      <c r="K644" s="1">
        <f t="shared" si="101"/>
        <v>949732.18204883044</v>
      </c>
      <c r="L644" s="1">
        <f t="shared" si="102"/>
        <v>-0.56004000000000054</v>
      </c>
    </row>
    <row r="645" spans="1:12" x14ac:dyDescent="0.25">
      <c r="A645" s="1">
        <v>278</v>
      </c>
      <c r="B645" s="1">
        <v>240.73</v>
      </c>
      <c r="C645" s="5">
        <v>1.57</v>
      </c>
      <c r="D645" s="1">
        <f t="shared" si="97"/>
        <v>8.0000000000000071E-3</v>
      </c>
      <c r="E645" s="1">
        <f t="shared" si="98"/>
        <v>2.3815302158362703</v>
      </c>
      <c r="F645" s="1">
        <f t="shared" si="99"/>
        <v>0.19589965240923377</v>
      </c>
      <c r="G645" s="1">
        <f t="shared" si="94"/>
        <v>0.33638167151023651</v>
      </c>
      <c r="H645" s="1">
        <f t="shared" si="100"/>
        <v>-3.6099999999999852</v>
      </c>
      <c r="I645" s="1">
        <f t="shared" si="95"/>
        <v>4.1098285004269056E-2</v>
      </c>
      <c r="J645" s="1">
        <f t="shared" si="96"/>
        <v>-26.453159958459313</v>
      </c>
      <c r="K645" s="1">
        <f t="shared" si="101"/>
        <v>952287.24358620122</v>
      </c>
      <c r="L645" s="1">
        <f t="shared" si="102"/>
        <v>-0.56676999999999766</v>
      </c>
    </row>
    <row r="646" spans="1:12" x14ac:dyDescent="0.25">
      <c r="A646" s="1">
        <v>279</v>
      </c>
      <c r="B646" s="1">
        <v>237.12</v>
      </c>
      <c r="C646" s="5">
        <v>1.5780000000000001</v>
      </c>
      <c r="D646" s="1">
        <f t="shared" si="97"/>
        <v>1.6999999999999904E-2</v>
      </c>
      <c r="E646" s="1">
        <f t="shared" si="98"/>
        <v>2.3749681862992342</v>
      </c>
      <c r="F646" s="1">
        <f t="shared" si="99"/>
        <v>0.19810699887340152</v>
      </c>
      <c r="G646" s="1">
        <f t="shared" si="94"/>
        <v>0.69846860906235453</v>
      </c>
      <c r="H646" s="1">
        <f t="shared" si="100"/>
        <v>-3.6100000000000136</v>
      </c>
      <c r="I646" s="1">
        <f t="shared" si="95"/>
        <v>4.0363475005422964E-2</v>
      </c>
      <c r="J646" s="1">
        <f t="shared" si="96"/>
        <v>-26.514918333931437</v>
      </c>
      <c r="K646" s="1">
        <f t="shared" si="101"/>
        <v>954510.49271086568</v>
      </c>
      <c r="L646" s="1">
        <f t="shared" si="102"/>
        <v>-0.56965800000000222</v>
      </c>
    </row>
    <row r="647" spans="1:12" x14ac:dyDescent="0.25">
      <c r="A647" s="1">
        <v>280</v>
      </c>
      <c r="B647" s="1">
        <v>233.51</v>
      </c>
      <c r="C647" s="5">
        <v>1.595</v>
      </c>
      <c r="D647" s="1">
        <f t="shared" si="97"/>
        <v>2.4000000000000021E-2</v>
      </c>
      <c r="E647" s="1">
        <f t="shared" si="98"/>
        <v>2.3683054838392832</v>
      </c>
      <c r="F647" s="1">
        <f t="shared" si="99"/>
        <v>0.20276068739319991</v>
      </c>
      <c r="G647" s="1">
        <f t="shared" ref="G647:G710" si="103">LOG(C647/C648)/LOG(B648/B647)</f>
        <v>0.95856784319399801</v>
      </c>
      <c r="H647" s="1">
        <f t="shared" si="100"/>
        <v>-3.6099999999999852</v>
      </c>
      <c r="I647" s="1">
        <f t="shared" ref="I647:I710" si="104">$E$2*(1+($F$2/$E$2)-COS(RADIANS(A647))-SQRT((($F$2/$E$2)^2)-SIN(RADIANS(A647))^2))</f>
        <v>3.962694949614709E-2</v>
      </c>
      <c r="J647" s="1">
        <f t="shared" ref="J647:J710" si="105">(I648-I647)/$G$2</f>
        <v>-26.567310665967735</v>
      </c>
      <c r="K647" s="1">
        <f t="shared" si="101"/>
        <v>956396.57378169801</v>
      </c>
      <c r="L647" s="1">
        <f t="shared" si="102"/>
        <v>-0.57579499999999761</v>
      </c>
    </row>
    <row r="648" spans="1:12" x14ac:dyDescent="0.25">
      <c r="A648" s="1">
        <v>281</v>
      </c>
      <c r="B648" s="1">
        <v>229.9</v>
      </c>
      <c r="C648" s="5">
        <v>1.619</v>
      </c>
      <c r="D648" s="1">
        <f t="shared" ref="D648:D711" si="106">C649-C648</f>
        <v>1.8000000000000016E-2</v>
      </c>
      <c r="E648" s="1">
        <f t="shared" ref="E648:E711" si="107">LOG(B648)</f>
        <v>2.3615389712692791</v>
      </c>
      <c r="F648" s="1">
        <f t="shared" ref="F648:F711" si="108">LOG(C648)</f>
        <v>0.20924684875337374</v>
      </c>
      <c r="G648" s="1">
        <f t="shared" si="103"/>
        <v>0.69470985787012862</v>
      </c>
      <c r="H648" s="1">
        <f t="shared" ref="H648:H711" si="109">B649-B648</f>
        <v>-3.6299999999999955</v>
      </c>
      <c r="I648" s="1">
        <f t="shared" si="104"/>
        <v>3.8888968644314653E-2</v>
      </c>
      <c r="J648" s="1">
        <f t="shared" si="105"/>
        <v>-26.610193140429615</v>
      </c>
      <c r="K648" s="1">
        <f t="shared" ref="K648:K711" si="110">J649-J648/$G$2</f>
        <v>957940.30962832132</v>
      </c>
      <c r="L648" s="1">
        <f t="shared" ref="L648:L711" si="111">(C648*10^5)*((B649-B648)/10^6)</f>
        <v>-0.58769699999999925</v>
      </c>
    </row>
    <row r="649" spans="1:12" x14ac:dyDescent="0.25">
      <c r="A649" s="1">
        <v>282</v>
      </c>
      <c r="B649" s="1">
        <v>226.27</v>
      </c>
      <c r="C649" s="5">
        <v>1.637</v>
      </c>
      <c r="D649" s="1">
        <f t="shared" si="106"/>
        <v>1.8999999999999906E-2</v>
      </c>
      <c r="E649" s="1">
        <f t="shared" si="107"/>
        <v>2.3546269768529489</v>
      </c>
      <c r="F649" s="1">
        <f t="shared" si="108"/>
        <v>0.21404867941194144</v>
      </c>
      <c r="G649" s="1">
        <f t="shared" si="103"/>
        <v>0.71551321584528671</v>
      </c>
      <c r="H649" s="1">
        <f t="shared" si="109"/>
        <v>-3.6200000000000045</v>
      </c>
      <c r="I649" s="1">
        <f t="shared" si="104"/>
        <v>3.8149796612636053E-2</v>
      </c>
      <c r="J649" s="1">
        <f t="shared" si="105"/>
        <v>-26.643427144785374</v>
      </c>
      <c r="K649" s="1">
        <f t="shared" si="110"/>
        <v>959136.71033276909</v>
      </c>
      <c r="L649" s="1">
        <f t="shared" si="111"/>
        <v>-0.59259400000000073</v>
      </c>
    </row>
    <row r="650" spans="1:12" x14ac:dyDescent="0.25">
      <c r="A650" s="1">
        <v>283</v>
      </c>
      <c r="B650" s="1">
        <v>222.65</v>
      </c>
      <c r="C650" s="5">
        <v>1.6559999999999999</v>
      </c>
      <c r="D650" s="1">
        <f t="shared" si="106"/>
        <v>1.7000000000000126E-2</v>
      </c>
      <c r="E650" s="1">
        <f t="shared" si="107"/>
        <v>2.3476226994672418</v>
      </c>
      <c r="F650" s="1">
        <f t="shared" si="108"/>
        <v>0.21906033244886131</v>
      </c>
      <c r="G650" s="1">
        <f t="shared" si="103"/>
        <v>0.61960619669954242</v>
      </c>
      <c r="H650" s="1">
        <f t="shared" si="109"/>
        <v>-3.6400000000000148</v>
      </c>
      <c r="I650" s="1">
        <f t="shared" si="104"/>
        <v>3.7409701414169792E-2</v>
      </c>
      <c r="J650" s="1">
        <f t="shared" si="105"/>
        <v>-26.666879504304017</v>
      </c>
      <c r="K650" s="1">
        <f t="shared" si="110"/>
        <v>959980.98173223459</v>
      </c>
      <c r="L650" s="1">
        <f t="shared" si="111"/>
        <v>-0.60278400000000243</v>
      </c>
    </row>
    <row r="651" spans="1:12" x14ac:dyDescent="0.25">
      <c r="A651" s="1">
        <v>284</v>
      </c>
      <c r="B651" s="1">
        <v>219.01</v>
      </c>
      <c r="C651" s="5">
        <v>1.673</v>
      </c>
      <c r="D651" s="1">
        <f t="shared" si="106"/>
        <v>1.8000000000000016E-2</v>
      </c>
      <c r="E651" s="1">
        <f t="shared" si="107"/>
        <v>2.3404639451856344</v>
      </c>
      <c r="F651" s="1">
        <f t="shared" si="108"/>
        <v>0.22349594096239453</v>
      </c>
      <c r="G651" s="1">
        <f t="shared" si="103"/>
        <v>0.64030036164042003</v>
      </c>
      <c r="H651" s="1">
        <f t="shared" si="109"/>
        <v>-3.6299999999999955</v>
      </c>
      <c r="I651" s="1">
        <f t="shared" si="104"/>
        <v>3.6668954761272458E-2</v>
      </c>
      <c r="J651" s="1">
        <f t="shared" si="105"/>
        <v>-26.680422710029905</v>
      </c>
      <c r="K651" s="1">
        <f t="shared" si="110"/>
        <v>960468.53362593858</v>
      </c>
      <c r="L651" s="1">
        <f t="shared" si="111"/>
        <v>-0.60729899999999926</v>
      </c>
    </row>
    <row r="652" spans="1:12" x14ac:dyDescent="0.25">
      <c r="A652" s="1">
        <v>285</v>
      </c>
      <c r="B652" s="1">
        <v>215.38</v>
      </c>
      <c r="C652" s="5">
        <v>1.6910000000000001</v>
      </c>
      <c r="D652" s="1">
        <f t="shared" si="106"/>
        <v>1.8000000000000016E-2</v>
      </c>
      <c r="E652" s="1">
        <f t="shared" si="107"/>
        <v>2.3332053726253439</v>
      </c>
      <c r="F652" s="1">
        <f t="shared" si="108"/>
        <v>0.22814360759774177</v>
      </c>
      <c r="G652" s="1">
        <f t="shared" si="103"/>
        <v>0.62293199850471992</v>
      </c>
      <c r="H652" s="1">
        <f t="shared" si="109"/>
        <v>-3.6299999999999955</v>
      </c>
      <c r="I652" s="1">
        <f t="shared" si="104"/>
        <v>3.5927831908216072E-2</v>
      </c>
      <c r="J652" s="1">
        <f t="shared" si="105"/>
        <v>-26.683935137975649</v>
      </c>
      <c r="K652" s="1">
        <f t="shared" si="110"/>
        <v>960594.98766586417</v>
      </c>
      <c r="L652" s="1">
        <f t="shared" si="111"/>
        <v>-0.61383299999999918</v>
      </c>
    </row>
    <row r="653" spans="1:12" x14ac:dyDescent="0.25">
      <c r="A653" s="1">
        <v>286</v>
      </c>
      <c r="B653" s="1">
        <v>211.75</v>
      </c>
      <c r="C653" s="5">
        <v>1.7090000000000001</v>
      </c>
      <c r="D653" s="1">
        <f t="shared" si="106"/>
        <v>1.8000000000000016E-2</v>
      </c>
      <c r="E653" s="1">
        <f t="shared" si="107"/>
        <v>2.3258234190027447</v>
      </c>
      <c r="F653" s="1">
        <f t="shared" si="108"/>
        <v>0.23274206272073686</v>
      </c>
      <c r="G653" s="1">
        <f t="shared" si="103"/>
        <v>0.6059275818859805</v>
      </c>
      <c r="H653" s="1">
        <f t="shared" si="109"/>
        <v>-3.6299999999999955</v>
      </c>
      <c r="I653" s="1">
        <f t="shared" si="104"/>
        <v>3.5186611487716749E-2</v>
      </c>
      <c r="J653" s="1">
        <f t="shared" si="105"/>
        <v>-26.677301259096673</v>
      </c>
      <c r="K653" s="1">
        <f t="shared" si="110"/>
        <v>960356.18491564051</v>
      </c>
      <c r="L653" s="1">
        <f t="shared" si="111"/>
        <v>-0.62036699999999922</v>
      </c>
    </row>
    <row r="654" spans="1:12" x14ac:dyDescent="0.25">
      <c r="A654" s="1">
        <v>287</v>
      </c>
      <c r="B654" s="1">
        <v>208.12</v>
      </c>
      <c r="C654" s="5">
        <v>1.7270000000000001</v>
      </c>
      <c r="D654" s="1">
        <f t="shared" si="106"/>
        <v>1.4999999999999902E-2</v>
      </c>
      <c r="E654" s="1">
        <f t="shared" si="107"/>
        <v>2.318313817223999</v>
      </c>
      <c r="F654" s="1">
        <f t="shared" si="108"/>
        <v>0.23729233756745879</v>
      </c>
      <c r="G654" s="1">
        <f t="shared" si="103"/>
        <v>0.49148649087470314</v>
      </c>
      <c r="H654" s="1">
        <f t="shared" si="109"/>
        <v>-3.6299999999999955</v>
      </c>
      <c r="I654" s="1">
        <f t="shared" si="104"/>
        <v>3.444557534163073E-2</v>
      </c>
      <c r="J654" s="1">
        <f t="shared" si="105"/>
        <v>-26.660411839692891</v>
      </c>
      <c r="K654" s="1">
        <f t="shared" si="110"/>
        <v>959748.19306481234</v>
      </c>
      <c r="L654" s="1">
        <f t="shared" si="111"/>
        <v>-0.62690099999999915</v>
      </c>
    </row>
    <row r="655" spans="1:12" x14ac:dyDescent="0.25">
      <c r="A655" s="1">
        <v>288</v>
      </c>
      <c r="B655" s="1">
        <v>204.49</v>
      </c>
      <c r="C655" s="5">
        <v>1.742</v>
      </c>
      <c r="D655" s="1">
        <f t="shared" si="106"/>
        <v>1.4000000000000012E-2</v>
      </c>
      <c r="E655" s="1">
        <f t="shared" si="107"/>
        <v>2.3106720749301237</v>
      </c>
      <c r="F655" s="1">
        <f t="shared" si="108"/>
        <v>0.2410481506716444</v>
      </c>
      <c r="G655" s="1">
        <f t="shared" si="103"/>
        <v>0.44691248958454083</v>
      </c>
      <c r="H655" s="1">
        <f t="shared" si="109"/>
        <v>-3.6299999999999955</v>
      </c>
      <c r="I655" s="1">
        <f t="shared" si="104"/>
        <v>3.3705008346083705E-2</v>
      </c>
      <c r="J655" s="1">
        <f t="shared" si="105"/>
        <v>-26.633164131711489</v>
      </c>
      <c r="K655" s="1">
        <f t="shared" si="110"/>
        <v>958767.31327956077</v>
      </c>
      <c r="L655" s="1">
        <f t="shared" si="111"/>
        <v>-0.63234599999999919</v>
      </c>
    </row>
    <row r="656" spans="1:12" x14ac:dyDescent="0.25">
      <c r="A656" s="1">
        <v>289</v>
      </c>
      <c r="B656" s="1">
        <v>200.86</v>
      </c>
      <c r="C656" s="5">
        <v>1.756</v>
      </c>
      <c r="D656" s="1">
        <f t="shared" si="106"/>
        <v>1.4999999999999902E-2</v>
      </c>
      <c r="E656" s="1">
        <f t="shared" si="107"/>
        <v>2.3028934583565053</v>
      </c>
      <c r="F656" s="1">
        <f t="shared" si="108"/>
        <v>0.24452451157008376</v>
      </c>
      <c r="G656" s="1">
        <f t="shared" si="103"/>
        <v>0.46769212183008257</v>
      </c>
      <c r="H656" s="1">
        <f t="shared" si="109"/>
        <v>-3.6200000000000045</v>
      </c>
      <c r="I656" s="1">
        <f t="shared" si="104"/>
        <v>3.2965198231313941E-2</v>
      </c>
      <c r="J656" s="1">
        <f t="shared" si="105"/>
        <v>-26.59546205278415</v>
      </c>
      <c r="K656" s="1">
        <f t="shared" si="110"/>
        <v>957410.08668387379</v>
      </c>
      <c r="L656" s="1">
        <f t="shared" si="111"/>
        <v>-0.63567200000000079</v>
      </c>
    </row>
    <row r="657" spans="1:12" x14ac:dyDescent="0.25">
      <c r="A657" s="1">
        <v>290</v>
      </c>
      <c r="B657" s="1">
        <v>197.24</v>
      </c>
      <c r="C657" s="5">
        <v>1.7709999999999999</v>
      </c>
      <c r="D657" s="1">
        <f t="shared" si="106"/>
        <v>7.0000000000001172E-3</v>
      </c>
      <c r="E657" s="1">
        <f t="shared" si="107"/>
        <v>2.2949949938591003</v>
      </c>
      <c r="F657" s="1">
        <f t="shared" si="108"/>
        <v>0.24821856119007474</v>
      </c>
      <c r="G657" s="1">
        <f t="shared" si="103"/>
        <v>0.21295745250928683</v>
      </c>
      <c r="H657" s="1">
        <f t="shared" si="109"/>
        <v>-3.6200000000000045</v>
      </c>
      <c r="I657" s="1">
        <f t="shared" si="104"/>
        <v>3.2226435396514382E-2</v>
      </c>
      <c r="J657" s="1">
        <f t="shared" si="105"/>
        <v>-26.547216355533141</v>
      </c>
      <c r="K657" s="1">
        <f t="shared" si="110"/>
        <v>955673.300454407</v>
      </c>
      <c r="L657" s="1">
        <f t="shared" si="111"/>
        <v>-0.64110200000000084</v>
      </c>
    </row>
    <row r="658" spans="1:12" x14ac:dyDescent="0.25">
      <c r="A658" s="1">
        <v>291</v>
      </c>
      <c r="B658" s="1">
        <v>193.62</v>
      </c>
      <c r="C658" s="5">
        <v>1.778</v>
      </c>
      <c r="D658" s="1">
        <f t="shared" si="106"/>
        <v>9.9999999999988987E-4</v>
      </c>
      <c r="E658" s="1">
        <f t="shared" si="107"/>
        <v>2.2869502157875488</v>
      </c>
      <c r="F658" s="1">
        <f t="shared" si="108"/>
        <v>0.2499317566341949</v>
      </c>
      <c r="G658" s="1">
        <f t="shared" si="103"/>
        <v>2.9958825265188539E-2</v>
      </c>
      <c r="H658" s="1">
        <f t="shared" si="109"/>
        <v>-3.5999999999999943</v>
      </c>
      <c r="I658" s="1">
        <f t="shared" si="104"/>
        <v>3.1489012719971794E-2</v>
      </c>
      <c r="J658" s="1">
        <f t="shared" si="105"/>
        <v>-26.488344786040784</v>
      </c>
      <c r="K658" s="1">
        <f t="shared" si="110"/>
        <v>953553.99352523708</v>
      </c>
      <c r="L658" s="1">
        <f t="shared" si="111"/>
        <v>-0.64007999999999898</v>
      </c>
    </row>
    <row r="659" spans="1:12" x14ac:dyDescent="0.25">
      <c r="A659" s="1">
        <v>292</v>
      </c>
      <c r="B659" s="1">
        <v>190.02</v>
      </c>
      <c r="C659" s="5">
        <v>1.7789999999999999</v>
      </c>
      <c r="D659" s="1">
        <f t="shared" si="106"/>
        <v>-4.9999999999998934E-3</v>
      </c>
      <c r="E659" s="1">
        <f t="shared" si="107"/>
        <v>2.2787993137555556</v>
      </c>
      <c r="F659" s="1">
        <f t="shared" si="108"/>
        <v>0.25017594808392501</v>
      </c>
      <c r="G659" s="1">
        <f t="shared" si="103"/>
        <v>-0.14714825197763157</v>
      </c>
      <c r="H659" s="1">
        <f t="shared" si="109"/>
        <v>-3.6000000000000227</v>
      </c>
      <c r="I659" s="1">
        <f t="shared" si="104"/>
        <v>3.0753225364803995E-2</v>
      </c>
      <c r="J659" s="1">
        <f t="shared" si="105"/>
        <v>-26.418772231123153</v>
      </c>
      <c r="K659" s="1">
        <f t="shared" si="110"/>
        <v>951049.46188957908</v>
      </c>
      <c r="L659" s="1">
        <f t="shared" si="111"/>
        <v>-0.64044000000000401</v>
      </c>
    </row>
    <row r="660" spans="1:12" x14ac:dyDescent="0.25">
      <c r="A660" s="1">
        <v>293</v>
      </c>
      <c r="B660" s="1">
        <v>186.42</v>
      </c>
      <c r="C660" s="5">
        <v>1.774</v>
      </c>
      <c r="D660" s="1">
        <f t="shared" si="106"/>
        <v>-1.5000000000000124E-2</v>
      </c>
      <c r="E660" s="1">
        <f t="shared" si="107"/>
        <v>2.2704925036386179</v>
      </c>
      <c r="F660" s="1">
        <f t="shared" si="108"/>
        <v>0.2489536154957076</v>
      </c>
      <c r="G660" s="1">
        <f t="shared" si="103"/>
        <v>-0.43667929658318144</v>
      </c>
      <c r="H660" s="1">
        <f t="shared" si="109"/>
        <v>-3.589999999999975</v>
      </c>
      <c r="I660" s="1">
        <f t="shared" si="104"/>
        <v>3.0019370580606129E-2</v>
      </c>
      <c r="J660" s="1">
        <f t="shared" si="105"/>
        <v>-26.338430854330795</v>
      </c>
      <c r="K660" s="1">
        <f t="shared" si="110"/>
        <v>948157.26349568809</v>
      </c>
      <c r="L660" s="1">
        <f t="shared" si="111"/>
        <v>-0.6368659999999956</v>
      </c>
    </row>
    <row r="661" spans="1:12" x14ac:dyDescent="0.25">
      <c r="A661" s="1">
        <v>294</v>
      </c>
      <c r="B661" s="1">
        <v>182.83</v>
      </c>
      <c r="C661" s="5">
        <v>1.7589999999999999</v>
      </c>
      <c r="D661" s="1">
        <f t="shared" si="106"/>
        <v>-1.0999999999999899E-2</v>
      </c>
      <c r="E661" s="1">
        <f t="shared" si="107"/>
        <v>2.2620474592614253</v>
      </c>
      <c r="F661" s="1">
        <f t="shared" si="108"/>
        <v>0.24526583945746125</v>
      </c>
      <c r="G661" s="1">
        <f t="shared" si="103"/>
        <v>-0.31812118046171167</v>
      </c>
      <c r="H661" s="1">
        <f t="shared" si="109"/>
        <v>-3.5700000000000216</v>
      </c>
      <c r="I661" s="1">
        <f t="shared" si="104"/>
        <v>2.9287747501319163E-2</v>
      </c>
      <c r="J661" s="1">
        <f t="shared" si="105"/>
        <v>-26.247260220504579</v>
      </c>
      <c r="K661" s="1">
        <f t="shared" si="110"/>
        <v>944875.22273075592</v>
      </c>
      <c r="L661" s="1">
        <f t="shared" si="111"/>
        <v>-0.62796300000000382</v>
      </c>
    </row>
    <row r="662" spans="1:12" x14ac:dyDescent="0.25">
      <c r="A662" s="1">
        <v>295</v>
      </c>
      <c r="B662" s="1">
        <v>179.26</v>
      </c>
      <c r="C662" s="5">
        <v>1.748</v>
      </c>
      <c r="D662" s="1">
        <f t="shared" si="106"/>
        <v>-1.0000000000000009E-2</v>
      </c>
      <c r="E662" s="1">
        <f t="shared" si="107"/>
        <v>2.2534833920870145</v>
      </c>
      <c r="F662" s="1">
        <f t="shared" si="108"/>
        <v>0.24254142829838424</v>
      </c>
      <c r="G662" s="1">
        <f t="shared" si="103"/>
        <v>-0.2860149038120256</v>
      </c>
      <c r="H662" s="1">
        <f t="shared" si="109"/>
        <v>-3.5600000000000023</v>
      </c>
      <c r="I662" s="1">
        <f t="shared" si="104"/>
        <v>2.855865693963848E-2</v>
      </c>
      <c r="J662" s="1">
        <f t="shared" si="105"/>
        <v>-26.145207408770826</v>
      </c>
      <c r="K662" s="1">
        <f t="shared" si="110"/>
        <v>941201.43448863574</v>
      </c>
      <c r="L662" s="1">
        <f t="shared" si="111"/>
        <v>-0.6222880000000004</v>
      </c>
    </row>
    <row r="663" spans="1:12" x14ac:dyDescent="0.25">
      <c r="A663" s="1">
        <v>296</v>
      </c>
      <c r="B663" s="1">
        <v>175.7</v>
      </c>
      <c r="C663" s="5">
        <v>1.738</v>
      </c>
      <c r="D663" s="1">
        <f t="shared" si="106"/>
        <v>-1.6999999999999904E-2</v>
      </c>
      <c r="E663" s="1">
        <f t="shared" si="107"/>
        <v>2.2447717614952949</v>
      </c>
      <c r="F663" s="1">
        <f t="shared" si="108"/>
        <v>0.24004977211264766</v>
      </c>
      <c r="G663" s="1">
        <f t="shared" si="103"/>
        <v>-0.48293434682204139</v>
      </c>
      <c r="H663" s="1">
        <f t="shared" si="109"/>
        <v>-3.539999999999992</v>
      </c>
      <c r="I663" s="1">
        <f t="shared" si="104"/>
        <v>2.7832401178283735E-2</v>
      </c>
      <c r="J663" s="1">
        <f t="shared" si="105"/>
        <v>-26.032227113969032</v>
      </c>
      <c r="K663" s="1">
        <f t="shared" si="110"/>
        <v>937134.26782114874</v>
      </c>
      <c r="L663" s="1">
        <f t="shared" si="111"/>
        <v>-0.61525199999999858</v>
      </c>
    </row>
    <row r="664" spans="1:12" x14ac:dyDescent="0.25">
      <c r="A664" s="1">
        <v>297</v>
      </c>
      <c r="B664" s="1">
        <v>172.16</v>
      </c>
      <c r="C664" s="5">
        <v>1.7210000000000001</v>
      </c>
      <c r="D664" s="1">
        <f t="shared" si="106"/>
        <v>-6.0000000000000053E-3</v>
      </c>
      <c r="E664" s="1">
        <f t="shared" si="107"/>
        <v>2.2359322539862951</v>
      </c>
      <c r="F664" s="1">
        <f t="shared" si="108"/>
        <v>0.23578087032756029</v>
      </c>
      <c r="G664" s="1">
        <f t="shared" si="103"/>
        <v>-0.16857576557057297</v>
      </c>
      <c r="H664" s="1">
        <f t="shared" si="109"/>
        <v>-3.5300000000000011</v>
      </c>
      <c r="I664" s="1">
        <f t="shared" si="104"/>
        <v>2.7109283758451262E-2</v>
      </c>
      <c r="J664" s="1">
        <f t="shared" si="105"/>
        <v>-25.908281736429323</v>
      </c>
      <c r="K664" s="1">
        <f t="shared" si="110"/>
        <v>932672.36916999542</v>
      </c>
      <c r="L664" s="1">
        <f t="shared" si="111"/>
        <v>-0.60751300000000019</v>
      </c>
    </row>
    <row r="665" spans="1:12" x14ac:dyDescent="0.25">
      <c r="A665" s="1">
        <v>298</v>
      </c>
      <c r="B665" s="1">
        <v>168.63</v>
      </c>
      <c r="C665" s="5">
        <v>1.7150000000000001</v>
      </c>
      <c r="D665" s="1">
        <f t="shared" si="106"/>
        <v>4.0000000000000036E-3</v>
      </c>
      <c r="E665" s="1">
        <f t="shared" si="107"/>
        <v>2.2269348400126003</v>
      </c>
      <c r="F665" s="1">
        <f t="shared" si="108"/>
        <v>0.23426412437878932</v>
      </c>
      <c r="G665" s="1">
        <f t="shared" si="103"/>
        <v>0.11075364865099714</v>
      </c>
      <c r="H665" s="1">
        <f t="shared" si="109"/>
        <v>-3.5099999999999909</v>
      </c>
      <c r="I665" s="1">
        <f t="shared" si="104"/>
        <v>2.6389609265772669E-2</v>
      </c>
      <c r="J665" s="1">
        <f t="shared" si="105"/>
        <v>-25.773341460186003</v>
      </c>
      <c r="K665" s="1">
        <f t="shared" si="110"/>
        <v>927814.66518237651</v>
      </c>
      <c r="L665" s="1">
        <f t="shared" si="111"/>
        <v>-0.60196499999999842</v>
      </c>
    </row>
    <row r="666" spans="1:12" x14ac:dyDescent="0.25">
      <c r="A666" s="1">
        <v>299</v>
      </c>
      <c r="B666" s="1">
        <v>165.12</v>
      </c>
      <c r="C666" s="5">
        <v>1.7190000000000001</v>
      </c>
      <c r="D666" s="1">
        <f t="shared" si="106"/>
        <v>4.9999999999998934E-3</v>
      </c>
      <c r="E666" s="1">
        <f t="shared" si="107"/>
        <v>2.2177996799471171</v>
      </c>
      <c r="F666" s="1">
        <f t="shared" si="108"/>
        <v>0.23527587668705244</v>
      </c>
      <c r="G666" s="1">
        <f t="shared" si="103"/>
        <v>0.13595868025462862</v>
      </c>
      <c r="H666" s="1">
        <f t="shared" si="109"/>
        <v>-3.4900000000000091</v>
      </c>
      <c r="I666" s="1">
        <f t="shared" si="104"/>
        <v>2.5673683114100836E-2</v>
      </c>
      <c r="J666" s="1">
        <f t="shared" si="105"/>
        <v>-25.62738431960701</v>
      </c>
      <c r="K666" s="1">
        <f t="shared" si="110"/>
        <v>922560.3651095978</v>
      </c>
      <c r="L666" s="1">
        <f t="shared" si="111"/>
        <v>-0.59993100000000155</v>
      </c>
    </row>
    <row r="667" spans="1:12" x14ac:dyDescent="0.25">
      <c r="A667" s="1">
        <v>300</v>
      </c>
      <c r="B667" s="1">
        <v>161.63</v>
      </c>
      <c r="C667" s="5">
        <v>1.724</v>
      </c>
      <c r="D667" s="1">
        <f t="shared" si="106"/>
        <v>-2.0000000000000018E-3</v>
      </c>
      <c r="E667" s="1">
        <f t="shared" si="107"/>
        <v>2.2085219729314334</v>
      </c>
      <c r="F667" s="1">
        <f t="shared" si="108"/>
        <v>0.23653726148869397</v>
      </c>
      <c r="G667" s="1">
        <f t="shared" si="103"/>
        <v>-5.3485139128078674E-2</v>
      </c>
      <c r="H667" s="1">
        <f t="shared" si="109"/>
        <v>-3.4699999999999989</v>
      </c>
      <c r="I667" s="1">
        <f t="shared" si="104"/>
        <v>2.4961811327445085E-2</v>
      </c>
      <c r="J667" s="1">
        <f t="shared" si="105"/>
        <v>-25.470396254613988</v>
      </c>
      <c r="K667" s="1">
        <f t="shared" si="110"/>
        <v>916908.96279494895</v>
      </c>
      <c r="L667" s="1">
        <f t="shared" si="111"/>
        <v>-0.59822799999999987</v>
      </c>
    </row>
    <row r="668" spans="1:12" x14ac:dyDescent="0.25">
      <c r="A668" s="1">
        <v>301</v>
      </c>
      <c r="B668" s="1">
        <v>158.16</v>
      </c>
      <c r="C668" s="5">
        <v>1.722</v>
      </c>
      <c r="D668" s="1">
        <f t="shared" si="106"/>
        <v>-2.0000000000000018E-3</v>
      </c>
      <c r="E668" s="1">
        <f t="shared" si="107"/>
        <v>2.199096656305616</v>
      </c>
      <c r="F668" s="1">
        <f t="shared" si="108"/>
        <v>0.23603314711763596</v>
      </c>
      <c r="G668" s="1">
        <f t="shared" si="103"/>
        <v>-5.2847085190488537E-2</v>
      </c>
      <c r="H668" s="1">
        <f t="shared" si="109"/>
        <v>-3.4399999999999977</v>
      </c>
      <c r="I668" s="1">
        <f t="shared" si="104"/>
        <v>2.4254300320372475E-2</v>
      </c>
      <c r="J668" s="1">
        <f t="shared" si="105"/>
        <v>-25.302371154515736</v>
      </c>
      <c r="K668" s="1">
        <f t="shared" si="110"/>
        <v>910860.23825167574</v>
      </c>
      <c r="L668" s="1">
        <f t="shared" si="111"/>
        <v>-0.59236799999999956</v>
      </c>
    </row>
    <row r="669" spans="1:12" x14ac:dyDescent="0.25">
      <c r="A669" s="1">
        <v>302</v>
      </c>
      <c r="B669" s="1">
        <v>154.72</v>
      </c>
      <c r="C669" s="5">
        <v>1.72</v>
      </c>
      <c r="D669" s="1">
        <f t="shared" si="106"/>
        <v>2.0000000000000018E-3</v>
      </c>
      <c r="E669" s="1">
        <f t="shared" si="107"/>
        <v>2.1895464567389267</v>
      </c>
      <c r="F669" s="1">
        <f t="shared" si="108"/>
        <v>0.2355284469075489</v>
      </c>
      <c r="G669" s="1">
        <f t="shared" si="103"/>
        <v>5.199059666635019E-2</v>
      </c>
      <c r="H669" s="1">
        <f t="shared" si="109"/>
        <v>-3.4199999999999875</v>
      </c>
      <c r="I669" s="1">
        <f t="shared" si="104"/>
        <v>2.3551456677191482E-2</v>
      </c>
      <c r="J669" s="1">
        <f t="shared" si="105"/>
        <v>-25.123310890692554</v>
      </c>
      <c r="K669" s="1">
        <f t="shared" si="110"/>
        <v>904414.25883959373</v>
      </c>
      <c r="L669" s="1">
        <f t="shared" si="111"/>
        <v>-0.58823999999999788</v>
      </c>
    </row>
    <row r="670" spans="1:12" x14ac:dyDescent="0.25">
      <c r="A670" s="1">
        <v>303</v>
      </c>
      <c r="B670" s="1">
        <v>151.30000000000001</v>
      </c>
      <c r="C670" s="5">
        <v>1.722</v>
      </c>
      <c r="D670" s="1">
        <f t="shared" si="106"/>
        <v>0</v>
      </c>
      <c r="E670" s="1">
        <f t="shared" si="107"/>
        <v>2.1798389280231869</v>
      </c>
      <c r="F670" s="1">
        <f t="shared" si="108"/>
        <v>0.23603314711763596</v>
      </c>
      <c r="G670" s="1">
        <f t="shared" si="103"/>
        <v>0</v>
      </c>
      <c r="H670" s="1">
        <f t="shared" si="109"/>
        <v>-3.4000000000000057</v>
      </c>
      <c r="I670" s="1">
        <f t="shared" si="104"/>
        <v>2.28535869302278E-2</v>
      </c>
      <c r="J670" s="1">
        <f t="shared" si="105"/>
        <v>-24.933225338245059</v>
      </c>
      <c r="K670" s="1">
        <f t="shared" si="110"/>
        <v>897571.38004443515</v>
      </c>
      <c r="L670" s="1">
        <f t="shared" si="111"/>
        <v>-0.585480000000001</v>
      </c>
    </row>
    <row r="671" spans="1:12" x14ac:dyDescent="0.25">
      <c r="A671" s="1">
        <v>304</v>
      </c>
      <c r="B671" s="1">
        <v>147.9</v>
      </c>
      <c r="C671" s="5">
        <v>1.722</v>
      </c>
      <c r="D671" s="1">
        <f t="shared" si="106"/>
        <v>-2.9999999999998916E-3</v>
      </c>
      <c r="E671" s="1">
        <f t="shared" si="107"/>
        <v>2.1699681739968923</v>
      </c>
      <c r="F671" s="1">
        <f t="shared" si="108"/>
        <v>0.23603314711763596</v>
      </c>
      <c r="G671" s="1">
        <f t="shared" si="103"/>
        <v>-7.5650096936260611E-2</v>
      </c>
      <c r="H671" s="1">
        <f t="shared" si="109"/>
        <v>-3.3700000000000045</v>
      </c>
      <c r="I671" s="1">
        <f t="shared" si="104"/>
        <v>2.216099733749877E-2</v>
      </c>
      <c r="J671" s="1">
        <f t="shared" si="105"/>
        <v>-24.732132386856978</v>
      </c>
      <c r="K671" s="1">
        <f t="shared" si="110"/>
        <v>890332.2458689101</v>
      </c>
      <c r="L671" s="1">
        <f t="shared" si="111"/>
        <v>-0.58031400000000077</v>
      </c>
    </row>
    <row r="672" spans="1:12" x14ac:dyDescent="0.25">
      <c r="A672" s="1">
        <v>305</v>
      </c>
      <c r="B672" s="1">
        <v>144.53</v>
      </c>
      <c r="C672" s="5">
        <v>1.7190000000000001</v>
      </c>
      <c r="D672" s="1">
        <f t="shared" si="106"/>
        <v>-1.0000000000001119E-3</v>
      </c>
      <c r="E672" s="1">
        <f t="shared" si="107"/>
        <v>2.1599580026785188</v>
      </c>
      <c r="F672" s="1">
        <f t="shared" si="108"/>
        <v>0.23527587668705244</v>
      </c>
      <c r="G672" s="1">
        <f t="shared" si="103"/>
        <v>-2.4888279273401225E-2</v>
      </c>
      <c r="H672" s="1">
        <f t="shared" si="109"/>
        <v>-3.3400000000000034</v>
      </c>
      <c r="I672" s="1">
        <f t="shared" si="104"/>
        <v>2.1473993660086076E-2</v>
      </c>
      <c r="J672" s="1">
        <f t="shared" si="105"/>
        <v>-24.520057941072828</v>
      </c>
      <c r="K672" s="1">
        <f t="shared" si="110"/>
        <v>882697.78884271148</v>
      </c>
      <c r="L672" s="1">
        <f t="shared" si="111"/>
        <v>-0.5741460000000006</v>
      </c>
    </row>
    <row r="673" spans="1:12" x14ac:dyDescent="0.25">
      <c r="A673" s="1">
        <v>306</v>
      </c>
      <c r="B673" s="1">
        <v>141.19</v>
      </c>
      <c r="C673" s="5">
        <v>1.718</v>
      </c>
      <c r="D673" s="1">
        <f t="shared" si="106"/>
        <v>9.000000000000119E-3</v>
      </c>
      <c r="E673" s="1">
        <f t="shared" si="107"/>
        <v>2.1498039382270222</v>
      </c>
      <c r="F673" s="1">
        <f t="shared" si="108"/>
        <v>0.23502315949522348</v>
      </c>
      <c r="G673" s="1">
        <f t="shared" si="103"/>
        <v>0.22092700412532676</v>
      </c>
      <c r="H673" s="1">
        <f t="shared" si="109"/>
        <v>-3.3000000000000114</v>
      </c>
      <c r="I673" s="1">
        <f t="shared" si="104"/>
        <v>2.079288093950072E-2</v>
      </c>
      <c r="J673" s="1">
        <f t="shared" si="105"/>
        <v>-24.297035910256046</v>
      </c>
      <c r="K673" s="1">
        <f t="shared" si="110"/>
        <v>874669.22966102918</v>
      </c>
      <c r="L673" s="1">
        <f t="shared" si="111"/>
        <v>-0.56694000000000189</v>
      </c>
    </row>
    <row r="674" spans="1:12" x14ac:dyDescent="0.25">
      <c r="A674" s="1">
        <v>307</v>
      </c>
      <c r="B674" s="1">
        <v>137.88999999999999</v>
      </c>
      <c r="C674" s="5">
        <v>1.7270000000000001</v>
      </c>
      <c r="D674" s="1">
        <f t="shared" si="106"/>
        <v>8.999999999999897E-3</v>
      </c>
      <c r="E674" s="1">
        <f t="shared" si="107"/>
        <v>2.1395327715979393</v>
      </c>
      <c r="F674" s="1">
        <f t="shared" si="108"/>
        <v>0.23729233756745879</v>
      </c>
      <c r="G674" s="1">
        <f t="shared" si="103"/>
        <v>0.21590499176967864</v>
      </c>
      <c r="H674" s="1">
        <f t="shared" si="109"/>
        <v>-3.2799999999999727</v>
      </c>
      <c r="I674" s="1">
        <f t="shared" si="104"/>
        <v>2.0117963275326941E-2</v>
      </c>
      <c r="J674" s="1">
        <f t="shared" si="105"/>
        <v>-24.063108188490084</v>
      </c>
      <c r="K674" s="1">
        <f t="shared" si="110"/>
        <v>866248.0764610183</v>
      </c>
      <c r="L674" s="1">
        <f t="shared" si="111"/>
        <v>-0.5664559999999953</v>
      </c>
    </row>
    <row r="675" spans="1:12" x14ac:dyDescent="0.25">
      <c r="A675" s="1">
        <v>308</v>
      </c>
      <c r="B675" s="1">
        <v>134.61000000000001</v>
      </c>
      <c r="C675" s="5">
        <v>1.736</v>
      </c>
      <c r="D675" s="1">
        <f t="shared" si="106"/>
        <v>-6.9999999999998952E-3</v>
      </c>
      <c r="E675" s="1">
        <f t="shared" si="107"/>
        <v>2.1290773242527368</v>
      </c>
      <c r="F675" s="1">
        <f t="shared" si="108"/>
        <v>0.2395497208404731</v>
      </c>
      <c r="G675" s="1">
        <f t="shared" si="103"/>
        <v>-0.16583564373775883</v>
      </c>
      <c r="H675" s="1">
        <f t="shared" si="109"/>
        <v>-3.2400000000000091</v>
      </c>
      <c r="I675" s="1">
        <f t="shared" si="104"/>
        <v>1.9449543603424439E-2</v>
      </c>
      <c r="J675" s="1">
        <f t="shared" si="105"/>
        <v>-23.818324624721665</v>
      </c>
      <c r="K675" s="1">
        <f t="shared" si="110"/>
        <v>857436.1237469964</v>
      </c>
      <c r="L675" s="1">
        <f t="shared" si="111"/>
        <v>-0.56246400000000163</v>
      </c>
    </row>
    <row r="676" spans="1:12" x14ac:dyDescent="0.25">
      <c r="A676" s="1">
        <v>309</v>
      </c>
      <c r="B676" s="1">
        <v>131.37</v>
      </c>
      <c r="C676" s="5">
        <v>1.7290000000000001</v>
      </c>
      <c r="D676" s="1">
        <f t="shared" si="106"/>
        <v>-1.3000000000000123E-2</v>
      </c>
      <c r="E676" s="1">
        <f t="shared" si="107"/>
        <v>2.1184961999117879</v>
      </c>
      <c r="F676" s="1">
        <f t="shared" si="108"/>
        <v>0.23779499327392259</v>
      </c>
      <c r="G676" s="1">
        <f t="shared" si="103"/>
        <v>-0.30508199259045427</v>
      </c>
      <c r="H676" s="1">
        <f t="shared" si="109"/>
        <v>-3.210000000000008</v>
      </c>
      <c r="I676" s="1">
        <f t="shared" si="104"/>
        <v>1.8787923474959948E-2</v>
      </c>
      <c r="J676" s="1">
        <f t="shared" si="105"/>
        <v>-23.562742983445599</v>
      </c>
      <c r="K676" s="1">
        <f t="shared" si="110"/>
        <v>848235.45097514521</v>
      </c>
      <c r="L676" s="1">
        <f t="shared" si="111"/>
        <v>-0.55500900000000131</v>
      </c>
    </row>
    <row r="677" spans="1:12" x14ac:dyDescent="0.25">
      <c r="A677" s="1">
        <v>310</v>
      </c>
      <c r="B677" s="1">
        <v>128.16</v>
      </c>
      <c r="C677" s="5">
        <v>1.716</v>
      </c>
      <c r="D677" s="1">
        <f t="shared" si="106"/>
        <v>-1.4999999999999902E-2</v>
      </c>
      <c r="E677" s="1">
        <f t="shared" si="107"/>
        <v>2.1077524987401626</v>
      </c>
      <c r="F677" s="1">
        <f t="shared" si="108"/>
        <v>0.23451728351268664</v>
      </c>
      <c r="G677" s="1">
        <f t="shared" si="103"/>
        <v>-0.35054601783541284</v>
      </c>
      <c r="H677" s="1">
        <f t="shared" si="109"/>
        <v>-3.1700000000000017</v>
      </c>
      <c r="I677" s="1">
        <f t="shared" si="104"/>
        <v>1.8133402836530903E-2</v>
      </c>
      <c r="J677" s="1">
        <f t="shared" si="105"/>
        <v>-23.296428896246432</v>
      </c>
      <c r="K677" s="1">
        <f t="shared" si="110"/>
        <v>838648.42080906709</v>
      </c>
      <c r="L677" s="1">
        <f t="shared" si="111"/>
        <v>-0.54397200000000034</v>
      </c>
    </row>
    <row r="678" spans="1:12" x14ac:dyDescent="0.25">
      <c r="A678" s="1">
        <v>311</v>
      </c>
      <c r="B678" s="1">
        <v>124.99</v>
      </c>
      <c r="C678" s="5">
        <v>1.7010000000000001</v>
      </c>
      <c r="D678" s="1">
        <f t="shared" si="106"/>
        <v>-2.100000000000013E-2</v>
      </c>
      <c r="E678" s="1">
        <f t="shared" si="107"/>
        <v>2.0968752680596876</v>
      </c>
      <c r="F678" s="1">
        <f t="shared" si="108"/>
        <v>0.23070431361256905</v>
      </c>
      <c r="G678" s="1">
        <f t="shared" si="103"/>
        <v>-0.48824990932511192</v>
      </c>
      <c r="H678" s="1">
        <f t="shared" si="109"/>
        <v>-3.1400000000000006</v>
      </c>
      <c r="I678" s="1">
        <f t="shared" si="104"/>
        <v>1.7486279811635169E-2</v>
      </c>
      <c r="J678" s="1">
        <f t="shared" si="105"/>
        <v>-23.019455804527368</v>
      </c>
      <c r="K678" s="1">
        <f t="shared" si="110"/>
        <v>828677.6770580915</v>
      </c>
      <c r="L678" s="1">
        <f t="shared" si="111"/>
        <v>-0.53411400000000009</v>
      </c>
    </row>
    <row r="679" spans="1:12" x14ac:dyDescent="0.25">
      <c r="A679" s="1">
        <v>312</v>
      </c>
      <c r="B679" s="1">
        <v>121.85</v>
      </c>
      <c r="C679" s="5">
        <v>1.68</v>
      </c>
      <c r="D679" s="1">
        <f t="shared" si="106"/>
        <v>-1.6000000000000014E-2</v>
      </c>
      <c r="E679" s="1">
        <f t="shared" si="107"/>
        <v>2.085825533520743</v>
      </c>
      <c r="F679" s="1">
        <f t="shared" si="108"/>
        <v>0.22530928172586284</v>
      </c>
      <c r="G679" s="1">
        <f t="shared" si="103"/>
        <v>-0.37255323985004424</v>
      </c>
      <c r="H679" s="1">
        <f t="shared" si="109"/>
        <v>-3.0899999999999892</v>
      </c>
      <c r="I679" s="1">
        <f t="shared" si="104"/>
        <v>1.6846850483731631E-2</v>
      </c>
      <c r="J679" s="1">
        <f t="shared" si="105"/>
        <v>-22.731904893775621</v>
      </c>
      <c r="K679" s="1">
        <f t="shared" si="110"/>
        <v>818326.14231090259</v>
      </c>
      <c r="L679" s="1">
        <f t="shared" si="111"/>
        <v>-0.51911999999999814</v>
      </c>
    </row>
    <row r="680" spans="1:12" x14ac:dyDescent="0.25">
      <c r="A680" s="1">
        <v>313</v>
      </c>
      <c r="B680" s="1">
        <v>118.76</v>
      </c>
      <c r="C680" s="5">
        <v>1.6639999999999999</v>
      </c>
      <c r="D680" s="1">
        <f t="shared" si="106"/>
        <v>-2.0000000000000018E-2</v>
      </c>
      <c r="E680" s="1">
        <f t="shared" si="107"/>
        <v>2.0746701889240069</v>
      </c>
      <c r="F680" s="1">
        <f t="shared" si="108"/>
        <v>0.22115332195470511</v>
      </c>
      <c r="G680" s="1">
        <f t="shared" si="103"/>
        <v>-0.46322550161946718</v>
      </c>
      <c r="H680" s="1">
        <f t="shared" si="109"/>
        <v>-3.0600000000000023</v>
      </c>
      <c r="I680" s="1">
        <f t="shared" si="104"/>
        <v>1.6215408681126753E-2</v>
      </c>
      <c r="J680" s="1">
        <f t="shared" si="105"/>
        <v>-22.433865019696853</v>
      </c>
      <c r="K680" s="1">
        <f t="shared" si="110"/>
        <v>807597.01527646009</v>
      </c>
      <c r="L680" s="1">
        <f t="shared" si="111"/>
        <v>-0.50918400000000041</v>
      </c>
    </row>
    <row r="681" spans="1:12" x14ac:dyDescent="0.25">
      <c r="A681" s="1">
        <v>314</v>
      </c>
      <c r="B681" s="1">
        <v>115.7</v>
      </c>
      <c r="C681" s="5">
        <v>1.6439999999999999</v>
      </c>
      <c r="D681" s="1">
        <f t="shared" si="106"/>
        <v>-1.8000000000000016E-2</v>
      </c>
      <c r="E681" s="1">
        <f t="shared" si="107"/>
        <v>2.0633333589517497</v>
      </c>
      <c r="F681" s="1">
        <f t="shared" si="108"/>
        <v>0.21590181320403157</v>
      </c>
      <c r="G681" s="1">
        <f t="shared" si="103"/>
        <v>-0.4176520154768672</v>
      </c>
      <c r="H681" s="1">
        <f t="shared" si="109"/>
        <v>-3.0100000000000051</v>
      </c>
      <c r="I681" s="1">
        <f t="shared" si="104"/>
        <v>1.5592245763912951E-2</v>
      </c>
      <c r="J681" s="1">
        <f t="shared" si="105"/>
        <v>-22.125432626579745</v>
      </c>
      <c r="K681" s="1">
        <f t="shared" si="110"/>
        <v>796493.76784521248</v>
      </c>
      <c r="L681" s="1">
        <f t="shared" si="111"/>
        <v>-0.49484400000000084</v>
      </c>
    </row>
    <row r="682" spans="1:12" x14ac:dyDescent="0.25">
      <c r="A682" s="1">
        <v>315</v>
      </c>
      <c r="B682" s="1">
        <v>112.69</v>
      </c>
      <c r="C682" s="5">
        <v>1.6259999999999999</v>
      </c>
      <c r="D682" s="1">
        <f t="shared" si="106"/>
        <v>-1.4999999999999902E-2</v>
      </c>
      <c r="E682" s="1">
        <f t="shared" si="107"/>
        <v>2.0518853788898719</v>
      </c>
      <c r="F682" s="1">
        <f t="shared" si="108"/>
        <v>0.21112054125804933</v>
      </c>
      <c r="G682" s="1">
        <f t="shared" si="103"/>
        <v>-0.34699539583504529</v>
      </c>
      <c r="H682" s="1">
        <f t="shared" si="109"/>
        <v>-2.9699999999999989</v>
      </c>
      <c r="I682" s="1">
        <f t="shared" si="104"/>
        <v>1.4977650413174625E-2</v>
      </c>
      <c r="J682" s="1">
        <f t="shared" si="105"/>
        <v>-21.806711658242357</v>
      </c>
      <c r="K682" s="1">
        <f t="shared" si="110"/>
        <v>785020.1418832629</v>
      </c>
      <c r="L682" s="1">
        <f t="shared" si="111"/>
        <v>-0.4829219999999998</v>
      </c>
    </row>
    <row r="683" spans="1:12" x14ac:dyDescent="0.25">
      <c r="A683" s="1">
        <v>316</v>
      </c>
      <c r="B683" s="1">
        <v>109.72</v>
      </c>
      <c r="C683" s="5">
        <v>1.611</v>
      </c>
      <c r="D683" s="1">
        <f t="shared" si="106"/>
        <v>-1.6999999999999904E-2</v>
      </c>
      <c r="E683" s="1">
        <f t="shared" si="107"/>
        <v>2.0402857989324916</v>
      </c>
      <c r="F683" s="1">
        <f t="shared" si="108"/>
        <v>0.20709554041921804</v>
      </c>
      <c r="G683" s="1">
        <f t="shared" si="103"/>
        <v>-0.39329080826117285</v>
      </c>
      <c r="H683" s="1">
        <f t="shared" si="109"/>
        <v>-2.9200000000000017</v>
      </c>
      <c r="I683" s="1">
        <f t="shared" si="104"/>
        <v>1.4371908422667893E-2</v>
      </c>
      <c r="J683" s="1">
        <f t="shared" si="105"/>
        <v>-21.477813461912117</v>
      </c>
      <c r="K683" s="1">
        <f t="shared" si="110"/>
        <v>773180.14577215083</v>
      </c>
      <c r="L683" s="1">
        <f t="shared" si="111"/>
        <v>-0.47041200000000027</v>
      </c>
    </row>
    <row r="684" spans="1:12" x14ac:dyDescent="0.25">
      <c r="A684" s="1">
        <v>317</v>
      </c>
      <c r="B684" s="1">
        <v>106.8</v>
      </c>
      <c r="C684" s="5">
        <v>1.5940000000000001</v>
      </c>
      <c r="D684" s="1">
        <f t="shared" si="106"/>
        <v>-1.6000000000000014E-2</v>
      </c>
      <c r="E684" s="1">
        <f t="shared" si="107"/>
        <v>2.0285712526925375</v>
      </c>
      <c r="F684" s="1">
        <f t="shared" si="108"/>
        <v>0.20248831706009357</v>
      </c>
      <c r="G684" s="1">
        <f t="shared" si="103"/>
        <v>-0.36904278000474677</v>
      </c>
      <c r="H684" s="1">
        <f t="shared" si="109"/>
        <v>-2.8799999999999955</v>
      </c>
      <c r="I684" s="1">
        <f t="shared" si="104"/>
        <v>1.3775302493170334E-2</v>
      </c>
      <c r="J684" s="1">
        <f t="shared" si="105"/>
        <v>-21.138856685411785</v>
      </c>
      <c r="K684" s="1">
        <f t="shared" si="110"/>
        <v>760978.05070765619</v>
      </c>
      <c r="L684" s="1">
        <f t="shared" si="111"/>
        <v>-0.45907199999999926</v>
      </c>
    </row>
    <row r="685" spans="1:12" x14ac:dyDescent="0.25">
      <c r="A685" s="1">
        <v>318</v>
      </c>
      <c r="B685" s="1">
        <v>103.92</v>
      </c>
      <c r="C685" s="5">
        <v>1.5780000000000001</v>
      </c>
      <c r="D685" s="1">
        <f t="shared" si="106"/>
        <v>-1.8000000000000016E-2</v>
      </c>
      <c r="E685" s="1">
        <f t="shared" si="107"/>
        <v>2.0166991380649715</v>
      </c>
      <c r="F685" s="1">
        <f t="shared" si="108"/>
        <v>0.19810699887340152</v>
      </c>
      <c r="G685" s="1">
        <f t="shared" si="103"/>
        <v>-0.41551370343735733</v>
      </c>
      <c r="H685" s="1">
        <f t="shared" si="109"/>
        <v>-2.8299999999999983</v>
      </c>
      <c r="I685" s="1">
        <f t="shared" si="104"/>
        <v>1.3188112029686673E-2</v>
      </c>
      <c r="J685" s="1">
        <f t="shared" si="105"/>
        <v>-20.789967167997066</v>
      </c>
      <c r="K685" s="1">
        <f t="shared" si="110"/>
        <v>748418.38677006913</v>
      </c>
      <c r="L685" s="1">
        <f t="shared" si="111"/>
        <v>-0.44657399999999975</v>
      </c>
    </row>
    <row r="686" spans="1:12" x14ac:dyDescent="0.25">
      <c r="A686" s="1">
        <v>319</v>
      </c>
      <c r="B686" s="1">
        <v>101.09</v>
      </c>
      <c r="C686" s="5">
        <v>1.56</v>
      </c>
      <c r="D686" s="1">
        <f t="shared" si="106"/>
        <v>-1.5000000000000124E-2</v>
      </c>
      <c r="E686" s="1">
        <f t="shared" si="107"/>
        <v>2.0047081965443363</v>
      </c>
      <c r="F686" s="1">
        <f t="shared" si="108"/>
        <v>0.19312459835446161</v>
      </c>
      <c r="G686" s="1">
        <f t="shared" si="103"/>
        <v>-0.34522628635145569</v>
      </c>
      <c r="H686" s="1">
        <f t="shared" si="109"/>
        <v>-2.7900000000000063</v>
      </c>
      <c r="I686" s="1">
        <f t="shared" si="104"/>
        <v>1.2610612941686755E-2</v>
      </c>
      <c r="J686" s="1">
        <f t="shared" si="105"/>
        <v>-20.431277825181738</v>
      </c>
      <c r="K686" s="1">
        <f t="shared" si="110"/>
        <v>735505.93877801462</v>
      </c>
      <c r="L686" s="1">
        <f t="shared" si="111"/>
        <v>-0.43524000000000096</v>
      </c>
    </row>
    <row r="687" spans="1:12" x14ac:dyDescent="0.25">
      <c r="A687" s="1">
        <v>320</v>
      </c>
      <c r="B687" s="1">
        <v>98.3</v>
      </c>
      <c r="C687" s="5">
        <v>1.5449999999999999</v>
      </c>
      <c r="D687" s="1">
        <f t="shared" si="106"/>
        <v>-1.8000000000000016E-2</v>
      </c>
      <c r="E687" s="1">
        <f t="shared" si="107"/>
        <v>1.9925535178321356</v>
      </c>
      <c r="F687" s="1">
        <f t="shared" si="108"/>
        <v>0.18892848376085342</v>
      </c>
      <c r="G687" s="1">
        <f t="shared" si="103"/>
        <v>-0.41607873375362303</v>
      </c>
      <c r="H687" s="1">
        <f t="shared" si="109"/>
        <v>-2.730000000000004</v>
      </c>
      <c r="I687" s="1">
        <f t="shared" si="104"/>
        <v>1.2043077446542818E-2</v>
      </c>
      <c r="J687" s="1">
        <f t="shared" si="105"/>
        <v>-20.062928527948912</v>
      </c>
      <c r="K687" s="1">
        <f t="shared" si="110"/>
        <v>722245.74194018426</v>
      </c>
      <c r="L687" s="1">
        <f t="shared" si="111"/>
        <v>-0.42178500000000063</v>
      </c>
    </row>
    <row r="688" spans="1:12" x14ac:dyDescent="0.25">
      <c r="A688" s="1">
        <v>321</v>
      </c>
      <c r="B688" s="1">
        <v>95.57</v>
      </c>
      <c r="C688" s="5">
        <v>1.5269999999999999</v>
      </c>
      <c r="D688" s="1">
        <f t="shared" si="106"/>
        <v>-2.6999999999999913E-2</v>
      </c>
      <c r="E688" s="1">
        <f t="shared" si="107"/>
        <v>1.9803215860087564</v>
      </c>
      <c r="F688" s="1">
        <f t="shared" si="108"/>
        <v>0.18383903705642116</v>
      </c>
      <c r="G688" s="1">
        <f t="shared" si="103"/>
        <v>-0.62721722497007892</v>
      </c>
      <c r="H688" s="1">
        <f t="shared" si="109"/>
        <v>-2.6799999999999926</v>
      </c>
      <c r="I688" s="1">
        <f t="shared" si="104"/>
        <v>1.1485773876322014E-2</v>
      </c>
      <c r="J688" s="1">
        <f t="shared" si="105"/>
        <v>-19.685065976625662</v>
      </c>
      <c r="K688" s="1">
        <f t="shared" si="110"/>
        <v>708643.07731495402</v>
      </c>
      <c r="L688" s="1">
        <f t="shared" si="111"/>
        <v>-0.40923599999999888</v>
      </c>
    </row>
    <row r="689" spans="1:12" x14ac:dyDescent="0.25">
      <c r="A689" s="1">
        <v>322</v>
      </c>
      <c r="B689" s="1">
        <v>92.89</v>
      </c>
      <c r="C689" s="5">
        <v>1.5</v>
      </c>
      <c r="D689" s="1">
        <f t="shared" si="106"/>
        <v>-3.2999999999999918E-2</v>
      </c>
      <c r="E689" s="1">
        <f t="shared" si="107"/>
        <v>1.9679689628786923</v>
      </c>
      <c r="F689" s="1">
        <f t="shared" si="108"/>
        <v>0.17609125905568124</v>
      </c>
      <c r="G689" s="1">
        <f t="shared" si="103"/>
        <v>-0.7745253266983364</v>
      </c>
      <c r="H689" s="1">
        <f t="shared" si="109"/>
        <v>-2.6299999999999955</v>
      </c>
      <c r="I689" s="1">
        <f t="shared" si="104"/>
        <v>1.0938966488082413E-2</v>
      </c>
      <c r="J689" s="1">
        <f t="shared" si="105"/>
        <v>-19.297843569811747</v>
      </c>
      <c r="K689" s="1">
        <f t="shared" si="110"/>
        <v>694703.46709195408</v>
      </c>
      <c r="L689" s="1">
        <f t="shared" si="111"/>
        <v>-0.39449999999999935</v>
      </c>
    </row>
    <row r="690" spans="1:12" x14ac:dyDescent="0.25">
      <c r="A690" s="1">
        <v>323</v>
      </c>
      <c r="B690" s="1">
        <v>90.26</v>
      </c>
      <c r="C690" s="5">
        <v>1.4670000000000001</v>
      </c>
      <c r="D690" s="1">
        <f t="shared" si="106"/>
        <v>-2.8000000000000025E-2</v>
      </c>
      <c r="E690" s="1">
        <f t="shared" si="107"/>
        <v>1.9554953291841271</v>
      </c>
      <c r="F690" s="1">
        <f t="shared" si="108"/>
        <v>0.16643011384328271</v>
      </c>
      <c r="G690" s="1">
        <f t="shared" si="103"/>
        <v>-0.66713009554252323</v>
      </c>
      <c r="H690" s="1">
        <f t="shared" si="109"/>
        <v>-2.5700000000000074</v>
      </c>
      <c r="I690" s="1">
        <f t="shared" si="104"/>
        <v>1.0402915277809864E-2</v>
      </c>
      <c r="J690" s="1">
        <f t="shared" si="105"/>
        <v>-18.901421268659117</v>
      </c>
      <c r="K690" s="1">
        <f t="shared" si="110"/>
        <v>680432.66970627138</v>
      </c>
      <c r="L690" s="1">
        <f t="shared" si="111"/>
        <v>-0.3770190000000011</v>
      </c>
    </row>
    <row r="691" spans="1:12" x14ac:dyDescent="0.25">
      <c r="A691" s="1">
        <v>324</v>
      </c>
      <c r="B691" s="1">
        <v>87.69</v>
      </c>
      <c r="C691" s="5">
        <v>1.4390000000000001</v>
      </c>
      <c r="D691" s="1">
        <f t="shared" si="106"/>
        <v>-2.0000000000000018E-2</v>
      </c>
      <c r="E691" s="1">
        <f t="shared" si="107"/>
        <v>1.9429500700770987</v>
      </c>
      <c r="F691" s="1">
        <f t="shared" si="108"/>
        <v>0.15806079393660522</v>
      </c>
      <c r="G691" s="1">
        <f t="shared" si="103"/>
        <v>-0.47999648751941842</v>
      </c>
      <c r="H691" s="1">
        <f t="shared" si="109"/>
        <v>-2.519999999999996</v>
      </c>
      <c r="I691" s="1">
        <f t="shared" si="104"/>
        <v>9.8778757981248886E-3</v>
      </c>
      <c r="J691" s="1">
        <f t="shared" si="105"/>
        <v>-18.495965456844981</v>
      </c>
      <c r="K691" s="1">
        <f t="shared" si="110"/>
        <v>665836.67479762272</v>
      </c>
      <c r="L691" s="1">
        <f t="shared" si="111"/>
        <v>-0.36262799999999945</v>
      </c>
    </row>
    <row r="692" spans="1:12" x14ac:dyDescent="0.25">
      <c r="A692" s="1">
        <v>325</v>
      </c>
      <c r="B692" s="1">
        <v>85.17</v>
      </c>
      <c r="C692" s="5">
        <v>1.419</v>
      </c>
      <c r="D692" s="1">
        <f t="shared" si="106"/>
        <v>-2.7000000000000135E-2</v>
      </c>
      <c r="E692" s="1">
        <f t="shared" si="107"/>
        <v>1.9302866472455196</v>
      </c>
      <c r="F692" s="1">
        <f t="shared" si="108"/>
        <v>0.15198239545747402</v>
      </c>
      <c r="G692" s="1">
        <f t="shared" si="103"/>
        <v>-0.65546429815606244</v>
      </c>
      <c r="H692" s="1">
        <f t="shared" si="109"/>
        <v>-2.460000000000008</v>
      </c>
      <c r="I692" s="1">
        <f t="shared" si="104"/>
        <v>9.3640989798791947E-3</v>
      </c>
      <c r="J692" s="1">
        <f t="shared" si="105"/>
        <v>-18.081648796516671</v>
      </c>
      <c r="K692" s="1">
        <f t="shared" si="110"/>
        <v>650921.6980245196</v>
      </c>
      <c r="L692" s="1">
        <f t="shared" si="111"/>
        <v>-0.34907400000000111</v>
      </c>
    </row>
    <row r="693" spans="1:12" x14ac:dyDescent="0.25">
      <c r="A693" s="1">
        <v>326</v>
      </c>
      <c r="B693" s="1">
        <v>82.71</v>
      </c>
      <c r="C693" s="5">
        <v>1.3919999999999999</v>
      </c>
      <c r="D693" s="1">
        <f t="shared" si="106"/>
        <v>-2.4999999999999911E-2</v>
      </c>
      <c r="E693" s="1">
        <f t="shared" si="107"/>
        <v>1.9175580208254361</v>
      </c>
      <c r="F693" s="1">
        <f t="shared" si="108"/>
        <v>0.14363923527454328</v>
      </c>
      <c r="G693" s="1">
        <f t="shared" si="103"/>
        <v>-0.61545805839364354</v>
      </c>
      <c r="H693" s="1">
        <f t="shared" si="109"/>
        <v>-2.3999999999999915</v>
      </c>
      <c r="I693" s="1">
        <f t="shared" si="104"/>
        <v>8.8618309577537316E-3</v>
      </c>
      <c r="J693" s="1">
        <f t="shared" si="105"/>
        <v>-17.658650080538322</v>
      </c>
      <c r="K693" s="1">
        <f t="shared" si="110"/>
        <v>635694.17574529827</v>
      </c>
      <c r="L693" s="1">
        <f t="shared" si="111"/>
        <v>-0.33407999999999882</v>
      </c>
    </row>
    <row r="694" spans="1:12" x14ac:dyDescent="0.25">
      <c r="A694" s="1">
        <v>327</v>
      </c>
      <c r="B694" s="1">
        <v>80.31</v>
      </c>
      <c r="C694" s="5">
        <v>1.367</v>
      </c>
      <c r="D694" s="1">
        <f t="shared" si="106"/>
        <v>-8.999999999999897E-3</v>
      </c>
      <c r="E694" s="1">
        <f t="shared" si="107"/>
        <v>1.9047696259065952</v>
      </c>
      <c r="F694" s="1">
        <f t="shared" si="108"/>
        <v>0.13576851456782227</v>
      </c>
      <c r="G694" s="1">
        <f t="shared" si="103"/>
        <v>-0.22242131471314708</v>
      </c>
      <c r="H694" s="1">
        <f t="shared" si="109"/>
        <v>-2.3500000000000085</v>
      </c>
      <c r="I694" s="1">
        <f t="shared" si="104"/>
        <v>8.3713128999610004E-3</v>
      </c>
      <c r="J694" s="1">
        <f t="shared" si="105"/>
        <v>-17.227154081334053</v>
      </c>
      <c r="K694" s="1">
        <f t="shared" si="110"/>
        <v>620160.75957662938</v>
      </c>
      <c r="L694" s="1">
        <f t="shared" si="111"/>
        <v>-0.32124500000000117</v>
      </c>
    </row>
    <row r="695" spans="1:12" x14ac:dyDescent="0.25">
      <c r="A695" s="1">
        <v>328</v>
      </c>
      <c r="B695" s="1">
        <v>77.959999999999994</v>
      </c>
      <c r="C695" s="5">
        <v>1.3580000000000001</v>
      </c>
      <c r="D695" s="1">
        <f t="shared" si="106"/>
        <v>-1.0000000000000009E-2</v>
      </c>
      <c r="E695" s="1">
        <f t="shared" si="107"/>
        <v>1.8918718304455837</v>
      </c>
      <c r="F695" s="1">
        <f t="shared" si="108"/>
        <v>0.13289976994448291</v>
      </c>
      <c r="G695" s="1">
        <f t="shared" si="103"/>
        <v>-0.24790344670598174</v>
      </c>
      <c r="H695" s="1">
        <f t="shared" si="109"/>
        <v>-2.289999999999992</v>
      </c>
      <c r="I695" s="1">
        <f t="shared" si="104"/>
        <v>7.8927808421461656E-3</v>
      </c>
      <c r="J695" s="1">
        <f t="shared" si="105"/>
        <v>-16.787351396549582</v>
      </c>
      <c r="K695" s="1">
        <f t="shared" si="110"/>
        <v>604328.31083749305</v>
      </c>
      <c r="L695" s="1">
        <f t="shared" si="111"/>
        <v>-0.31098199999999893</v>
      </c>
    </row>
    <row r="696" spans="1:12" x14ac:dyDescent="0.25">
      <c r="A696" s="1">
        <v>329</v>
      </c>
      <c r="B696" s="1">
        <v>75.67</v>
      </c>
      <c r="C696" s="5">
        <v>1.3480000000000001</v>
      </c>
      <c r="D696" s="1">
        <f t="shared" si="106"/>
        <v>-1.6000000000000014E-2</v>
      </c>
      <c r="E696" s="1">
        <f t="shared" si="107"/>
        <v>1.8789237339675673</v>
      </c>
      <c r="F696" s="1">
        <f t="shared" si="108"/>
        <v>0.12968989219930105</v>
      </c>
      <c r="G696" s="1">
        <f t="shared" si="103"/>
        <v>-0.40099705339203151</v>
      </c>
      <c r="H696" s="1">
        <f t="shared" si="109"/>
        <v>-2.2199999999999989</v>
      </c>
      <c r="I696" s="1">
        <f t="shared" si="104"/>
        <v>7.4264655255753438E-3</v>
      </c>
      <c r="J696" s="1">
        <f t="shared" si="105"/>
        <v>-16.339438291878178</v>
      </c>
      <c r="K696" s="1">
        <f t="shared" si="110"/>
        <v>588203.89489107311</v>
      </c>
      <c r="L696" s="1">
        <f t="shared" si="111"/>
        <v>-0.29925599999999986</v>
      </c>
    </row>
    <row r="697" spans="1:12" x14ac:dyDescent="0.25">
      <c r="A697" s="1">
        <v>330</v>
      </c>
      <c r="B697" s="1">
        <v>73.45</v>
      </c>
      <c r="C697" s="5">
        <v>1.3320000000000001</v>
      </c>
      <c r="D697" s="1">
        <f t="shared" si="106"/>
        <v>-5.0000000000001155E-3</v>
      </c>
      <c r="E697" s="1">
        <f t="shared" si="107"/>
        <v>1.8659918001262754</v>
      </c>
      <c r="F697" s="1">
        <f t="shared" si="108"/>
        <v>0.12450422483428228</v>
      </c>
      <c r="G697" s="1">
        <f t="shared" si="103"/>
        <v>-0.12599541839252146</v>
      </c>
      <c r="H697" s="1">
        <f t="shared" si="109"/>
        <v>-2.1599999999999966</v>
      </c>
      <c r="I697" s="1">
        <f t="shared" si="104"/>
        <v>6.9725922396898388E-3</v>
      </c>
      <c r="J697" s="1">
        <f t="shared" si="105"/>
        <v>-15.883616541243343</v>
      </c>
      <c r="K697" s="1">
        <f t="shared" si="110"/>
        <v>571794.77539149579</v>
      </c>
      <c r="L697" s="1">
        <f t="shared" si="111"/>
        <v>-0.28771199999999958</v>
      </c>
    </row>
    <row r="698" spans="1:12" x14ac:dyDescent="0.25">
      <c r="A698" s="1">
        <v>331</v>
      </c>
      <c r="B698" s="1">
        <v>71.290000000000006</v>
      </c>
      <c r="C698" s="5">
        <v>1.327</v>
      </c>
      <c r="D698" s="1">
        <f t="shared" si="106"/>
        <v>-1.0999999999999899E-2</v>
      </c>
      <c r="E698" s="1">
        <f t="shared" si="107"/>
        <v>1.8530286147129897</v>
      </c>
      <c r="F698" s="1">
        <f t="shared" si="108"/>
        <v>0.1228709228644355</v>
      </c>
      <c r="G698" s="1">
        <f t="shared" si="103"/>
        <v>-0.27839464704936606</v>
      </c>
      <c r="H698" s="1">
        <f t="shared" si="109"/>
        <v>-2.1000000000000085</v>
      </c>
      <c r="I698" s="1">
        <f t="shared" si="104"/>
        <v>6.5313806690997459E-3</v>
      </c>
      <c r="J698" s="1">
        <f t="shared" si="105"/>
        <v>-15.420093264597583</v>
      </c>
      <c r="K698" s="1">
        <f t="shared" si="110"/>
        <v>555108.40844474931</v>
      </c>
      <c r="L698" s="1">
        <f t="shared" si="111"/>
        <v>-0.27867000000000114</v>
      </c>
    </row>
    <row r="699" spans="1:12" x14ac:dyDescent="0.25">
      <c r="A699" s="1">
        <v>332</v>
      </c>
      <c r="B699" s="1">
        <v>69.19</v>
      </c>
      <c r="C699" s="5">
        <v>1.3160000000000001</v>
      </c>
      <c r="D699" s="1">
        <f t="shared" si="106"/>
        <v>-8.0000000000000071E-3</v>
      </c>
      <c r="E699" s="1">
        <f t="shared" si="107"/>
        <v>1.840043330603494</v>
      </c>
      <c r="F699" s="1">
        <f t="shared" si="108"/>
        <v>0.11925588927793671</v>
      </c>
      <c r="G699" s="1">
        <f t="shared" si="103"/>
        <v>-0.20374558708354404</v>
      </c>
      <c r="H699" s="1">
        <f t="shared" si="109"/>
        <v>-2.039999999999992</v>
      </c>
      <c r="I699" s="1">
        <f t="shared" si="104"/>
        <v>6.1030447450831464E-3</v>
      </c>
      <c r="J699" s="1">
        <f t="shared" si="105"/>
        <v>-14.949080763584968</v>
      </c>
      <c r="K699" s="1">
        <f t="shared" si="110"/>
        <v>538152.43669270352</v>
      </c>
      <c r="L699" s="1">
        <f t="shared" si="111"/>
        <v>-0.26846399999999893</v>
      </c>
    </row>
    <row r="700" spans="1:12" x14ac:dyDescent="0.25">
      <c r="A700" s="1">
        <v>333</v>
      </c>
      <c r="B700" s="1">
        <v>67.150000000000006</v>
      </c>
      <c r="C700" s="5">
        <v>1.3080000000000001</v>
      </c>
      <c r="D700" s="1">
        <f t="shared" si="106"/>
        <v>-1.4000000000000012E-2</v>
      </c>
      <c r="E700" s="1">
        <f t="shared" si="107"/>
        <v>1.8270460170047342</v>
      </c>
      <c r="F700" s="1">
        <f t="shared" si="108"/>
        <v>0.11660774398824848</v>
      </c>
      <c r="G700" s="1">
        <f t="shared" si="103"/>
        <v>-0.36139732556564774</v>
      </c>
      <c r="H700" s="1">
        <f t="shared" si="109"/>
        <v>-1.9699999999999989</v>
      </c>
      <c r="I700" s="1">
        <f t="shared" si="104"/>
        <v>5.6877925016502306E-3</v>
      </c>
      <c r="J700" s="1">
        <f t="shared" si="105"/>
        <v>-14.470796355253393</v>
      </c>
      <c r="K700" s="1">
        <f t="shared" si="110"/>
        <v>520934.68332691811</v>
      </c>
      <c r="L700" s="1">
        <f t="shared" si="111"/>
        <v>-0.25767599999999985</v>
      </c>
    </row>
    <row r="701" spans="1:12" x14ac:dyDescent="0.25">
      <c r="A701" s="1">
        <v>334</v>
      </c>
      <c r="B701" s="1">
        <v>65.180000000000007</v>
      </c>
      <c r="C701" s="5">
        <v>1.294</v>
      </c>
      <c r="D701" s="1">
        <f t="shared" si="106"/>
        <v>-2.0000000000000018E-2</v>
      </c>
      <c r="E701" s="1">
        <f t="shared" si="107"/>
        <v>1.8141143561291255</v>
      </c>
      <c r="F701" s="1">
        <f t="shared" si="108"/>
        <v>0.11193427633268159</v>
      </c>
      <c r="G701" s="1">
        <f t="shared" si="103"/>
        <v>-0.52653397789820855</v>
      </c>
      <c r="H701" s="1">
        <f t="shared" si="109"/>
        <v>-1.9000000000000057</v>
      </c>
      <c r="I701" s="1">
        <f t="shared" si="104"/>
        <v>5.2858259362265252E-3</v>
      </c>
      <c r="J701" s="1">
        <f t="shared" si="105"/>
        <v>-13.985462204038047</v>
      </c>
      <c r="K701" s="1">
        <f t="shared" si="110"/>
        <v>503463.14604021743</v>
      </c>
      <c r="L701" s="1">
        <f t="shared" si="111"/>
        <v>-0.24586000000000074</v>
      </c>
    </row>
    <row r="702" spans="1:12" x14ac:dyDescent="0.25">
      <c r="A702" s="1">
        <v>335</v>
      </c>
      <c r="B702" s="1">
        <v>63.28</v>
      </c>
      <c r="C702" s="5">
        <v>1.274</v>
      </c>
      <c r="D702" s="1">
        <f t="shared" si="106"/>
        <v>-1.5000000000000124E-2</v>
      </c>
      <c r="E702" s="1">
        <f t="shared" si="107"/>
        <v>1.8012664704896202</v>
      </c>
      <c r="F702" s="1">
        <f t="shared" si="108"/>
        <v>0.10516942799933163</v>
      </c>
      <c r="G702" s="1">
        <f t="shared" si="103"/>
        <v>-0.40137277747349548</v>
      </c>
      <c r="H702" s="1">
        <f t="shared" si="109"/>
        <v>-1.8400000000000034</v>
      </c>
      <c r="I702" s="1">
        <f t="shared" si="104"/>
        <v>4.8973408750032461E-3</v>
      </c>
      <c r="J702" s="1">
        <f t="shared" si="105"/>
        <v>-13.493305152203465</v>
      </c>
      <c r="K702" s="1">
        <f t="shared" si="110"/>
        <v>485745.99092277582</v>
      </c>
      <c r="L702" s="1">
        <f t="shared" si="111"/>
        <v>-0.23441600000000043</v>
      </c>
    </row>
    <row r="703" spans="1:12" x14ac:dyDescent="0.25">
      <c r="A703" s="1">
        <v>336</v>
      </c>
      <c r="B703" s="1">
        <v>61.44</v>
      </c>
      <c r="C703" s="5">
        <v>1.2589999999999999</v>
      </c>
      <c r="D703" s="1">
        <f t="shared" si="106"/>
        <v>-1.0999999999999899E-2</v>
      </c>
      <c r="E703" s="1">
        <f t="shared" si="107"/>
        <v>1.7884512070234555</v>
      </c>
      <c r="F703" s="1">
        <f t="shared" si="108"/>
        <v>0.10002573010786256</v>
      </c>
      <c r="G703" s="1">
        <f t="shared" si="103"/>
        <v>-0.30020433029394472</v>
      </c>
      <c r="H703" s="1">
        <f t="shared" si="109"/>
        <v>-1.769999999999996</v>
      </c>
      <c r="I703" s="1">
        <f t="shared" si="104"/>
        <v>4.5225268429975943E-3</v>
      </c>
      <c r="J703" s="1">
        <f t="shared" si="105"/>
        <v>-12.994556548917908</v>
      </c>
      <c r="K703" s="1">
        <f t="shared" si="110"/>
        <v>467791.54630896653</v>
      </c>
      <c r="L703" s="1">
        <f t="shared" si="111"/>
        <v>-0.22284299999999946</v>
      </c>
    </row>
    <row r="704" spans="1:12" x14ac:dyDescent="0.25">
      <c r="A704" s="1">
        <v>337</v>
      </c>
      <c r="B704" s="1">
        <v>59.67</v>
      </c>
      <c r="C704" s="5">
        <v>1.248</v>
      </c>
      <c r="D704" s="1">
        <f t="shared" si="106"/>
        <v>-1.6000000000000014E-2</v>
      </c>
      <c r="E704" s="1">
        <f t="shared" si="107"/>
        <v>1.775756037844098</v>
      </c>
      <c r="F704" s="1">
        <f t="shared" si="108"/>
        <v>9.6214585346405188E-2</v>
      </c>
      <c r="G704" s="1">
        <f t="shared" si="103"/>
        <v>-0.44642672802696531</v>
      </c>
      <c r="H704" s="1">
        <f t="shared" si="109"/>
        <v>-1.7000000000000028</v>
      </c>
      <c r="I704" s="1">
        <f t="shared" si="104"/>
        <v>4.1615669388609857E-3</v>
      </c>
      <c r="J704" s="1">
        <f t="shared" si="105"/>
        <v>-12.489452078138054</v>
      </c>
      <c r="K704" s="1">
        <f t="shared" si="110"/>
        <v>449608.29658138449</v>
      </c>
      <c r="L704" s="1">
        <f t="shared" si="111"/>
        <v>-0.21216000000000035</v>
      </c>
    </row>
    <row r="705" spans="1:12" x14ac:dyDescent="0.25">
      <c r="A705" s="1">
        <v>338</v>
      </c>
      <c r="B705" s="1">
        <v>57.97</v>
      </c>
      <c r="C705" s="5">
        <v>1.232</v>
      </c>
      <c r="D705" s="1">
        <f t="shared" si="106"/>
        <v>-2.2999999999999909E-2</v>
      </c>
      <c r="E705" s="1">
        <f t="shared" si="107"/>
        <v>1.7632033003707717</v>
      </c>
      <c r="F705" s="1">
        <f t="shared" si="108"/>
        <v>9.0610707828406648E-2</v>
      </c>
      <c r="G705" s="1">
        <f t="shared" si="103"/>
        <v>-0.66075444263193783</v>
      </c>
      <c r="H705" s="1">
        <f t="shared" si="109"/>
        <v>-1.6299999999999955</v>
      </c>
      <c r="I705" s="1">
        <f t="shared" si="104"/>
        <v>3.814637714468262E-3</v>
      </c>
      <c r="J705" s="1">
        <f t="shared" si="105"/>
        <v>-11.978231585431999</v>
      </c>
      <c r="K705" s="1">
        <f t="shared" si="110"/>
        <v>431204.87593664799</v>
      </c>
      <c r="L705" s="1">
        <f t="shared" si="111"/>
        <v>-0.20081599999999944</v>
      </c>
    </row>
    <row r="706" spans="1:12" x14ac:dyDescent="0.25">
      <c r="A706" s="1">
        <v>339</v>
      </c>
      <c r="B706" s="1">
        <v>56.34</v>
      </c>
      <c r="C706" s="5">
        <v>1.2090000000000001</v>
      </c>
      <c r="D706" s="1">
        <f t="shared" si="106"/>
        <v>-1.7000000000000126E-2</v>
      </c>
      <c r="E706" s="1">
        <f t="shared" si="107"/>
        <v>1.7508168426497546</v>
      </c>
      <c r="F706" s="1">
        <f t="shared" si="108"/>
        <v>8.2426300860771906E-2</v>
      </c>
      <c r="G706" s="1">
        <f t="shared" si="103"/>
        <v>-0.50431643217268463</v>
      </c>
      <c r="H706" s="1">
        <f t="shared" si="109"/>
        <v>-1.5600000000000023</v>
      </c>
      <c r="I706" s="1">
        <f t="shared" si="104"/>
        <v>3.4819090593173731E-3</v>
      </c>
      <c r="J706" s="1">
        <f t="shared" si="105"/>
        <v>-11.461138903909676</v>
      </c>
      <c r="K706" s="1">
        <f t="shared" si="110"/>
        <v>412590.06211906893</v>
      </c>
      <c r="L706" s="1">
        <f t="shared" si="111"/>
        <v>-0.1886040000000003</v>
      </c>
    </row>
    <row r="707" spans="1:12" x14ac:dyDescent="0.25">
      <c r="A707" s="1">
        <v>340</v>
      </c>
      <c r="B707" s="1">
        <v>54.78</v>
      </c>
      <c r="C707" s="5">
        <v>1.1919999999999999</v>
      </c>
      <c r="D707" s="1">
        <f t="shared" si="106"/>
        <v>-1.0000000000000009E-2</v>
      </c>
      <c r="E707" s="1">
        <f t="shared" si="107"/>
        <v>1.7386220279179425</v>
      </c>
      <c r="F707" s="1">
        <f t="shared" si="108"/>
        <v>7.6276255404217605E-2</v>
      </c>
      <c r="G707" s="1">
        <f t="shared" si="103"/>
        <v>-0.30550140808408072</v>
      </c>
      <c r="H707" s="1">
        <f t="shared" si="109"/>
        <v>-1.490000000000002</v>
      </c>
      <c r="I707" s="1">
        <f t="shared" si="104"/>
        <v>3.1635440897643265E-3</v>
      </c>
      <c r="J707" s="1">
        <f t="shared" si="105"/>
        <v>-10.938421679377795</v>
      </c>
      <c r="K707" s="1">
        <f t="shared" si="110"/>
        <v>393772.77012640575</v>
      </c>
      <c r="L707" s="1">
        <f t="shared" si="111"/>
        <v>-0.17760800000000024</v>
      </c>
    </row>
    <row r="708" spans="1:12" x14ac:dyDescent="0.25">
      <c r="A708" s="1">
        <v>341</v>
      </c>
      <c r="B708" s="1">
        <v>53.29</v>
      </c>
      <c r="C708" s="5">
        <v>1.1819999999999999</v>
      </c>
      <c r="D708" s="1">
        <f t="shared" si="106"/>
        <v>-1.2999999999999901E-2</v>
      </c>
      <c r="E708" s="1">
        <f t="shared" si="107"/>
        <v>1.7266457202409118</v>
      </c>
      <c r="F708" s="1">
        <f t="shared" si="108"/>
        <v>7.2617476545236537E-2</v>
      </c>
      <c r="G708" s="1">
        <f t="shared" si="103"/>
        <v>-0.40947838761382183</v>
      </c>
      <c r="H708" s="1">
        <f t="shared" si="109"/>
        <v>-1.4200000000000017</v>
      </c>
      <c r="I708" s="1">
        <f t="shared" si="104"/>
        <v>2.8596990431149433E-3</v>
      </c>
      <c r="J708" s="1">
        <f t="shared" si="105"/>
        <v>-10.410331194829704</v>
      </c>
      <c r="K708" s="1">
        <f t="shared" si="110"/>
        <v>374762.04589167493</v>
      </c>
      <c r="L708" s="1">
        <f t="shared" si="111"/>
        <v>-0.16784400000000019</v>
      </c>
    </row>
    <row r="709" spans="1:12" x14ac:dyDescent="0.25">
      <c r="A709" s="1">
        <v>342</v>
      </c>
      <c r="B709" s="1">
        <v>51.87</v>
      </c>
      <c r="C709" s="5">
        <v>1.169</v>
      </c>
      <c r="D709" s="1">
        <f t="shared" si="106"/>
        <v>-1.1000000000000121E-2</v>
      </c>
      <c r="E709" s="1">
        <f t="shared" si="107"/>
        <v>1.7149162479935849</v>
      </c>
      <c r="F709" s="1">
        <f t="shared" si="108"/>
        <v>6.7814511161840119E-2</v>
      </c>
      <c r="G709" s="1">
        <f t="shared" si="103"/>
        <v>-0.36121843227895284</v>
      </c>
      <c r="H709" s="1">
        <f t="shared" si="109"/>
        <v>-1.3399999999999963</v>
      </c>
      <c r="I709" s="1">
        <f t="shared" si="104"/>
        <v>2.570523176591896E-3</v>
      </c>
      <c r="J709" s="1">
        <f t="shared" si="105"/>
        <v>-9.8771221943987069</v>
      </c>
      <c r="K709" s="1">
        <f t="shared" si="110"/>
        <v>355567.05994564662</v>
      </c>
      <c r="L709" s="1">
        <f t="shared" si="111"/>
        <v>-0.15664599999999956</v>
      </c>
    </row>
    <row r="710" spans="1:12" x14ac:dyDescent="0.25">
      <c r="A710" s="1">
        <v>343</v>
      </c>
      <c r="B710" s="1">
        <v>50.53</v>
      </c>
      <c r="C710" s="5">
        <v>1.1579999999999999</v>
      </c>
      <c r="D710" s="1">
        <f t="shared" si="106"/>
        <v>-1.2999999999999901E-2</v>
      </c>
      <c r="E710" s="1">
        <f t="shared" si="107"/>
        <v>1.7035492982382305</v>
      </c>
      <c r="F710" s="1">
        <f t="shared" si="108"/>
        <v>6.3708559391417369E-2</v>
      </c>
      <c r="G710" s="1">
        <f t="shared" si="103"/>
        <v>-0.44352068536711675</v>
      </c>
      <c r="H710" s="1">
        <f t="shared" si="109"/>
        <v>-1.2700000000000031</v>
      </c>
      <c r="I710" s="1">
        <f t="shared" si="104"/>
        <v>2.2961586711919319E-3</v>
      </c>
      <c r="J710" s="1">
        <f t="shared" si="105"/>
        <v>-9.3390527068424145</v>
      </c>
      <c r="K710" s="1">
        <f t="shared" si="110"/>
        <v>336197.10106245824</v>
      </c>
      <c r="L710" s="1">
        <f t="shared" si="111"/>
        <v>-0.14706600000000034</v>
      </c>
    </row>
    <row r="711" spans="1:12" x14ac:dyDescent="0.25">
      <c r="A711" s="1">
        <v>344</v>
      </c>
      <c r="B711" s="1">
        <v>49.26</v>
      </c>
      <c r="C711" s="5">
        <v>1.145</v>
      </c>
      <c r="D711" s="1">
        <f t="shared" si="106"/>
        <v>-9.000000000000119E-3</v>
      </c>
      <c r="E711" s="1">
        <f t="shared" si="107"/>
        <v>1.6924944075030843</v>
      </c>
      <c r="F711" s="1">
        <f t="shared" si="108"/>
        <v>5.8805486675906807E-2</v>
      </c>
      <c r="G711" s="1">
        <f t="shared" ref="G711:G725" si="112">LOG(C711/C712)/LOG(B712/B711)</f>
        <v>-0.31997667456528711</v>
      </c>
      <c r="H711" s="1">
        <f t="shared" si="109"/>
        <v>-1.1999999999999957</v>
      </c>
      <c r="I711" s="1">
        <f t="shared" ref="I711:I726" si="113">$E$2*(1+($F$2/$E$2)-COS(RADIANS(A711))-SQRT((($F$2/$E$2)^2)-SIN(RADIANS(A711))^2))</f>
        <v>2.0367405404463092E-3</v>
      </c>
      <c r="J711" s="1">
        <f t="shared" ref="J711:J774" si="114">(I712-I711)/$G$2</f>
        <v>-8.7963838686744271</v>
      </c>
      <c r="K711" s="1">
        <f t="shared" si="110"/>
        <v>316661.56989253237</v>
      </c>
      <c r="L711" s="1">
        <f t="shared" si="111"/>
        <v>-0.13739999999999952</v>
      </c>
    </row>
    <row r="712" spans="1:12" x14ac:dyDescent="0.25">
      <c r="A712" s="1">
        <v>345</v>
      </c>
      <c r="B712" s="1">
        <v>48.06</v>
      </c>
      <c r="C712" s="5">
        <v>1.1359999999999999</v>
      </c>
      <c r="D712" s="1">
        <f t="shared" ref="D712:D726" si="115">C713-C712</f>
        <v>-1.8999999999999906E-2</v>
      </c>
      <c r="E712" s="1">
        <f t="shared" ref="E712:E726" si="116">LOG(B712)</f>
        <v>1.6817837664678814</v>
      </c>
      <c r="F712" s="1">
        <f t="shared" ref="F712:F726" si="117">LOG(C712)</f>
        <v>5.5378331375000027E-2</v>
      </c>
      <c r="G712" s="1">
        <f t="shared" si="112"/>
        <v>-0.70889458944118589</v>
      </c>
      <c r="H712" s="1">
        <f t="shared" ref="H712:H725" si="118">B713-B712</f>
        <v>-1.1300000000000026</v>
      </c>
      <c r="I712" s="1">
        <f t="shared" si="113"/>
        <v>1.7923965440942418E-3</v>
      </c>
      <c r="J712" s="1">
        <f t="shared" si="114"/>
        <v>-8.249379746995313</v>
      </c>
      <c r="K712" s="1">
        <f t="shared" ref="K712:K726" si="119">J713-J712/$G$2</f>
        <v>296969.97258466919</v>
      </c>
      <c r="L712" s="1">
        <f t="shared" ref="L712:L726" si="120">(C712*10^5)*((B713-B712)/10^6)</f>
        <v>-0.12836800000000026</v>
      </c>
    </row>
    <row r="713" spans="1:12" x14ac:dyDescent="0.25">
      <c r="A713" s="1">
        <v>346</v>
      </c>
      <c r="B713" s="1">
        <v>46.93</v>
      </c>
      <c r="C713" s="5">
        <v>1.117</v>
      </c>
      <c r="D713" s="1">
        <f t="shared" si="115"/>
        <v>-1.6999999999999904E-2</v>
      </c>
      <c r="E713" s="1">
        <f t="shared" si="116"/>
        <v>1.6714505542124947</v>
      </c>
      <c r="F713" s="1">
        <f t="shared" si="117"/>
        <v>4.8053173115609055E-2</v>
      </c>
      <c r="G713" s="1">
        <f t="shared" si="112"/>
        <v>-0.68435554486747152</v>
      </c>
      <c r="H713" s="1">
        <f t="shared" si="118"/>
        <v>-1.0399999999999991</v>
      </c>
      <c r="I713" s="1">
        <f t="shared" si="113"/>
        <v>1.5632471066777053E-3</v>
      </c>
      <c r="J713" s="1">
        <f t="shared" si="114"/>
        <v>-7.6983071621095869</v>
      </c>
      <c r="K713" s="1">
        <f t="shared" si="119"/>
        <v>277131.91440043511</v>
      </c>
      <c r="L713" s="1">
        <f t="shared" si="120"/>
        <v>-0.11616799999999991</v>
      </c>
    </row>
    <row r="714" spans="1:12" x14ac:dyDescent="0.25">
      <c r="A714" s="1">
        <v>347</v>
      </c>
      <c r="B714" s="1">
        <v>45.89</v>
      </c>
      <c r="C714" s="5">
        <v>1.1000000000000001</v>
      </c>
      <c r="D714" s="1">
        <f t="shared" si="115"/>
        <v>-9.000000000000119E-3</v>
      </c>
      <c r="E714" s="1">
        <f t="shared" si="116"/>
        <v>1.6617180576946593</v>
      </c>
      <c r="F714" s="1">
        <f t="shared" si="117"/>
        <v>4.1392685158225077E-2</v>
      </c>
      <c r="G714" s="1">
        <f t="shared" si="112"/>
        <v>-0.38057958061000557</v>
      </c>
      <c r="H714" s="1">
        <f t="shared" si="118"/>
        <v>-0.98000000000000398</v>
      </c>
      <c r="I714" s="1">
        <f t="shared" si="113"/>
        <v>1.3494052410635501E-3</v>
      </c>
      <c r="J714" s="1">
        <f t="shared" si="114"/>
        <v>-7.1434355099702254</v>
      </c>
      <c r="K714" s="1">
        <f t="shared" si="119"/>
        <v>257157.0933223436</v>
      </c>
      <c r="L714" s="1">
        <f t="shared" si="120"/>
        <v>-0.10780000000000045</v>
      </c>
    </row>
    <row r="715" spans="1:12" x14ac:dyDescent="0.25">
      <c r="A715" s="1">
        <v>348</v>
      </c>
      <c r="B715" s="1">
        <v>44.91</v>
      </c>
      <c r="C715" s="5">
        <v>1.091</v>
      </c>
      <c r="D715" s="1">
        <f t="shared" si="115"/>
        <v>-6.9999999999998952E-3</v>
      </c>
      <c r="E715" s="1">
        <f t="shared" si="116"/>
        <v>1.6523430550627147</v>
      </c>
      <c r="F715" s="1">
        <f t="shared" si="117"/>
        <v>3.7824750588341866E-2</v>
      </c>
      <c r="G715" s="1">
        <f t="shared" si="112"/>
        <v>-0.32157632220138072</v>
      </c>
      <c r="H715" s="1">
        <f t="shared" si="118"/>
        <v>-0.88999999999999346</v>
      </c>
      <c r="I715" s="1">
        <f t="shared" si="113"/>
        <v>1.1509764768977105E-3</v>
      </c>
      <c r="J715" s="1">
        <f t="shared" si="114"/>
        <v>-6.5850365845106538</v>
      </c>
      <c r="K715" s="1">
        <f t="shared" si="119"/>
        <v>237055.2936579836</v>
      </c>
      <c r="L715" s="1">
        <f t="shared" si="120"/>
        <v>-9.7098999999999283E-2</v>
      </c>
    </row>
    <row r="716" spans="1:12" x14ac:dyDescent="0.25">
      <c r="A716" s="1">
        <v>349</v>
      </c>
      <c r="B716" s="1">
        <v>44.02</v>
      </c>
      <c r="C716" s="5">
        <v>1.0840000000000001</v>
      </c>
      <c r="D716" s="1">
        <f t="shared" si="115"/>
        <v>-1.3000000000000123E-2</v>
      </c>
      <c r="E716" s="1">
        <f t="shared" si="116"/>
        <v>1.6436500382173291</v>
      </c>
      <c r="F716" s="1">
        <f t="shared" si="117"/>
        <v>3.5029282202368152E-2</v>
      </c>
      <c r="G716" s="1">
        <f t="shared" si="112"/>
        <v>-0.64163903935165523</v>
      </c>
      <c r="H716" s="1">
        <f t="shared" si="118"/>
        <v>-0.82000000000000028</v>
      </c>
      <c r="I716" s="1">
        <f t="shared" si="113"/>
        <v>9.680587939946368E-4</v>
      </c>
      <c r="J716" s="1">
        <f t="shared" si="114"/>
        <v>-6.0233843999135743</v>
      </c>
      <c r="K716" s="1">
        <f t="shared" si="119"/>
        <v>216836.37964187583</v>
      </c>
      <c r="L716" s="1">
        <f t="shared" si="120"/>
        <v>-8.888800000000005E-2</v>
      </c>
    </row>
    <row r="717" spans="1:12" x14ac:dyDescent="0.25">
      <c r="A717" s="1">
        <v>350</v>
      </c>
      <c r="B717" s="1">
        <v>43.2</v>
      </c>
      <c r="C717" s="5">
        <v>1.071</v>
      </c>
      <c r="D717" s="1">
        <f t="shared" si="115"/>
        <v>-1.6999999999999904E-2</v>
      </c>
      <c r="E717" s="1">
        <f t="shared" si="116"/>
        <v>1.6354837468149122</v>
      </c>
      <c r="F717" s="1">
        <f t="shared" si="117"/>
        <v>2.9789470831855614E-2</v>
      </c>
      <c r="G717" s="1">
        <f t="shared" si="112"/>
        <v>-0.91359613905965487</v>
      </c>
      <c r="H717" s="1">
        <f t="shared" si="118"/>
        <v>-0.75</v>
      </c>
      <c r="I717" s="1">
        <f t="shared" si="113"/>
        <v>8.0074256066370417E-4</v>
      </c>
      <c r="J717" s="1">
        <f t="shared" si="114"/>
        <v>-5.4587550128212294</v>
      </c>
      <c r="K717" s="1">
        <f t="shared" si="119"/>
        <v>196510.2890352197</v>
      </c>
      <c r="L717" s="1">
        <f t="shared" si="120"/>
        <v>-8.0325000000000008E-2</v>
      </c>
    </row>
    <row r="718" spans="1:12" x14ac:dyDescent="0.25">
      <c r="A718" s="1">
        <v>351</v>
      </c>
      <c r="B718" s="1">
        <v>42.45</v>
      </c>
      <c r="C718" s="5">
        <v>1.054</v>
      </c>
      <c r="D718" s="1">
        <f t="shared" si="115"/>
        <v>-1.5000000000000124E-2</v>
      </c>
      <c r="E718" s="1">
        <f t="shared" si="116"/>
        <v>1.6278776945799716</v>
      </c>
      <c r="F718" s="1">
        <f t="shared" si="117"/>
        <v>2.2840610876527823E-2</v>
      </c>
      <c r="G718" s="1">
        <f t="shared" si="112"/>
        <v>-0.91473438075019764</v>
      </c>
      <c r="H718" s="1">
        <f t="shared" si="118"/>
        <v>-0.66000000000000369</v>
      </c>
      <c r="I718" s="1">
        <f t="shared" si="113"/>
        <v>6.4911047697422558E-4</v>
      </c>
      <c r="J718" s="1">
        <f t="shared" si="114"/>
        <v>-4.891426344561987</v>
      </c>
      <c r="K718" s="1">
        <f t="shared" si="119"/>
        <v>176087.02672622813</v>
      </c>
      <c r="L718" s="1">
        <f t="shared" si="120"/>
        <v>-6.9564000000000389E-2</v>
      </c>
    </row>
    <row r="719" spans="1:12" x14ac:dyDescent="0.25">
      <c r="A719" s="1">
        <v>352</v>
      </c>
      <c r="B719" s="1">
        <v>41.79</v>
      </c>
      <c r="C719" s="5">
        <v>1.0389999999999999</v>
      </c>
      <c r="D719" s="1">
        <f t="shared" si="115"/>
        <v>-6.9999999999998952E-3</v>
      </c>
      <c r="E719" s="1">
        <f t="shared" si="116"/>
        <v>1.6210723711436259</v>
      </c>
      <c r="F719" s="1">
        <f t="shared" si="117"/>
        <v>1.6615547557177382E-2</v>
      </c>
      <c r="G719" s="1">
        <f t="shared" si="112"/>
        <v>-0.47542939625871117</v>
      </c>
      <c r="H719" s="1">
        <f t="shared" si="118"/>
        <v>-0.58999999999999631</v>
      </c>
      <c r="I719" s="1">
        <f t="shared" si="113"/>
        <v>5.1323752295861483E-4</v>
      </c>
      <c r="J719" s="1">
        <f t="shared" si="114"/>
        <v>-4.3216780033729503</v>
      </c>
      <c r="K719" s="1">
        <f t="shared" si="119"/>
        <v>155576.65833031957</v>
      </c>
      <c r="L719" s="1">
        <f t="shared" si="120"/>
        <v>-6.1300999999999606E-2</v>
      </c>
    </row>
    <row r="720" spans="1:12" x14ac:dyDescent="0.25">
      <c r="A720" s="1">
        <v>353</v>
      </c>
      <c r="B720" s="1">
        <v>41.2</v>
      </c>
      <c r="C720" s="5">
        <v>1.032</v>
      </c>
      <c r="D720" s="1">
        <f t="shared" si="115"/>
        <v>0</v>
      </c>
      <c r="E720" s="1">
        <f t="shared" si="116"/>
        <v>1.6148972160331345</v>
      </c>
      <c r="F720" s="1">
        <f t="shared" si="117"/>
        <v>1.3679697291192561E-2</v>
      </c>
      <c r="G720" s="1">
        <f t="shared" si="112"/>
        <v>0</v>
      </c>
      <c r="H720" s="1">
        <f t="shared" si="118"/>
        <v>-0.51000000000000512</v>
      </c>
      <c r="I720" s="1">
        <f t="shared" si="113"/>
        <v>3.9319091175381066E-4</v>
      </c>
      <c r="J720" s="1">
        <f t="shared" si="114"/>
        <v>-3.749791106652574</v>
      </c>
      <c r="K720" s="1">
        <f t="shared" si="119"/>
        <v>134989.30379138939</v>
      </c>
      <c r="L720" s="1">
        <f t="shared" si="120"/>
        <v>-5.2632000000000526E-2</v>
      </c>
    </row>
    <row r="721" spans="1:12" x14ac:dyDescent="0.25">
      <c r="A721" s="1">
        <v>354</v>
      </c>
      <c r="B721" s="1">
        <v>40.69</v>
      </c>
      <c r="C721" s="5">
        <v>1.032</v>
      </c>
      <c r="D721" s="1">
        <f t="shared" si="115"/>
        <v>9.9999999999988987E-4</v>
      </c>
      <c r="E721" s="1">
        <f t="shared" si="116"/>
        <v>1.6094876898532853</v>
      </c>
      <c r="F721" s="1">
        <f t="shared" si="117"/>
        <v>1.3679697291192561E-2</v>
      </c>
      <c r="G721" s="1">
        <f t="shared" si="112"/>
        <v>9.1164192743635283E-2</v>
      </c>
      <c r="H721" s="1">
        <f t="shared" si="118"/>
        <v>-0.42999999999999972</v>
      </c>
      <c r="I721" s="1">
        <f t="shared" si="113"/>
        <v>2.8903004768012804E-4</v>
      </c>
      <c r="J721" s="1">
        <f t="shared" si="114"/>
        <v>-3.1760481032574543</v>
      </c>
      <c r="K721" s="1">
        <f t="shared" si="119"/>
        <v>114335.13098467251</v>
      </c>
      <c r="L721" s="1">
        <f t="shared" si="120"/>
        <v>-4.4375999999999971E-2</v>
      </c>
    </row>
    <row r="722" spans="1:12" x14ac:dyDescent="0.25">
      <c r="A722" s="1">
        <v>355</v>
      </c>
      <c r="B722" s="1">
        <v>40.26</v>
      </c>
      <c r="C722" s="5">
        <v>1.0329999999999999</v>
      </c>
      <c r="D722" s="1">
        <f t="shared" si="115"/>
        <v>-4.0000000000000036E-3</v>
      </c>
      <c r="E722" s="1">
        <f t="shared" si="116"/>
        <v>1.6048737705526357</v>
      </c>
      <c r="F722" s="1">
        <f t="shared" si="117"/>
        <v>1.4100321519620545E-2</v>
      </c>
      <c r="G722" s="1">
        <f t="shared" si="112"/>
        <v>-0.43194073512129538</v>
      </c>
      <c r="H722" s="1">
        <f t="shared" si="118"/>
        <v>-0.35999999999999943</v>
      </c>
      <c r="I722" s="1">
        <f t="shared" si="113"/>
        <v>2.0080648925630985E-4</v>
      </c>
      <c r="J722" s="1">
        <f t="shared" si="114"/>
        <v>-2.6007325958525156</v>
      </c>
      <c r="K722" s="1">
        <f t="shared" si="119"/>
        <v>93624.349321527276</v>
      </c>
      <c r="L722" s="1">
        <f t="shared" si="120"/>
        <v>-3.7187999999999936E-2</v>
      </c>
    </row>
    <row r="723" spans="1:12" x14ac:dyDescent="0.25">
      <c r="A723" s="1">
        <v>356</v>
      </c>
      <c r="B723" s="1">
        <v>39.9</v>
      </c>
      <c r="C723" s="5">
        <v>1.0289999999999999</v>
      </c>
      <c r="D723" s="1">
        <f t="shared" si="115"/>
        <v>5.0000000000001155E-3</v>
      </c>
      <c r="E723" s="1">
        <f t="shared" si="116"/>
        <v>1.6009728956867482</v>
      </c>
      <c r="F723" s="1">
        <f t="shared" si="117"/>
        <v>1.2415374762432893E-2</v>
      </c>
      <c r="G723" s="1">
        <f t="shared" si="112"/>
        <v>0.71389966227183466</v>
      </c>
      <c r="H723" s="1">
        <f t="shared" si="118"/>
        <v>-0.26999999999999602</v>
      </c>
      <c r="I723" s="1">
        <f t="shared" si="113"/>
        <v>1.2856391714929552E-4</v>
      </c>
      <c r="J723" s="1">
        <f t="shared" si="114"/>
        <v>-2.0241291632813763</v>
      </c>
      <c r="K723" s="1">
        <f t="shared" si="119"/>
        <v>72867.203354946512</v>
      </c>
      <c r="L723" s="1">
        <f t="shared" si="120"/>
        <v>-2.7782999999999589E-2</v>
      </c>
    </row>
    <row r="724" spans="1:12" x14ac:dyDescent="0.25">
      <c r="A724" s="1">
        <v>357</v>
      </c>
      <c r="B724" s="1">
        <v>39.630000000000003</v>
      </c>
      <c r="C724" s="5">
        <v>1.034</v>
      </c>
      <c r="D724" s="1">
        <f t="shared" si="115"/>
        <v>2.200000000000002E-2</v>
      </c>
      <c r="E724" s="1">
        <f t="shared" si="116"/>
        <v>1.5980240723341896</v>
      </c>
      <c r="F724" s="1">
        <f t="shared" si="117"/>
        <v>1.4520538757923713E-2</v>
      </c>
      <c r="G724" s="1">
        <f t="shared" si="112"/>
        <v>4.161197451382999</v>
      </c>
      <c r="H724" s="1">
        <f t="shared" si="118"/>
        <v>-0.20000000000000284</v>
      </c>
      <c r="I724" s="1">
        <f t="shared" si="113"/>
        <v>7.2338107058146186E-5</v>
      </c>
      <c r="J724" s="1">
        <f t="shared" si="114"/>
        <v>-1.4465231830264687</v>
      </c>
      <c r="K724" s="1">
        <f t="shared" si="119"/>
        <v>52073.96638829921</v>
      </c>
      <c r="L724" s="1">
        <f t="shared" si="120"/>
        <v>-2.0680000000000295E-2</v>
      </c>
    </row>
    <row r="725" spans="1:12" x14ac:dyDescent="0.25">
      <c r="A725" s="1">
        <v>358</v>
      </c>
      <c r="B725" s="1">
        <v>39.43</v>
      </c>
      <c r="C725" s="5">
        <v>1.056</v>
      </c>
      <c r="D725" s="1">
        <f t="shared" si="115"/>
        <v>2.200000000000002E-2</v>
      </c>
      <c r="E725" s="1">
        <f t="shared" si="116"/>
        <v>1.5958267770732231</v>
      </c>
      <c r="F725" s="1">
        <f t="shared" si="117"/>
        <v>2.3663918197793475E-2</v>
      </c>
      <c r="G725" s="1">
        <f t="shared" si="112"/>
        <v>6.7648392391182393</v>
      </c>
      <c r="H725" s="1">
        <f t="shared" si="118"/>
        <v>-0.11999999999999744</v>
      </c>
      <c r="I725" s="1">
        <f t="shared" si="113"/>
        <v>3.2156907529633164E-5</v>
      </c>
      <c r="J725" s="1">
        <f t="shared" si="114"/>
        <v>-0.86820065366464672</v>
      </c>
      <c r="K725" s="1">
        <f t="shared" si="119"/>
        <v>31254.934083909877</v>
      </c>
      <c r="L725" s="1">
        <f t="shared" si="120"/>
        <v>-1.267199999999973E-2</v>
      </c>
    </row>
    <row r="726" spans="1:12" x14ac:dyDescent="0.25">
      <c r="A726" s="1">
        <v>359</v>
      </c>
      <c r="B726" s="1">
        <v>39.31</v>
      </c>
      <c r="C726" s="5">
        <v>1.0780000000000001</v>
      </c>
      <c r="D726" s="1">
        <f t="shared" si="115"/>
        <v>-1.0780000000000001</v>
      </c>
      <c r="E726" s="1">
        <f t="shared" si="116"/>
        <v>1.5945030438200891</v>
      </c>
      <c r="F726" s="1">
        <f t="shared" si="117"/>
        <v>3.2618760850719929E-2</v>
      </c>
      <c r="I726" s="1">
        <f t="shared" si="113"/>
        <v>8.040222705615196E-6</v>
      </c>
      <c r="J726" s="1">
        <f t="shared" si="114"/>
        <v>-0.28944801740214704</v>
      </c>
      <c r="K726" s="1">
        <f t="shared" si="119"/>
        <v>10420.128626477293</v>
      </c>
      <c r="L726" s="1">
        <f t="shared" si="120"/>
        <v>-4.2376180000000003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5EC2-1A7C-4DF1-BCDB-1125886D73B2}">
  <dimension ref="A1"/>
  <sheetViews>
    <sheetView topLeftCell="D1" zoomScale="60" zoomScaleNormal="60" workbookViewId="0">
      <selection activeCell="AO45" sqref="AO4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4B3E0-009B-4FDC-9F8C-F15E72406AF8}">
  <dimension ref="A1:V726"/>
  <sheetViews>
    <sheetView topLeftCell="F76" zoomScale="70" zoomScaleNormal="70" workbookViewId="0">
      <selection activeCell="J81" sqref="J81"/>
    </sheetView>
  </sheetViews>
  <sheetFormatPr defaultRowHeight="15" x14ac:dyDescent="0.25"/>
  <cols>
    <col min="1" max="1" width="16.28515625" style="1" customWidth="1"/>
    <col min="2" max="2" width="18.85546875" style="1" customWidth="1"/>
    <col min="3" max="3" width="28.5703125" style="1" customWidth="1"/>
    <col min="4" max="4" width="44.85546875" style="1" customWidth="1"/>
    <col min="5" max="5" width="21.140625" style="1" customWidth="1"/>
    <col min="6" max="6" width="29.5703125" style="1" customWidth="1"/>
    <col min="7" max="7" width="25.85546875" style="1" customWidth="1"/>
    <col min="8" max="8" width="34.140625" style="1" customWidth="1"/>
    <col min="9" max="9" width="17.42578125" style="1" customWidth="1"/>
    <col min="10" max="10" width="19.85546875" style="1" customWidth="1"/>
    <col min="11" max="11" width="25.28515625" style="1" customWidth="1"/>
    <col min="12" max="12" width="13.7109375" style="1" customWidth="1"/>
    <col min="13" max="13" width="9.140625" style="1"/>
    <col min="14" max="14" width="17.5703125" style="1" customWidth="1"/>
    <col min="15" max="15" width="9.140625" style="1"/>
    <col min="16" max="16" width="17.5703125" style="1" customWidth="1"/>
    <col min="17" max="17" width="18.28515625" style="1" customWidth="1"/>
    <col min="18" max="18" width="20" style="1" customWidth="1"/>
    <col min="19" max="19" width="22.7109375" style="1" customWidth="1"/>
    <col min="20" max="20" width="9.140625" style="1"/>
    <col min="21" max="21" width="28.5703125" style="1" customWidth="1"/>
    <col min="22" max="22" width="25.85546875" style="1" customWidth="1"/>
    <col min="23" max="16384" width="9.140625" style="1"/>
  </cols>
  <sheetData>
    <row r="1" spans="1:22" x14ac:dyDescent="0.25">
      <c r="A1" s="1" t="s">
        <v>0</v>
      </c>
      <c r="B1" s="1" t="s">
        <v>5</v>
      </c>
      <c r="C1" s="2" t="s">
        <v>8</v>
      </c>
      <c r="D1" s="2" t="s">
        <v>9</v>
      </c>
      <c r="E1" s="2" t="s">
        <v>11</v>
      </c>
      <c r="F1" s="2" t="s">
        <v>10</v>
      </c>
      <c r="G1" s="2" t="s">
        <v>14</v>
      </c>
      <c r="H1" s="2"/>
      <c r="I1" s="2"/>
      <c r="J1" s="2"/>
      <c r="K1" s="2"/>
    </row>
    <row r="2" spans="1:22" x14ac:dyDescent="0.25">
      <c r="C2" s="1">
        <v>7.9000000000000001E-2</v>
      </c>
      <c r="D2" s="1">
        <v>8.14E-2</v>
      </c>
      <c r="E2" s="1">
        <f>D2/2</f>
        <v>4.07E-2</v>
      </c>
      <c r="F2" s="1">
        <v>0.13700000000000001</v>
      </c>
      <c r="G2" s="1">
        <f>1/((4000/60)*360)</f>
        <v>4.1666666666666665E-5</v>
      </c>
    </row>
    <row r="6" spans="1:22" x14ac:dyDescent="0.25">
      <c r="A6" s="3" t="s">
        <v>46</v>
      </c>
      <c r="B6" s="3" t="s">
        <v>2</v>
      </c>
      <c r="C6" s="3" t="s">
        <v>3</v>
      </c>
      <c r="D6" s="3" t="s">
        <v>4</v>
      </c>
      <c r="E6" s="3" t="s">
        <v>6</v>
      </c>
      <c r="F6" s="3" t="s">
        <v>7</v>
      </c>
      <c r="G6" s="3" t="s">
        <v>13</v>
      </c>
      <c r="H6" s="3" t="s">
        <v>47</v>
      </c>
      <c r="I6" s="3" t="s">
        <v>12</v>
      </c>
      <c r="J6" s="3" t="s">
        <v>48</v>
      </c>
      <c r="K6" s="3" t="s">
        <v>49</v>
      </c>
      <c r="L6" s="3" t="s">
        <v>18</v>
      </c>
      <c r="M6" s="3" t="s">
        <v>19</v>
      </c>
      <c r="N6" s="3" t="s">
        <v>17</v>
      </c>
      <c r="O6" s="3" t="s">
        <v>30</v>
      </c>
      <c r="P6" s="3" t="s">
        <v>31</v>
      </c>
      <c r="Q6" s="3" t="s">
        <v>32</v>
      </c>
      <c r="R6" s="3" t="s">
        <v>33</v>
      </c>
      <c r="S6" s="3" t="s">
        <v>34</v>
      </c>
      <c r="U6" s="2" t="s">
        <v>50</v>
      </c>
      <c r="V6" s="1">
        <v>1.2989999999999999</v>
      </c>
    </row>
    <row r="7" spans="1:22" x14ac:dyDescent="0.25">
      <c r="A7" s="1">
        <v>-360</v>
      </c>
      <c r="B7" s="5">
        <v>39.270000000000003</v>
      </c>
      <c r="C7" s="5">
        <v>0.90100000000000002</v>
      </c>
      <c r="D7" s="1">
        <f>C8-C7</f>
        <v>-7.0000000000000062E-3</v>
      </c>
      <c r="E7" s="1">
        <f>LOG(B7)</f>
        <v>1.5940609012704183</v>
      </c>
      <c r="F7" s="1">
        <f>LOG(C7)</f>
        <v>-4.5275209020937013E-2</v>
      </c>
      <c r="G7" s="1">
        <f>LOG(C7/C8)/LOG(B8/B7)</f>
        <v>7.6610409599029943</v>
      </c>
      <c r="H7" s="1">
        <f>B8-B7</f>
        <v>3.9999999999999147E-2</v>
      </c>
      <c r="I7" s="1">
        <f>$E$2*(1+($F$2/$E$2)-COS(RADIANS(A7))-SQRT((($F$2/$E$2)^2)-SIN(RADIANS(A7))^2))</f>
        <v>0</v>
      </c>
      <c r="J7" s="1">
        <f>(I8-I7)/$G$2</f>
        <v>0.19296534493476472</v>
      </c>
      <c r="K7" s="1">
        <f>J8-J7/$G$2</f>
        <v>-4630.5894779985774</v>
      </c>
      <c r="L7" s="1">
        <f>(C7*10^5)*((B8-B7)/10^6)</f>
        <v>3.6039999999999232E-3</v>
      </c>
      <c r="M7" s="1">
        <v>-13</v>
      </c>
      <c r="U7" s="2" t="s">
        <v>20</v>
      </c>
      <c r="V7" s="1">
        <v>1.2969999999999999</v>
      </c>
    </row>
    <row r="8" spans="1:22" x14ac:dyDescent="0.25">
      <c r="A8" s="1">
        <v>-359</v>
      </c>
      <c r="B8" s="5">
        <v>39.31</v>
      </c>
      <c r="C8" s="5">
        <v>0.89400000000000002</v>
      </c>
      <c r="D8" s="1">
        <f t="shared" ref="D8:D71" si="0">C9-C8</f>
        <v>3.0000000000000027E-3</v>
      </c>
      <c r="E8" s="1">
        <f t="shared" ref="E8:E71" si="1">LOG(B8)</f>
        <v>1.5945030438200891</v>
      </c>
      <c r="F8" s="1">
        <f t="shared" ref="F8:F71" si="2">LOG(C8)</f>
        <v>-4.8662481204082321E-2</v>
      </c>
      <c r="G8" s="1">
        <f t="shared" ref="G8:G71" si="3">LOG(C8/C9)/LOG(B9/B8)</f>
        <v>-1.0991068213553372</v>
      </c>
      <c r="H8" s="1">
        <f t="shared" ref="H8:H71" si="4">B9-B8</f>
        <v>0.11999999999999744</v>
      </c>
      <c r="I8" s="1">
        <f t="shared" ref="I8:I71" si="5">$E$2*(1+($F$2/$E$2)-COS(RADIANS(A8))-SQRT((($F$2/$E$2)^2)-SIN(RADIANS(A8))^2))</f>
        <v>8.040222705615196E-6</v>
      </c>
      <c r="J8" s="1">
        <f t="shared" ref="J8:J71" si="6">(I9-I8)/$G$2</f>
        <v>0.57880043577643125</v>
      </c>
      <c r="K8" s="1">
        <f t="shared" ref="K8:K71" si="7">J9-J8/$G$2</f>
        <v>-13890.246109845666</v>
      </c>
      <c r="L8" s="1">
        <f t="shared" ref="L8:L71" si="8">(C8*10^5)*((B9-B8)/10^6)</f>
        <v>1.0727999999999772E-2</v>
      </c>
      <c r="M8" s="1">
        <v>-12</v>
      </c>
      <c r="N8" s="1">
        <f>1-EXP((-$V$8)*((M8-$V$10)/$V$11)^($V$9+1))</f>
        <v>0</v>
      </c>
      <c r="O8" s="1">
        <f>N9-N8</f>
        <v>2.3147880231833007E-5</v>
      </c>
      <c r="P8" s="1">
        <f>O8*$V$16*$V$17*$V$19</f>
        <v>3.1894190716794064E-2</v>
      </c>
      <c r="Q8" s="1">
        <f>P8/($V$16+$V$14*1007)</f>
        <v>6.1919903348481617E-2</v>
      </c>
      <c r="R8" s="1">
        <f>$V$18+Q8</f>
        <v>298.0619199033485</v>
      </c>
      <c r="S8" s="1">
        <f>(C8*B8*$V$18)/(B7*C7)</f>
        <v>295.98597602697618</v>
      </c>
      <c r="U8" s="2" t="s">
        <v>21</v>
      </c>
      <c r="V8" s="1">
        <v>5</v>
      </c>
    </row>
    <row r="9" spans="1:22" x14ac:dyDescent="0.25">
      <c r="A9" s="1">
        <v>-358</v>
      </c>
      <c r="B9" s="5">
        <v>39.43</v>
      </c>
      <c r="C9" s="5">
        <v>0.89700000000000002</v>
      </c>
      <c r="D9" s="1">
        <f t="shared" si="0"/>
        <v>4.0000000000000036E-3</v>
      </c>
      <c r="E9" s="1">
        <f t="shared" si="1"/>
        <v>1.5958267770732231</v>
      </c>
      <c r="F9" s="1">
        <f t="shared" si="2"/>
        <v>-4.7207556955907906E-2</v>
      </c>
      <c r="G9" s="1">
        <f t="shared" si="3"/>
        <v>-0.87942115440642576</v>
      </c>
      <c r="H9" s="1">
        <f t="shared" si="4"/>
        <v>0.20000000000000284</v>
      </c>
      <c r="I9" s="1">
        <f t="shared" si="5"/>
        <v>3.2156907529633164E-5</v>
      </c>
      <c r="J9" s="1">
        <f t="shared" si="6"/>
        <v>0.96434878868431262</v>
      </c>
      <c r="K9" s="1">
        <f t="shared" si="7"/>
        <v>-23143.021508981317</v>
      </c>
      <c r="L9" s="1">
        <f t="shared" si="8"/>
        <v>1.7940000000000254E-2</v>
      </c>
      <c r="M9" s="1">
        <v>-11</v>
      </c>
      <c r="N9" s="1">
        <f t="shared" ref="N9:N72" si="9">1-EXP((-$V$8)*((M9-$V$10)/$V$11)^($V$9+1))</f>
        <v>2.3147880231833007E-5</v>
      </c>
      <c r="O9" s="1">
        <f t="shared" ref="O9:O72" si="10">N10-N9</f>
        <v>1.620201592353876E-4</v>
      </c>
      <c r="P9" s="1">
        <f t="shared" ref="P9:P72" si="11">O9*$V$16*$V$17*$V$19</f>
        <v>0.22323866405323964</v>
      </c>
      <c r="Q9" s="1">
        <f t="shared" ref="Q9:Q72" si="12">P9/($V$16+$V$14*1007)</f>
        <v>0.43339919249125897</v>
      </c>
      <c r="R9" s="1">
        <f t="shared" ref="R9:R72" si="13">$V$18+Q9</f>
        <v>298.43339919249127</v>
      </c>
      <c r="S9" s="1">
        <f t="shared" ref="S9:S72" si="14">(C9*B9*$V$18)/(B8*C8)</f>
        <v>299.91274484863902</v>
      </c>
      <c r="U9" s="2" t="s">
        <v>22</v>
      </c>
      <c r="V9" s="1">
        <v>2</v>
      </c>
    </row>
    <row r="10" spans="1:22" x14ac:dyDescent="0.25">
      <c r="A10" s="1">
        <v>-357</v>
      </c>
      <c r="B10" s="5">
        <v>39.630000000000003</v>
      </c>
      <c r="C10" s="5">
        <v>0.90100000000000002</v>
      </c>
      <c r="D10" s="1">
        <f t="shared" si="0"/>
        <v>-3.0000000000000027E-3</v>
      </c>
      <c r="E10" s="1">
        <f t="shared" si="1"/>
        <v>1.5980240723341896</v>
      </c>
      <c r="F10" s="1">
        <f t="shared" si="2"/>
        <v>-4.5275209020937013E-2</v>
      </c>
      <c r="G10" s="1">
        <f t="shared" si="3"/>
        <v>0.49119738233957361</v>
      </c>
      <c r="H10" s="1">
        <f t="shared" si="4"/>
        <v>0.26999999999999602</v>
      </c>
      <c r="I10" s="1">
        <f t="shared" si="5"/>
        <v>7.2338107058146186E-5</v>
      </c>
      <c r="J10" s="1">
        <f t="shared" si="6"/>
        <v>1.3494194421875843</v>
      </c>
      <c r="K10" s="1">
        <f t="shared" si="7"/>
        <v>-32384.332790771452</v>
      </c>
      <c r="L10" s="1">
        <f t="shared" si="8"/>
        <v>2.4326999999999644E-2</v>
      </c>
      <c r="M10" s="1">
        <v>-10</v>
      </c>
      <c r="N10" s="1">
        <f t="shared" si="9"/>
        <v>1.851680394672206E-4</v>
      </c>
      <c r="O10" s="1">
        <f t="shared" si="10"/>
        <v>4.3963668871649375E-4</v>
      </c>
      <c r="P10" s="1">
        <f t="shared" si="11"/>
        <v>0.60575120726349685</v>
      </c>
      <c r="Q10" s="1">
        <f t="shared" si="12"/>
        <v>1.1760152982101442</v>
      </c>
      <c r="R10" s="1">
        <f t="shared" si="13"/>
        <v>299.17601529821013</v>
      </c>
      <c r="S10" s="1">
        <f t="shared" si="14"/>
        <v>300.8471538826268</v>
      </c>
      <c r="U10" s="2" t="s">
        <v>23</v>
      </c>
      <c r="V10" s="1">
        <v>-12</v>
      </c>
    </row>
    <row r="11" spans="1:22" x14ac:dyDescent="0.25">
      <c r="A11" s="1">
        <v>-356</v>
      </c>
      <c r="B11" s="5">
        <v>39.9</v>
      </c>
      <c r="C11" s="5">
        <v>0.89800000000000002</v>
      </c>
      <c r="D11" s="1">
        <f t="shared" si="0"/>
        <v>-1.0000000000000009E-2</v>
      </c>
      <c r="E11" s="1">
        <f t="shared" si="1"/>
        <v>1.6009728956867482</v>
      </c>
      <c r="F11" s="1">
        <f t="shared" si="2"/>
        <v>-4.672366333269562E-2</v>
      </c>
      <c r="G11" s="1">
        <f t="shared" si="3"/>
        <v>1.2467385024915254</v>
      </c>
      <c r="H11" s="1">
        <f t="shared" si="4"/>
        <v>0.35999999999999943</v>
      </c>
      <c r="I11" s="1">
        <f t="shared" si="5"/>
        <v>1.2856391714929552E-4</v>
      </c>
      <c r="J11" s="1">
        <f t="shared" si="6"/>
        <v>1.7338217305683439</v>
      </c>
      <c r="K11" s="1">
        <f t="shared" si="7"/>
        <v>-41609.604168238082</v>
      </c>
      <c r="L11" s="1">
        <f t="shared" si="8"/>
        <v>3.2327999999999947E-2</v>
      </c>
      <c r="M11" s="1">
        <v>-9</v>
      </c>
      <c r="N11" s="1">
        <f t="shared" si="9"/>
        <v>6.2480472818371435E-4</v>
      </c>
      <c r="O11" s="1">
        <f t="shared" si="10"/>
        <v>8.5557990132989481E-4</v>
      </c>
      <c r="P11" s="1">
        <f t="shared" si="11"/>
        <v>1.1788564772745354</v>
      </c>
      <c r="Q11" s="1">
        <f t="shared" si="12"/>
        <v>2.2886512400559198</v>
      </c>
      <c r="R11" s="1">
        <f t="shared" si="13"/>
        <v>300.28865124005591</v>
      </c>
      <c r="S11" s="1">
        <f t="shared" si="14"/>
        <v>299.03128914714154</v>
      </c>
      <c r="U11" s="2" t="s">
        <v>45</v>
      </c>
      <c r="V11" s="8">
        <v>60</v>
      </c>
    </row>
    <row r="12" spans="1:22" x14ac:dyDescent="0.25">
      <c r="A12" s="1">
        <v>-355</v>
      </c>
      <c r="B12" s="5">
        <v>40.26</v>
      </c>
      <c r="C12" s="5">
        <v>0.88800000000000001</v>
      </c>
      <c r="D12" s="1">
        <f t="shared" si="0"/>
        <v>-1.0000000000000009E-2</v>
      </c>
      <c r="E12" s="1">
        <f t="shared" si="1"/>
        <v>1.6048737705526357</v>
      </c>
      <c r="F12" s="1">
        <f t="shared" si="2"/>
        <v>-5.1587034221398972E-2</v>
      </c>
      <c r="G12" s="1">
        <f t="shared" si="3"/>
        <v>1.0660025787200256</v>
      </c>
      <c r="H12" s="1">
        <f t="shared" si="4"/>
        <v>0.42999999999999972</v>
      </c>
      <c r="I12" s="1">
        <f t="shared" si="5"/>
        <v>2.0080648925630985E-4</v>
      </c>
      <c r="J12" s="1">
        <f t="shared" si="6"/>
        <v>2.1173654021716364</v>
      </c>
      <c r="K12" s="1">
        <f t="shared" si="7"/>
        <v>-50814.269791381506</v>
      </c>
      <c r="L12" s="1">
        <f t="shared" si="8"/>
        <v>3.8183999999999975E-2</v>
      </c>
      <c r="M12" s="1">
        <v>-8</v>
      </c>
      <c r="N12" s="1">
        <f t="shared" si="9"/>
        <v>1.4803846295136092E-3</v>
      </c>
      <c r="O12" s="1">
        <f t="shared" si="10"/>
        <v>1.4089516990168915E-3</v>
      </c>
      <c r="P12" s="1">
        <f t="shared" si="11"/>
        <v>1.9413170341791302</v>
      </c>
      <c r="Q12" s="1">
        <f t="shared" si="12"/>
        <v>3.7689046319597472</v>
      </c>
      <c r="R12" s="1">
        <f t="shared" si="13"/>
        <v>301.76890463195974</v>
      </c>
      <c r="S12" s="1">
        <f t="shared" si="14"/>
        <v>297.34029505835861</v>
      </c>
      <c r="U12" s="2" t="s">
        <v>44</v>
      </c>
      <c r="V12" s="4">
        <v>4.3800000000000002E-4</v>
      </c>
    </row>
    <row r="13" spans="1:22" x14ac:dyDescent="0.25">
      <c r="A13" s="1">
        <v>-354</v>
      </c>
      <c r="B13" s="5">
        <v>40.69</v>
      </c>
      <c r="C13" s="5">
        <v>0.878</v>
      </c>
      <c r="D13" s="1">
        <f t="shared" si="0"/>
        <v>-4.0000000000000036E-3</v>
      </c>
      <c r="E13" s="1">
        <f t="shared" si="1"/>
        <v>1.6094876898532853</v>
      </c>
      <c r="F13" s="1">
        <f t="shared" si="2"/>
        <v>-5.6505484093897433E-2</v>
      </c>
      <c r="G13" s="1">
        <f t="shared" si="3"/>
        <v>0.36659093712986485</v>
      </c>
      <c r="H13" s="1">
        <f t="shared" si="4"/>
        <v>0.51000000000000512</v>
      </c>
      <c r="I13" s="1">
        <f t="shared" si="5"/>
        <v>2.8903004768012804E-4</v>
      </c>
      <c r="J13" s="1">
        <f t="shared" si="6"/>
        <v>2.4998607377683828</v>
      </c>
      <c r="K13" s="1">
        <f t="shared" si="7"/>
        <v>-59993.776587772278</v>
      </c>
      <c r="L13" s="1">
        <f t="shared" si="8"/>
        <v>4.4778000000000442E-2</v>
      </c>
      <c r="M13" s="1">
        <v>-7</v>
      </c>
      <c r="N13" s="1">
        <f t="shared" si="9"/>
        <v>2.8893363285305007E-3</v>
      </c>
      <c r="O13" s="1">
        <f t="shared" si="10"/>
        <v>2.0981844787871795E-3</v>
      </c>
      <c r="P13" s="1">
        <f t="shared" si="11"/>
        <v>2.8909729640568598</v>
      </c>
      <c r="Q13" s="1">
        <f t="shared" si="12"/>
        <v>5.6125821817205139</v>
      </c>
      <c r="R13" s="1">
        <f t="shared" si="13"/>
        <v>303.61258218172054</v>
      </c>
      <c r="S13" s="1">
        <f t="shared" si="14"/>
        <v>297.7911133935724</v>
      </c>
      <c r="U13" s="2" t="s">
        <v>43</v>
      </c>
      <c r="V13" s="1">
        <v>1.167</v>
      </c>
    </row>
    <row r="14" spans="1:22" x14ac:dyDescent="0.25">
      <c r="A14" s="1">
        <v>-353</v>
      </c>
      <c r="B14" s="5">
        <v>41.2</v>
      </c>
      <c r="C14" s="5">
        <v>0.874</v>
      </c>
      <c r="D14" s="1">
        <f t="shared" si="0"/>
        <v>4.0000000000000036E-3</v>
      </c>
      <c r="E14" s="1">
        <f t="shared" si="1"/>
        <v>1.6148972160331345</v>
      </c>
      <c r="F14" s="1">
        <f t="shared" si="2"/>
        <v>-5.8488567365596968E-2</v>
      </c>
      <c r="G14" s="1">
        <f t="shared" si="3"/>
        <v>-0.3211390218085976</v>
      </c>
      <c r="H14" s="1">
        <f t="shared" si="4"/>
        <v>0.58999999999999631</v>
      </c>
      <c r="I14" s="1">
        <f t="shared" si="5"/>
        <v>3.9319091175381066E-4</v>
      </c>
      <c r="J14" s="1">
        <f t="shared" si="6"/>
        <v>2.8811186689153003</v>
      </c>
      <c r="K14" s="1">
        <f t="shared" si="7"/>
        <v>-69143.587103070837</v>
      </c>
      <c r="L14" s="1">
        <f t="shared" si="8"/>
        <v>5.1565999999999675E-2</v>
      </c>
      <c r="M14" s="1">
        <v>-6</v>
      </c>
      <c r="N14" s="1">
        <f t="shared" si="9"/>
        <v>4.9875208073176802E-3</v>
      </c>
      <c r="O14" s="1">
        <f t="shared" si="10"/>
        <v>2.9208569343844859E-3</v>
      </c>
      <c r="P14" s="1">
        <f t="shared" si="11"/>
        <v>4.0244880822226508</v>
      </c>
      <c r="Q14" s="1">
        <f t="shared" si="12"/>
        <v>7.8132069658418128</v>
      </c>
      <c r="R14" s="1">
        <f t="shared" si="13"/>
        <v>305.8132069658418</v>
      </c>
      <c r="S14" s="1">
        <f t="shared" si="14"/>
        <v>300.36042279785323</v>
      </c>
      <c r="U14" s="2" t="s">
        <v>42</v>
      </c>
      <c r="V14" s="4">
        <v>5.1147276000000001E-4</v>
      </c>
    </row>
    <row r="15" spans="1:22" x14ac:dyDescent="0.25">
      <c r="A15" s="1">
        <v>-352</v>
      </c>
      <c r="B15" s="5">
        <v>41.79</v>
      </c>
      <c r="C15" s="5">
        <v>0.878</v>
      </c>
      <c r="D15" s="1">
        <f t="shared" si="0"/>
        <v>-5.0000000000000044E-3</v>
      </c>
      <c r="E15" s="1">
        <f t="shared" si="1"/>
        <v>1.6210723711436259</v>
      </c>
      <c r="F15" s="1">
        <f t="shared" si="2"/>
        <v>-5.6505484093897433E-2</v>
      </c>
      <c r="G15" s="1">
        <f t="shared" si="3"/>
        <v>0.36446059084955329</v>
      </c>
      <c r="H15" s="1">
        <f t="shared" si="4"/>
        <v>0.66000000000000369</v>
      </c>
      <c r="I15" s="1">
        <f t="shared" si="5"/>
        <v>5.1323752295861483E-4</v>
      </c>
      <c r="J15" s="1">
        <f t="shared" si="6"/>
        <v>3.2609508963746583</v>
      </c>
      <c r="K15" s="1">
        <f t="shared" si="7"/>
        <v>-78259.182342983244</v>
      </c>
      <c r="L15" s="1">
        <f t="shared" si="8"/>
        <v>5.7948000000000326E-2</v>
      </c>
      <c r="M15" s="1">
        <v>-5</v>
      </c>
      <c r="N15" s="1">
        <f t="shared" si="9"/>
        <v>7.9083777417021661E-3</v>
      </c>
      <c r="O15" s="1">
        <f t="shared" si="10"/>
        <v>3.8735175582971237E-3</v>
      </c>
      <c r="P15" s="1">
        <f t="shared" si="11"/>
        <v>5.3371067463569641</v>
      </c>
      <c r="Q15" s="1">
        <f t="shared" si="12"/>
        <v>10.361546302566628</v>
      </c>
      <c r="R15" s="1">
        <f t="shared" si="13"/>
        <v>308.36154630256664</v>
      </c>
      <c r="S15" s="1">
        <f t="shared" si="14"/>
        <v>303.65085090311254</v>
      </c>
      <c r="U15" s="2" t="s">
        <v>24</v>
      </c>
      <c r="V15" s="1">
        <v>14.7</v>
      </c>
    </row>
    <row r="16" spans="1:22" x14ac:dyDescent="0.25">
      <c r="A16" s="1">
        <v>-351</v>
      </c>
      <c r="B16" s="5">
        <v>42.45</v>
      </c>
      <c r="C16" s="5">
        <v>0.873</v>
      </c>
      <c r="D16" s="1">
        <f t="shared" si="0"/>
        <v>-1.5000000000000013E-2</v>
      </c>
      <c r="E16" s="1">
        <f t="shared" si="1"/>
        <v>1.6278776945799716</v>
      </c>
      <c r="F16" s="1">
        <f t="shared" si="2"/>
        <v>-5.8985756294430272E-2</v>
      </c>
      <c r="G16" s="1">
        <f t="shared" si="3"/>
        <v>0.98960086315040918</v>
      </c>
      <c r="H16" s="1">
        <f t="shared" si="4"/>
        <v>0.75</v>
      </c>
      <c r="I16" s="1">
        <f t="shared" si="5"/>
        <v>6.4911047697422558E-4</v>
      </c>
      <c r="J16" s="1">
        <f t="shared" si="6"/>
        <v>3.6391700085474863</v>
      </c>
      <c r="K16" s="1">
        <f t="shared" si="7"/>
        <v>-87336.064615539726</v>
      </c>
      <c r="L16" s="1">
        <f t="shared" si="8"/>
        <v>6.5475000000000005E-2</v>
      </c>
      <c r="M16" s="1">
        <v>-4</v>
      </c>
      <c r="N16" s="1">
        <f t="shared" si="9"/>
        <v>1.178189529999929E-2</v>
      </c>
      <c r="O16" s="1">
        <f t="shared" si="10"/>
        <v>4.9515194233816784E-3</v>
      </c>
      <c r="P16" s="1">
        <f t="shared" si="11"/>
        <v>6.822426211194367</v>
      </c>
      <c r="Q16" s="1">
        <f t="shared" si="12"/>
        <v>13.24516979754757</v>
      </c>
      <c r="R16" s="1">
        <f t="shared" si="13"/>
        <v>311.24516979754759</v>
      </c>
      <c r="S16" s="1">
        <f t="shared" si="14"/>
        <v>300.98254860374112</v>
      </c>
      <c r="U16" s="2" t="s">
        <v>41</v>
      </c>
      <c r="V16" s="4">
        <v>3.4794065306122454E-5</v>
      </c>
    </row>
    <row r="17" spans="1:22" x14ac:dyDescent="0.25">
      <c r="A17" s="1">
        <v>-350</v>
      </c>
      <c r="B17" s="5">
        <v>43.2</v>
      </c>
      <c r="C17" s="5">
        <v>0.85799999999999998</v>
      </c>
      <c r="D17" s="1">
        <f t="shared" si="0"/>
        <v>-2.300000000000002E-2</v>
      </c>
      <c r="E17" s="1">
        <f t="shared" si="1"/>
        <v>1.6354837468149122</v>
      </c>
      <c r="F17" s="1">
        <f t="shared" si="2"/>
        <v>-6.6512712151294562E-2</v>
      </c>
      <c r="G17" s="1">
        <f t="shared" si="3"/>
        <v>1.4450638341916824</v>
      </c>
      <c r="H17" s="1">
        <f t="shared" si="4"/>
        <v>0.82000000000000028</v>
      </c>
      <c r="I17" s="1">
        <f t="shared" si="5"/>
        <v>8.0074256066370417E-4</v>
      </c>
      <c r="J17" s="1">
        <f t="shared" si="6"/>
        <v>4.0155895999423832</v>
      </c>
      <c r="K17" s="1">
        <f t="shared" si="7"/>
        <v>-96369.760374227524</v>
      </c>
      <c r="L17" s="1">
        <f t="shared" si="8"/>
        <v>7.035600000000003E-2</v>
      </c>
      <c r="M17" s="1">
        <v>-3</v>
      </c>
      <c r="N17" s="1">
        <f t="shared" si="9"/>
        <v>1.6733414723380968E-2</v>
      </c>
      <c r="O17" s="1">
        <f t="shared" si="10"/>
        <v>6.148870406680329E-3</v>
      </c>
      <c r="P17" s="1">
        <f t="shared" si="11"/>
        <v>8.4721902601611969</v>
      </c>
      <c r="Q17" s="1">
        <f t="shared" si="12"/>
        <v>16.448048696933988</v>
      </c>
      <c r="R17" s="1">
        <f t="shared" si="13"/>
        <v>314.44804869693399</v>
      </c>
      <c r="S17" s="1">
        <f t="shared" si="14"/>
        <v>298.0542785326582</v>
      </c>
      <c r="U17" s="2" t="s">
        <v>40</v>
      </c>
      <c r="V17" s="4">
        <v>44000000</v>
      </c>
    </row>
    <row r="18" spans="1:22" x14ac:dyDescent="0.25">
      <c r="A18" s="1">
        <v>-349</v>
      </c>
      <c r="B18" s="5">
        <v>44.02</v>
      </c>
      <c r="C18" s="5">
        <v>0.83499999999999996</v>
      </c>
      <c r="D18" s="1">
        <f t="shared" si="0"/>
        <v>-3.0999999999999917E-2</v>
      </c>
      <c r="E18" s="1">
        <f t="shared" si="1"/>
        <v>1.6436500382173291</v>
      </c>
      <c r="F18" s="1">
        <f t="shared" si="2"/>
        <v>-7.8313524516397934E-2</v>
      </c>
      <c r="G18" s="1">
        <f t="shared" si="3"/>
        <v>1.8900718849834528</v>
      </c>
      <c r="H18" s="1">
        <f t="shared" si="4"/>
        <v>0.88999999999999346</v>
      </c>
      <c r="I18" s="1">
        <f t="shared" si="5"/>
        <v>9.680587939946368E-4</v>
      </c>
      <c r="J18" s="1">
        <f t="shared" si="6"/>
        <v>4.3900243896737692</v>
      </c>
      <c r="K18" s="1">
        <f t="shared" si="7"/>
        <v>-105355.8230618305</v>
      </c>
      <c r="L18" s="1">
        <f t="shared" si="8"/>
        <v>7.4314999999999451E-2</v>
      </c>
      <c r="M18" s="1">
        <v>-2</v>
      </c>
      <c r="N18" s="1">
        <f t="shared" si="9"/>
        <v>2.2882285130061297E-2</v>
      </c>
      <c r="O18" s="1">
        <f t="shared" si="10"/>
        <v>7.4581035014972263E-3</v>
      </c>
      <c r="P18" s="1">
        <f t="shared" si="11"/>
        <v>10.276110515520235</v>
      </c>
      <c r="Q18" s="1">
        <f t="shared" si="12"/>
        <v>19.950208975965129</v>
      </c>
      <c r="R18" s="1">
        <f t="shared" si="13"/>
        <v>317.95020897596515</v>
      </c>
      <c r="S18" s="1">
        <f t="shared" si="14"/>
        <v>295.51650587067252</v>
      </c>
      <c r="U18" s="2" t="s">
        <v>39</v>
      </c>
      <c r="V18" s="1">
        <v>298</v>
      </c>
    </row>
    <row r="19" spans="1:22" x14ac:dyDescent="0.25">
      <c r="A19" s="1">
        <v>-348</v>
      </c>
      <c r="B19" s="5">
        <v>44.91</v>
      </c>
      <c r="C19" s="5">
        <v>0.80400000000000005</v>
      </c>
      <c r="D19" s="1">
        <f t="shared" si="0"/>
        <v>-2.1000000000000019E-2</v>
      </c>
      <c r="E19" s="1">
        <f t="shared" si="1"/>
        <v>1.6523430550627147</v>
      </c>
      <c r="F19" s="1">
        <f t="shared" si="2"/>
        <v>-9.4743951251548705E-2</v>
      </c>
      <c r="G19" s="1">
        <f t="shared" si="3"/>
        <v>1.2260569027833623</v>
      </c>
      <c r="H19" s="1">
        <f t="shared" si="4"/>
        <v>0.98000000000000398</v>
      </c>
      <c r="I19" s="1">
        <f t="shared" si="5"/>
        <v>1.1509764768977105E-3</v>
      </c>
      <c r="J19" s="1">
        <f t="shared" si="6"/>
        <v>4.7622903399801508</v>
      </c>
      <c r="K19" s="1">
        <f t="shared" si="7"/>
        <v>-114289.83595474888</v>
      </c>
      <c r="L19" s="1">
        <f t="shared" si="8"/>
        <v>7.879200000000032E-2</v>
      </c>
      <c r="M19" s="1">
        <v>-1</v>
      </c>
      <c r="N19" s="1">
        <f t="shared" si="9"/>
        <v>3.0340388631558524E-2</v>
      </c>
      <c r="O19" s="1">
        <f t="shared" si="10"/>
        <v>8.8701722161182994E-3</v>
      </c>
      <c r="P19" s="1">
        <f t="shared" si="11"/>
        <v>12.221722314021253</v>
      </c>
      <c r="Q19" s="1">
        <f t="shared" si="12"/>
        <v>23.727451533601595</v>
      </c>
      <c r="R19" s="1">
        <f t="shared" si="13"/>
        <v>321.7274515336016</v>
      </c>
      <c r="S19" s="1">
        <f t="shared" si="14"/>
        <v>292.7378333745956</v>
      </c>
      <c r="U19" s="2" t="s">
        <v>25</v>
      </c>
      <c r="V19" s="1">
        <v>0.9</v>
      </c>
    </row>
    <row r="20" spans="1:22" x14ac:dyDescent="0.25">
      <c r="A20" s="1">
        <v>-347</v>
      </c>
      <c r="B20" s="5">
        <v>45.89</v>
      </c>
      <c r="C20" s="5">
        <v>0.78300000000000003</v>
      </c>
      <c r="D20" s="1">
        <f t="shared" si="0"/>
        <v>-1.100000000000001E-2</v>
      </c>
      <c r="E20" s="1">
        <f t="shared" si="1"/>
        <v>1.6617180576946593</v>
      </c>
      <c r="F20" s="1">
        <f t="shared" si="2"/>
        <v>-0.10623823794205658</v>
      </c>
      <c r="G20" s="1">
        <f t="shared" si="3"/>
        <v>0.63133459240876211</v>
      </c>
      <c r="H20" s="1">
        <f t="shared" si="4"/>
        <v>1.0399999999999991</v>
      </c>
      <c r="I20" s="1">
        <f t="shared" si="5"/>
        <v>1.3494052410635501E-3</v>
      </c>
      <c r="J20" s="1">
        <f t="shared" si="6"/>
        <v>5.1322047747397255</v>
      </c>
      <c r="K20" s="1">
        <f t="shared" si="7"/>
        <v>-123167.41500725542</v>
      </c>
      <c r="L20" s="1">
        <f t="shared" si="8"/>
        <v>8.1431999999999935E-2</v>
      </c>
      <c r="M20" s="1">
        <v>0</v>
      </c>
      <c r="N20" s="1">
        <f t="shared" si="9"/>
        <v>3.9210560847676823E-2</v>
      </c>
      <c r="O20" s="1">
        <f t="shared" si="10"/>
        <v>1.0374376245740113E-2</v>
      </c>
      <c r="P20" s="1">
        <f t="shared" si="11"/>
        <v>14.294282294340855</v>
      </c>
      <c r="Q20" s="1">
        <f t="shared" si="12"/>
        <v>27.751153367106543</v>
      </c>
      <c r="R20" s="1">
        <f t="shared" si="13"/>
        <v>325.75115336710655</v>
      </c>
      <c r="S20" s="1">
        <f t="shared" si="14"/>
        <v>296.54935243621577</v>
      </c>
      <c r="U20" s="2" t="s">
        <v>26</v>
      </c>
      <c r="V20" s="1">
        <v>0.9</v>
      </c>
    </row>
    <row r="21" spans="1:22" x14ac:dyDescent="0.25">
      <c r="A21" s="1">
        <v>-346</v>
      </c>
      <c r="B21" s="5">
        <v>46.93</v>
      </c>
      <c r="C21" s="5">
        <v>0.77200000000000002</v>
      </c>
      <c r="D21" s="1">
        <f t="shared" si="0"/>
        <v>-5.0000000000000044E-3</v>
      </c>
      <c r="E21" s="1">
        <f t="shared" si="1"/>
        <v>1.6714505542124947</v>
      </c>
      <c r="F21" s="1">
        <f t="shared" si="2"/>
        <v>-0.11238269966426384</v>
      </c>
      <c r="G21" s="1">
        <f t="shared" si="3"/>
        <v>0.2730938179736036</v>
      </c>
      <c r="H21" s="1">
        <f t="shared" si="4"/>
        <v>1.1300000000000026</v>
      </c>
      <c r="I21" s="1">
        <f t="shared" si="5"/>
        <v>1.5632471066777053E-3</v>
      </c>
      <c r="J21" s="1">
        <f t="shared" si="6"/>
        <v>5.4995864979968756</v>
      </c>
      <c r="K21" s="1">
        <f t="shared" si="7"/>
        <v>-131984.21169601256</v>
      </c>
      <c r="L21" s="1">
        <f t="shared" si="8"/>
        <v>8.7236000000000188E-2</v>
      </c>
      <c r="M21" s="1">
        <v>1</v>
      </c>
      <c r="N21" s="1">
        <f t="shared" si="9"/>
        <v>4.9584937093416936E-2</v>
      </c>
      <c r="O21" s="1">
        <f t="shared" si="10"/>
        <v>1.195832259535945E-2</v>
      </c>
      <c r="P21" s="1">
        <f t="shared" si="11"/>
        <v>16.476714830450813</v>
      </c>
      <c r="Q21" s="1">
        <f t="shared" si="12"/>
        <v>31.988163576911102</v>
      </c>
      <c r="R21" s="1">
        <f t="shared" si="13"/>
        <v>329.98816357691112</v>
      </c>
      <c r="S21" s="1">
        <f t="shared" si="14"/>
        <v>300.47220141896315</v>
      </c>
      <c r="U21" s="2" t="s">
        <v>38</v>
      </c>
      <c r="V21" s="10">
        <f>SUM(L8:L725)</f>
        <v>526.69731699999954</v>
      </c>
    </row>
    <row r="22" spans="1:22" x14ac:dyDescent="0.25">
      <c r="A22" s="1">
        <v>-345</v>
      </c>
      <c r="B22" s="5">
        <v>48.06</v>
      </c>
      <c r="C22" s="5">
        <v>0.76700000000000002</v>
      </c>
      <c r="D22" s="1">
        <f t="shared" si="0"/>
        <v>-4.0000000000000036E-3</v>
      </c>
      <c r="E22" s="1">
        <f t="shared" si="1"/>
        <v>1.6817837664678814</v>
      </c>
      <c r="F22" s="1">
        <f t="shared" si="2"/>
        <v>-0.11520463605101904</v>
      </c>
      <c r="G22" s="1">
        <f t="shared" si="3"/>
        <v>0.21201588090170612</v>
      </c>
      <c r="H22" s="1">
        <f t="shared" si="4"/>
        <v>1.1999999999999957</v>
      </c>
      <c r="I22" s="1">
        <f t="shared" si="5"/>
        <v>1.7923965440942418E-3</v>
      </c>
      <c r="J22" s="1">
        <f t="shared" si="6"/>
        <v>5.8642559124496181</v>
      </c>
      <c r="K22" s="1">
        <f t="shared" si="7"/>
        <v>-140735.91586365295</v>
      </c>
      <c r="L22" s="1">
        <f t="shared" si="8"/>
        <v>9.2039999999999678E-2</v>
      </c>
      <c r="M22" s="1">
        <v>2</v>
      </c>
      <c r="N22" s="1">
        <f t="shared" si="9"/>
        <v>6.1543259688776386E-2</v>
      </c>
      <c r="O22" s="1">
        <f t="shared" si="10"/>
        <v>1.360792709501879E-2</v>
      </c>
      <c r="P22" s="1">
        <f t="shared" si="11"/>
        <v>18.749614119391467</v>
      </c>
      <c r="Q22" s="1">
        <f t="shared" si="12"/>
        <v>36.400807419851802</v>
      </c>
      <c r="R22" s="1">
        <f t="shared" si="13"/>
        <v>334.40080741985179</v>
      </c>
      <c r="S22" s="1">
        <f t="shared" si="14"/>
        <v>303.19884316736761</v>
      </c>
      <c r="U22" s="2" t="s">
        <v>37</v>
      </c>
      <c r="V22" s="1">
        <f>(V21/(60/V25))/1000</f>
        <v>35.113154466666636</v>
      </c>
    </row>
    <row r="23" spans="1:22" x14ac:dyDescent="0.25">
      <c r="A23" s="1">
        <v>-344</v>
      </c>
      <c r="B23" s="5">
        <v>49.26</v>
      </c>
      <c r="C23" s="5">
        <v>0.76300000000000001</v>
      </c>
      <c r="D23" s="1">
        <f t="shared" si="0"/>
        <v>-2.0000000000000018E-3</v>
      </c>
      <c r="E23" s="1">
        <f t="shared" si="1"/>
        <v>1.6924944075030843</v>
      </c>
      <c r="F23" s="1">
        <f t="shared" si="2"/>
        <v>-0.11747546204511952</v>
      </c>
      <c r="G23" s="1">
        <f t="shared" si="3"/>
        <v>0.1031110312726701</v>
      </c>
      <c r="H23" s="1">
        <f t="shared" si="4"/>
        <v>1.2700000000000031</v>
      </c>
      <c r="I23" s="1">
        <f t="shared" si="5"/>
        <v>2.0367405404463092E-3</v>
      </c>
      <c r="J23" s="1">
        <f t="shared" si="6"/>
        <v>6.2260351378949439</v>
      </c>
      <c r="K23" s="1">
        <f t="shared" si="7"/>
        <v>-149418.25856134907</v>
      </c>
      <c r="L23" s="1">
        <f t="shared" si="8"/>
        <v>9.6901000000000237E-2</v>
      </c>
      <c r="M23" s="1">
        <v>3</v>
      </c>
      <c r="N23" s="1">
        <f t="shared" si="9"/>
        <v>7.5151186783795176E-2</v>
      </c>
      <c r="O23" s="1">
        <f t="shared" si="10"/>
        <v>1.5307460758924529E-2</v>
      </c>
      <c r="P23" s="1">
        <f t="shared" si="11"/>
        <v>21.091308056950304</v>
      </c>
      <c r="Q23" s="1">
        <f t="shared" si="12"/>
        <v>40.947010318457387</v>
      </c>
      <c r="R23" s="1">
        <f t="shared" si="13"/>
        <v>338.94701031845739</v>
      </c>
      <c r="S23" s="1">
        <f t="shared" si="14"/>
        <v>303.84778804851175</v>
      </c>
      <c r="U23" s="2" t="s">
        <v>27</v>
      </c>
      <c r="V23" s="1">
        <f>V22*1.34102</f>
        <v>47.087442402889295</v>
      </c>
    </row>
    <row r="24" spans="1:22" x14ac:dyDescent="0.25">
      <c r="A24" s="1">
        <v>-343</v>
      </c>
      <c r="B24" s="5">
        <v>50.53</v>
      </c>
      <c r="C24" s="5">
        <v>0.76100000000000001</v>
      </c>
      <c r="D24" s="1">
        <f t="shared" si="0"/>
        <v>5.0000000000000044E-3</v>
      </c>
      <c r="E24" s="1">
        <f t="shared" si="1"/>
        <v>1.7035492982382305</v>
      </c>
      <c r="F24" s="1">
        <f t="shared" si="2"/>
        <v>-0.11861534322942717</v>
      </c>
      <c r="G24" s="1">
        <f t="shared" si="3"/>
        <v>-0.2502089763079457</v>
      </c>
      <c r="H24" s="1">
        <f t="shared" si="4"/>
        <v>1.3399999999999963</v>
      </c>
      <c r="I24" s="1">
        <f t="shared" si="5"/>
        <v>2.2961586711919319E-3</v>
      </c>
      <c r="J24" s="1">
        <f t="shared" si="6"/>
        <v>6.5847481295991388</v>
      </c>
      <c r="K24" s="1">
        <f t="shared" si="7"/>
        <v>-158027.01488958279</v>
      </c>
      <c r="L24" s="1">
        <f t="shared" si="8"/>
        <v>0.10197399999999972</v>
      </c>
      <c r="M24" s="1">
        <v>4</v>
      </c>
      <c r="N24" s="1">
        <f t="shared" si="9"/>
        <v>9.0458647542719706E-2</v>
      </c>
      <c r="O24" s="1">
        <f t="shared" si="10"/>
        <v>1.7039644677878107E-2</v>
      </c>
      <c r="P24" s="1">
        <f t="shared" si="11"/>
        <v>23.477988984722426</v>
      </c>
      <c r="Q24" s="1">
        <f t="shared" si="12"/>
        <v>45.58055169542979</v>
      </c>
      <c r="R24" s="1">
        <f t="shared" si="13"/>
        <v>343.58055169542979</v>
      </c>
      <c r="S24" s="1">
        <f t="shared" si="14"/>
        <v>304.88164121262048</v>
      </c>
      <c r="U24" s="2" t="s">
        <v>36</v>
      </c>
      <c r="V24" s="1">
        <f>(V25*81.4)/30000</f>
        <v>10.853333333333333</v>
      </c>
    </row>
    <row r="25" spans="1:22" x14ac:dyDescent="0.25">
      <c r="A25" s="1">
        <v>-342</v>
      </c>
      <c r="B25" s="5">
        <v>51.87</v>
      </c>
      <c r="C25" s="5">
        <v>0.76600000000000001</v>
      </c>
      <c r="D25" s="1">
        <f t="shared" si="0"/>
        <v>1.0000000000000009E-2</v>
      </c>
      <c r="E25" s="1">
        <f t="shared" si="1"/>
        <v>1.7149162479935849</v>
      </c>
      <c r="F25" s="1">
        <f t="shared" si="2"/>
        <v>-0.11577123036739606</v>
      </c>
      <c r="G25" s="1">
        <f t="shared" si="3"/>
        <v>-0.48023913666433793</v>
      </c>
      <c r="H25" s="1">
        <f t="shared" si="4"/>
        <v>1.4200000000000017</v>
      </c>
      <c r="I25" s="1">
        <f t="shared" si="5"/>
        <v>2.570523176591896E-3</v>
      </c>
      <c r="J25" s="1">
        <f t="shared" si="6"/>
        <v>6.9402207965531364</v>
      </c>
      <c r="K25" s="1">
        <f t="shared" si="7"/>
        <v>-166558.00683615569</v>
      </c>
      <c r="L25" s="1">
        <f t="shared" si="8"/>
        <v>0.10877200000000013</v>
      </c>
      <c r="M25" s="1">
        <v>5</v>
      </c>
      <c r="N25" s="1">
        <f t="shared" si="9"/>
        <v>0.10749829222059781</v>
      </c>
      <c r="O25" s="1">
        <f t="shared" si="10"/>
        <v>1.8785796091367768E-2</v>
      </c>
      <c r="P25" s="1">
        <f t="shared" si="11"/>
        <v>25.883914954809782</v>
      </c>
      <c r="Q25" s="1">
        <f t="shared" si="12"/>
        <v>50.251455712222025</v>
      </c>
      <c r="R25" s="1">
        <f t="shared" si="13"/>
        <v>348.25145571222203</v>
      </c>
      <c r="S25" s="1">
        <f t="shared" si="14"/>
        <v>307.91250484678437</v>
      </c>
      <c r="U25" s="2" t="s">
        <v>28</v>
      </c>
      <c r="V25" s="1">
        <v>4000</v>
      </c>
    </row>
    <row r="26" spans="1:22" x14ac:dyDescent="0.25">
      <c r="A26" s="1">
        <v>-341</v>
      </c>
      <c r="B26" s="5">
        <v>53.29</v>
      </c>
      <c r="C26" s="5">
        <v>0.77600000000000002</v>
      </c>
      <c r="D26" s="1">
        <f t="shared" si="0"/>
        <v>1.100000000000001E-2</v>
      </c>
      <c r="E26" s="1">
        <f t="shared" si="1"/>
        <v>1.7266457202409118</v>
      </c>
      <c r="F26" s="1">
        <f t="shared" si="2"/>
        <v>-0.11013827874181155</v>
      </c>
      <c r="G26" s="1">
        <f t="shared" si="3"/>
        <v>-0.51042535527040378</v>
      </c>
      <c r="H26" s="1">
        <f t="shared" si="4"/>
        <v>1.490000000000002</v>
      </c>
      <c r="I26" s="1">
        <f t="shared" si="5"/>
        <v>2.8596990431149433E-3</v>
      </c>
      <c r="J26" s="1">
        <f t="shared" si="6"/>
        <v>7.2922811195851969</v>
      </c>
      <c r="K26" s="1">
        <f t="shared" si="7"/>
        <v>-175007.10611077546</v>
      </c>
      <c r="L26" s="1">
        <f t="shared" si="8"/>
        <v>0.11562400000000016</v>
      </c>
      <c r="M26" s="1">
        <v>6</v>
      </c>
      <c r="N26" s="1">
        <f t="shared" si="9"/>
        <v>0.12628408831196558</v>
      </c>
      <c r="O26" s="1">
        <f t="shared" si="10"/>
        <v>2.0526026965239974E-2</v>
      </c>
      <c r="P26" s="1">
        <f t="shared" si="11"/>
        <v>28.281683339070089</v>
      </c>
      <c r="Q26" s="1">
        <f t="shared" si="12"/>
        <v>54.906522458507752</v>
      </c>
      <c r="R26" s="1">
        <f t="shared" si="13"/>
        <v>352.90652245850777</v>
      </c>
      <c r="S26" s="1">
        <f t="shared" si="14"/>
        <v>310.15492940022284</v>
      </c>
      <c r="U26" s="2" t="s">
        <v>29</v>
      </c>
      <c r="V26" s="1">
        <v>1.4</v>
      </c>
    </row>
    <row r="27" spans="1:22" x14ac:dyDescent="0.25">
      <c r="A27" s="1">
        <v>-340</v>
      </c>
      <c r="B27" s="5">
        <v>54.78</v>
      </c>
      <c r="C27" s="5">
        <v>0.78700000000000003</v>
      </c>
      <c r="D27" s="1">
        <f t="shared" si="0"/>
        <v>1.100000000000001E-2</v>
      </c>
      <c r="E27" s="1">
        <f t="shared" si="1"/>
        <v>1.7386220279179425</v>
      </c>
      <c r="F27" s="1">
        <f t="shared" si="2"/>
        <v>-0.10402526764093542</v>
      </c>
      <c r="G27" s="1">
        <f t="shared" si="3"/>
        <v>-0.49432149025926042</v>
      </c>
      <c r="H27" s="1">
        <f t="shared" si="4"/>
        <v>1.5600000000000023</v>
      </c>
      <c r="I27" s="1">
        <f t="shared" si="5"/>
        <v>3.1635440897643265E-3</v>
      </c>
      <c r="J27" s="1">
        <f t="shared" si="6"/>
        <v>7.6407592692731185</v>
      </c>
      <c r="K27" s="1">
        <f t="shared" si="7"/>
        <v>-183370.2369748312</v>
      </c>
      <c r="L27" s="1">
        <f t="shared" si="8"/>
        <v>0.12277200000000017</v>
      </c>
      <c r="M27" s="1">
        <v>7</v>
      </c>
      <c r="N27" s="1">
        <f t="shared" si="9"/>
        <v>0.14681011527720556</v>
      </c>
      <c r="O27" s="1">
        <f t="shared" si="10"/>
        <v>2.2239494821502448E-2</v>
      </c>
      <c r="P27" s="1">
        <f t="shared" si="11"/>
        <v>30.642576433703319</v>
      </c>
      <c r="Q27" s="1">
        <f t="shared" si="12"/>
        <v>59.489998914576354</v>
      </c>
      <c r="R27" s="1">
        <f t="shared" si="13"/>
        <v>357.48999891457635</v>
      </c>
      <c r="S27" s="1">
        <f t="shared" si="14"/>
        <v>310.67448197278844</v>
      </c>
      <c r="U27" s="2" t="s">
        <v>35</v>
      </c>
      <c r="V27" s="9">
        <f>SUM(P8:P110)</f>
        <v>1377.8449860928856</v>
      </c>
    </row>
    <row r="28" spans="1:22" x14ac:dyDescent="0.25">
      <c r="A28" s="1">
        <v>-339</v>
      </c>
      <c r="B28" s="5">
        <v>56.34</v>
      </c>
      <c r="C28" s="5">
        <v>0.79800000000000004</v>
      </c>
      <c r="D28" s="1">
        <f t="shared" si="0"/>
        <v>6.0000000000000053E-3</v>
      </c>
      <c r="E28" s="1">
        <f t="shared" si="1"/>
        <v>1.7508168426497546</v>
      </c>
      <c r="F28" s="1">
        <f t="shared" si="2"/>
        <v>-9.7997108649270553E-2</v>
      </c>
      <c r="G28" s="1">
        <f t="shared" si="3"/>
        <v>-0.26263823532065744</v>
      </c>
      <c r="H28" s="1">
        <f t="shared" si="4"/>
        <v>1.6299999999999955</v>
      </c>
      <c r="I28" s="1">
        <f t="shared" si="5"/>
        <v>3.4819090593173731E-3</v>
      </c>
      <c r="J28" s="1">
        <f t="shared" si="6"/>
        <v>7.9854877236213326</v>
      </c>
      <c r="K28" s="1">
        <f t="shared" si="7"/>
        <v>-191643.37906552656</v>
      </c>
      <c r="L28" s="1">
        <f t="shared" si="8"/>
        <v>0.13007399999999963</v>
      </c>
      <c r="M28" s="1">
        <v>8</v>
      </c>
      <c r="N28" s="1">
        <f t="shared" si="9"/>
        <v>0.169049610098708</v>
      </c>
      <c r="O28" s="1">
        <f t="shared" si="10"/>
        <v>2.390470376340581E-2</v>
      </c>
      <c r="P28" s="1">
        <f t="shared" si="11"/>
        <v>32.936976225151135</v>
      </c>
      <c r="Q28" s="1">
        <f t="shared" si="12"/>
        <v>63.944384184631751</v>
      </c>
      <c r="R28" s="1">
        <f t="shared" si="13"/>
        <v>361.94438418463176</v>
      </c>
      <c r="S28" s="1">
        <f t="shared" si="14"/>
        <v>310.77010734401165</v>
      </c>
    </row>
    <row r="29" spans="1:22" x14ac:dyDescent="0.25">
      <c r="A29" s="1">
        <v>-338</v>
      </c>
      <c r="B29" s="5">
        <v>57.97</v>
      </c>
      <c r="C29" s="5">
        <v>0.80400000000000005</v>
      </c>
      <c r="D29" s="1">
        <f t="shared" si="0"/>
        <v>-6.0000000000000053E-3</v>
      </c>
      <c r="E29" s="1">
        <f t="shared" si="1"/>
        <v>1.7632033003707717</v>
      </c>
      <c r="F29" s="1">
        <f t="shared" si="2"/>
        <v>-9.4743951251548705E-2</v>
      </c>
      <c r="G29" s="1">
        <f t="shared" si="3"/>
        <v>0.25915919970720191</v>
      </c>
      <c r="H29" s="1">
        <f t="shared" si="4"/>
        <v>1.7000000000000028</v>
      </c>
      <c r="I29" s="1">
        <f t="shared" si="5"/>
        <v>3.814637714468262E-3</v>
      </c>
      <c r="J29" s="1">
        <f t="shared" si="6"/>
        <v>8.3263013854253707</v>
      </c>
      <c r="K29" s="1">
        <f t="shared" si="7"/>
        <v>-199822.57021250963</v>
      </c>
      <c r="L29" s="1">
        <f t="shared" si="8"/>
        <v>0.13668000000000022</v>
      </c>
      <c r="M29" s="1">
        <v>9</v>
      </c>
      <c r="N29" s="1">
        <f t="shared" si="9"/>
        <v>0.19295431386211381</v>
      </c>
      <c r="O29" s="1">
        <f t="shared" si="10"/>
        <v>2.5499851663881801E-2</v>
      </c>
      <c r="P29" s="1">
        <f t="shared" si="11"/>
        <v>35.134842761945734</v>
      </c>
      <c r="Q29" s="1">
        <f t="shared" si="12"/>
        <v>68.211358215721489</v>
      </c>
      <c r="R29" s="1">
        <f t="shared" si="13"/>
        <v>366.21135821572148</v>
      </c>
      <c r="S29" s="1">
        <f t="shared" si="14"/>
        <v>308.92700868251563</v>
      </c>
    </row>
    <row r="30" spans="1:22" x14ac:dyDescent="0.25">
      <c r="A30" s="1">
        <v>-337</v>
      </c>
      <c r="B30" s="5">
        <v>59.67</v>
      </c>
      <c r="C30" s="5">
        <v>0.79800000000000004</v>
      </c>
      <c r="D30" s="1">
        <f t="shared" si="0"/>
        <v>-1.4000000000000012E-2</v>
      </c>
      <c r="E30" s="1">
        <f t="shared" si="1"/>
        <v>1.775756037844098</v>
      </c>
      <c r="F30" s="1">
        <f t="shared" si="2"/>
        <v>-9.7997108649270553E-2</v>
      </c>
      <c r="G30" s="1">
        <f t="shared" si="3"/>
        <v>0.60549241665796893</v>
      </c>
      <c r="H30" s="1">
        <f t="shared" si="4"/>
        <v>1.769999999999996</v>
      </c>
      <c r="I30" s="1">
        <f t="shared" si="5"/>
        <v>4.1615669388609857E-3</v>
      </c>
      <c r="J30" s="1">
        <f t="shared" si="6"/>
        <v>8.6630376992786058</v>
      </c>
      <c r="K30" s="1">
        <f t="shared" si="7"/>
        <v>-207903.90924591842</v>
      </c>
      <c r="L30" s="1">
        <f t="shared" si="8"/>
        <v>0.14124599999999968</v>
      </c>
      <c r="M30" s="1">
        <v>10</v>
      </c>
      <c r="N30" s="1">
        <f t="shared" si="9"/>
        <v>0.21845416552599561</v>
      </c>
      <c r="O30" s="1">
        <f t="shared" si="10"/>
        <v>2.7003217408524849E-2</v>
      </c>
      <c r="P30" s="1">
        <f t="shared" si="11"/>
        <v>37.206247715510401</v>
      </c>
      <c r="Q30" s="1">
        <f t="shared" si="12"/>
        <v>72.232817661398954</v>
      </c>
      <c r="R30" s="1">
        <f t="shared" si="13"/>
        <v>370.23281766139894</v>
      </c>
      <c r="S30" s="1">
        <f t="shared" si="14"/>
        <v>304.44990589574121</v>
      </c>
    </row>
    <row r="31" spans="1:22" x14ac:dyDescent="0.25">
      <c r="A31" s="1">
        <v>-336</v>
      </c>
      <c r="B31" s="5">
        <v>61.44</v>
      </c>
      <c r="C31" s="5">
        <v>0.78400000000000003</v>
      </c>
      <c r="D31" s="1">
        <f t="shared" si="0"/>
        <v>-1.3000000000000012E-2</v>
      </c>
      <c r="E31" s="1">
        <f t="shared" si="1"/>
        <v>1.7884512070234555</v>
      </c>
      <c r="F31" s="1">
        <f t="shared" si="2"/>
        <v>-0.10568393731556154</v>
      </c>
      <c r="G31" s="1">
        <f t="shared" si="3"/>
        <v>0.56664341335268342</v>
      </c>
      <c r="H31" s="1">
        <f t="shared" si="4"/>
        <v>1.8400000000000034</v>
      </c>
      <c r="I31" s="1">
        <f t="shared" si="5"/>
        <v>4.5225268429975943E-3</v>
      </c>
      <c r="J31" s="1">
        <f t="shared" si="6"/>
        <v>8.9955367681356435</v>
      </c>
      <c r="K31" s="1">
        <f t="shared" si="7"/>
        <v>-215883.5587937861</v>
      </c>
      <c r="L31" s="1">
        <f t="shared" si="8"/>
        <v>0.14425600000000027</v>
      </c>
      <c r="M31" s="1">
        <v>11</v>
      </c>
      <c r="N31" s="1">
        <f t="shared" si="9"/>
        <v>0.24545738293452046</v>
      </c>
      <c r="O31" s="1">
        <f t="shared" si="10"/>
        <v>2.8393579991788709E-2</v>
      </c>
      <c r="P31" s="1">
        <f t="shared" si="11"/>
        <v>39.121951829752767</v>
      </c>
      <c r="Q31" s="1">
        <f t="shared" si="12"/>
        <v>75.951996951805469</v>
      </c>
      <c r="R31" s="1">
        <f t="shared" si="13"/>
        <v>373.95199695180548</v>
      </c>
      <c r="S31" s="1">
        <f t="shared" si="14"/>
        <v>301.45646670724068</v>
      </c>
    </row>
    <row r="32" spans="1:22" x14ac:dyDescent="0.25">
      <c r="A32" s="1">
        <v>-335</v>
      </c>
      <c r="B32" s="5">
        <v>63.28</v>
      </c>
      <c r="C32" s="5">
        <v>0.77100000000000002</v>
      </c>
      <c r="D32" s="1">
        <f t="shared" si="0"/>
        <v>-1.3000000000000012E-2</v>
      </c>
      <c r="E32" s="1">
        <f t="shared" si="1"/>
        <v>1.8012664704896202</v>
      </c>
      <c r="F32" s="1">
        <f t="shared" si="2"/>
        <v>-0.11294562194904302</v>
      </c>
      <c r="G32" s="1">
        <f t="shared" si="3"/>
        <v>0.5748161702338912</v>
      </c>
      <c r="H32" s="1">
        <f t="shared" si="4"/>
        <v>1.9000000000000057</v>
      </c>
      <c r="I32" s="1">
        <f t="shared" si="5"/>
        <v>4.8973408750032461E-3</v>
      </c>
      <c r="J32" s="1">
        <f t="shared" si="6"/>
        <v>9.323641469358698</v>
      </c>
      <c r="K32" s="1">
        <f t="shared" si="7"/>
        <v>-223757.7480670386</v>
      </c>
      <c r="L32" s="1">
        <f t="shared" si="8"/>
        <v>0.14649000000000045</v>
      </c>
      <c r="M32" s="1">
        <v>12</v>
      </c>
      <c r="N32" s="1">
        <f t="shared" si="9"/>
        <v>0.27385096292630917</v>
      </c>
      <c r="O32" s="1">
        <f t="shared" si="10"/>
        <v>2.9650659256894585E-2</v>
      </c>
      <c r="P32" s="1">
        <f t="shared" si="11"/>
        <v>40.854012192337393</v>
      </c>
      <c r="Q32" s="1">
        <f t="shared" si="12"/>
        <v>79.314647260048076</v>
      </c>
      <c r="R32" s="1">
        <f t="shared" si="13"/>
        <v>377.3146472600481</v>
      </c>
      <c r="S32" s="1">
        <f t="shared" si="14"/>
        <v>301.83517020089289</v>
      </c>
    </row>
    <row r="33" spans="1:19" x14ac:dyDescent="0.25">
      <c r="A33" s="1">
        <v>-334</v>
      </c>
      <c r="B33" s="5">
        <v>65.180000000000007</v>
      </c>
      <c r="C33" s="5">
        <v>0.75800000000000001</v>
      </c>
      <c r="D33" s="1">
        <f t="shared" si="0"/>
        <v>-1.2000000000000011E-2</v>
      </c>
      <c r="E33" s="1">
        <f t="shared" si="1"/>
        <v>1.8141143561291255</v>
      </c>
      <c r="F33" s="1">
        <f t="shared" si="2"/>
        <v>-0.12033079436794646</v>
      </c>
      <c r="G33" s="1">
        <f t="shared" si="3"/>
        <v>0.53592328364074027</v>
      </c>
      <c r="H33" s="1">
        <f t="shared" si="4"/>
        <v>1.9699999999999989</v>
      </c>
      <c r="I33" s="1">
        <f t="shared" si="5"/>
        <v>5.2858259362265252E-3</v>
      </c>
      <c r="J33" s="1">
        <f t="shared" si="6"/>
        <v>9.6471975701689292</v>
      </c>
      <c r="K33" s="1">
        <f t="shared" si="7"/>
        <v>-231522.77563021192</v>
      </c>
      <c r="L33" s="1">
        <f t="shared" si="8"/>
        <v>0.14932599999999993</v>
      </c>
      <c r="M33" s="1">
        <v>13</v>
      </c>
      <c r="N33" s="1">
        <f t="shared" si="9"/>
        <v>0.30350162218320376</v>
      </c>
      <c r="O33" s="1">
        <f t="shared" si="10"/>
        <v>3.0755566256058242E-2</v>
      </c>
      <c r="P33" s="1">
        <f t="shared" si="11"/>
        <v>42.376402761266633</v>
      </c>
      <c r="Q33" s="1">
        <f t="shared" si="12"/>
        <v>82.270241202649729</v>
      </c>
      <c r="R33" s="1">
        <f t="shared" si="13"/>
        <v>380.27024120264974</v>
      </c>
      <c r="S33" s="1">
        <f t="shared" si="14"/>
        <v>301.77202510080167</v>
      </c>
    </row>
    <row r="34" spans="1:19" x14ac:dyDescent="0.25">
      <c r="A34" s="1">
        <v>-333</v>
      </c>
      <c r="B34" s="5">
        <v>67.150000000000006</v>
      </c>
      <c r="C34" s="5">
        <v>0.746</v>
      </c>
      <c r="D34" s="1">
        <f t="shared" si="0"/>
        <v>-1.5000000000000013E-2</v>
      </c>
      <c r="E34" s="1">
        <f t="shared" si="1"/>
        <v>1.8270460170047342</v>
      </c>
      <c r="F34" s="1">
        <f t="shared" si="2"/>
        <v>-0.12726117252733121</v>
      </c>
      <c r="G34" s="1">
        <f t="shared" si="3"/>
        <v>0.67871337009596211</v>
      </c>
      <c r="H34" s="1">
        <f t="shared" si="4"/>
        <v>2.039999999999992</v>
      </c>
      <c r="I34" s="1">
        <f t="shared" si="5"/>
        <v>5.6877925016502306E-3</v>
      </c>
      <c r="J34" s="1">
        <f t="shared" si="6"/>
        <v>9.9660538423899805</v>
      </c>
      <c r="K34" s="1">
        <f t="shared" si="7"/>
        <v>-239175.01215518313</v>
      </c>
      <c r="L34" s="1">
        <f t="shared" si="8"/>
        <v>0.1521839999999994</v>
      </c>
      <c r="M34" s="1">
        <v>14</v>
      </c>
      <c r="N34" s="1">
        <f t="shared" si="9"/>
        <v>0.334257188439262</v>
      </c>
      <c r="O34" s="1">
        <f t="shared" si="10"/>
        <v>3.1691249702670454E-2</v>
      </c>
      <c r="P34" s="1">
        <f t="shared" si="11"/>
        <v>43.665629506779041</v>
      </c>
      <c r="Q34" s="1">
        <f t="shared" si="12"/>
        <v>84.77316708608879</v>
      </c>
      <c r="R34" s="1">
        <f t="shared" si="13"/>
        <v>382.77316708608879</v>
      </c>
      <c r="S34" s="1">
        <f t="shared" si="14"/>
        <v>302.14648535696966</v>
      </c>
    </row>
    <row r="35" spans="1:19" x14ac:dyDescent="0.25">
      <c r="A35" s="1">
        <v>-332</v>
      </c>
      <c r="B35" s="5">
        <v>69.19</v>
      </c>
      <c r="C35" s="5">
        <v>0.73099999999999998</v>
      </c>
      <c r="D35" s="1">
        <f t="shared" si="0"/>
        <v>-2.1000000000000019E-2</v>
      </c>
      <c r="E35" s="1">
        <f t="shared" si="1"/>
        <v>1.840043330603494</v>
      </c>
      <c r="F35" s="1">
        <f t="shared" si="2"/>
        <v>-0.13608262304213956</v>
      </c>
      <c r="G35" s="1">
        <f t="shared" si="3"/>
        <v>0.97487495321938256</v>
      </c>
      <c r="H35" s="1">
        <f t="shared" si="4"/>
        <v>2.1000000000000085</v>
      </c>
      <c r="I35" s="1">
        <f t="shared" si="5"/>
        <v>6.1030447450831464E-3</v>
      </c>
      <c r="J35" s="1">
        <f t="shared" si="6"/>
        <v>10.280062176398388</v>
      </c>
      <c r="K35" s="1">
        <f t="shared" si="7"/>
        <v>-246710.90315586716</v>
      </c>
      <c r="L35" s="1">
        <f t="shared" si="8"/>
        <v>0.15351000000000065</v>
      </c>
      <c r="M35" s="1">
        <v>15</v>
      </c>
      <c r="N35" s="1">
        <f t="shared" si="9"/>
        <v>0.36594843814193245</v>
      </c>
      <c r="O35" s="1">
        <f t="shared" si="10"/>
        <v>3.2442923903922338E-2</v>
      </c>
      <c r="P35" s="1">
        <f t="shared" si="11"/>
        <v>44.701320036171552</v>
      </c>
      <c r="Q35" s="1">
        <f t="shared" si="12"/>
        <v>86.783873614069577</v>
      </c>
      <c r="R35" s="1">
        <f t="shared" si="13"/>
        <v>384.78387361406959</v>
      </c>
      <c r="S35" s="1">
        <f t="shared" si="14"/>
        <v>300.87917331251907</v>
      </c>
    </row>
    <row r="36" spans="1:19" x14ac:dyDescent="0.25">
      <c r="A36" s="1">
        <v>-331</v>
      </c>
      <c r="B36" s="5">
        <v>71.290000000000006</v>
      </c>
      <c r="C36" s="5">
        <v>0.71</v>
      </c>
      <c r="D36" s="1">
        <f t="shared" si="0"/>
        <v>-1.4000000000000012E-2</v>
      </c>
      <c r="E36" s="1">
        <f t="shared" si="1"/>
        <v>1.8530286147129897</v>
      </c>
      <c r="F36" s="1">
        <f t="shared" si="2"/>
        <v>-0.14874165128092473</v>
      </c>
      <c r="G36" s="1">
        <f t="shared" si="3"/>
        <v>0.66720553882142375</v>
      </c>
      <c r="H36" s="1">
        <f t="shared" si="4"/>
        <v>2.1599999999999966</v>
      </c>
      <c r="I36" s="1">
        <f t="shared" si="5"/>
        <v>6.5313806690997459E-3</v>
      </c>
      <c r="J36" s="1">
        <f t="shared" si="6"/>
        <v>10.58907769416223</v>
      </c>
      <c r="K36" s="1">
        <f t="shared" si="7"/>
        <v>-254126.97170103228</v>
      </c>
      <c r="L36" s="1">
        <f t="shared" si="8"/>
        <v>0.15335999999999977</v>
      </c>
      <c r="M36" s="1">
        <v>16</v>
      </c>
      <c r="N36" s="1">
        <f t="shared" si="9"/>
        <v>0.39839136204585479</v>
      </c>
      <c r="O36" s="1">
        <f t="shared" si="10"/>
        <v>3.29984630048894E-2</v>
      </c>
      <c r="P36" s="1">
        <f t="shared" si="11"/>
        <v>45.466766801033991</v>
      </c>
      <c r="Q36" s="1">
        <f t="shared" si="12"/>
        <v>88.269924478929227</v>
      </c>
      <c r="R36" s="1">
        <f t="shared" si="13"/>
        <v>386.26992447892923</v>
      </c>
      <c r="S36" s="1">
        <f t="shared" si="14"/>
        <v>298.22395121662851</v>
      </c>
    </row>
    <row r="37" spans="1:19" x14ac:dyDescent="0.25">
      <c r="A37" s="1">
        <v>-330</v>
      </c>
      <c r="B37" s="5">
        <v>73.45</v>
      </c>
      <c r="C37" s="5">
        <v>0.69599999999999995</v>
      </c>
      <c r="D37" s="1">
        <f t="shared" si="0"/>
        <v>-6.0000000000000053E-3</v>
      </c>
      <c r="E37" s="1">
        <f t="shared" si="1"/>
        <v>1.8659918001262754</v>
      </c>
      <c r="F37" s="1">
        <f t="shared" si="2"/>
        <v>-0.15739076038943792</v>
      </c>
      <c r="G37" s="1">
        <f t="shared" si="3"/>
        <v>0.29076462340849257</v>
      </c>
      <c r="H37" s="1">
        <f t="shared" si="4"/>
        <v>2.2199999999999989</v>
      </c>
      <c r="I37" s="1">
        <f t="shared" si="5"/>
        <v>6.9725922396898388E-3</v>
      </c>
      <c r="J37" s="1">
        <f t="shared" si="6"/>
        <v>10.89295886125212</v>
      </c>
      <c r="K37" s="1">
        <f t="shared" si="7"/>
        <v>-261419.82110245319</v>
      </c>
      <c r="L37" s="1">
        <f t="shared" si="8"/>
        <v>0.15451199999999993</v>
      </c>
      <c r="M37" s="1">
        <v>17</v>
      </c>
      <c r="N37" s="1">
        <f t="shared" si="9"/>
        <v>0.43138982505074419</v>
      </c>
      <c r="O37" s="1">
        <f t="shared" si="10"/>
        <v>3.334874643026553E-2</v>
      </c>
      <c r="P37" s="1">
        <f t="shared" si="11"/>
        <v>45.94940306241029</v>
      </c>
      <c r="Q37" s="1">
        <f t="shared" si="12"/>
        <v>89.206922408183999</v>
      </c>
      <c r="R37" s="1">
        <f t="shared" si="13"/>
        <v>387.20692240818403</v>
      </c>
      <c r="S37" s="1">
        <f t="shared" si="14"/>
        <v>300.97494265635896</v>
      </c>
    </row>
    <row r="38" spans="1:19" x14ac:dyDescent="0.25">
      <c r="A38" s="1">
        <v>-329</v>
      </c>
      <c r="B38" s="5">
        <v>75.67</v>
      </c>
      <c r="C38" s="5">
        <v>0.69</v>
      </c>
      <c r="D38" s="1">
        <f t="shared" si="0"/>
        <v>-5.9999999999998943E-3</v>
      </c>
      <c r="E38" s="1">
        <f t="shared" si="1"/>
        <v>1.8789237339675673</v>
      </c>
      <c r="F38" s="1">
        <f t="shared" si="2"/>
        <v>-0.16115090926274472</v>
      </c>
      <c r="G38" s="1">
        <f t="shared" si="3"/>
        <v>0.29293796378322973</v>
      </c>
      <c r="H38" s="1">
        <f t="shared" si="4"/>
        <v>2.289999999999992</v>
      </c>
      <c r="I38" s="1">
        <f t="shared" si="5"/>
        <v>7.4264655255753438E-3</v>
      </c>
      <c r="J38" s="1">
        <f t="shared" si="6"/>
        <v>11.191567597699724</v>
      </c>
      <c r="K38" s="1">
        <f t="shared" si="7"/>
        <v>-268586.13757540582</v>
      </c>
      <c r="L38" s="1">
        <f t="shared" si="8"/>
        <v>0.15800999999999946</v>
      </c>
      <c r="M38" s="1">
        <v>18</v>
      </c>
      <c r="N38" s="1">
        <f t="shared" si="9"/>
        <v>0.46473857148100972</v>
      </c>
      <c r="O38" s="1">
        <f t="shared" si="10"/>
        <v>3.3487941139978217E-2</v>
      </c>
      <c r="P38" s="1">
        <f t="shared" si="11"/>
        <v>46.14119179528268</v>
      </c>
      <c r="Q38" s="1">
        <f t="shared" si="12"/>
        <v>89.579264190053792</v>
      </c>
      <c r="R38" s="1">
        <f t="shared" si="13"/>
        <v>387.57926419005378</v>
      </c>
      <c r="S38" s="1">
        <f t="shared" si="14"/>
        <v>304.36033191709112</v>
      </c>
    </row>
    <row r="39" spans="1:19" x14ac:dyDescent="0.25">
      <c r="A39" s="1">
        <v>-328</v>
      </c>
      <c r="B39" s="5">
        <v>77.959999999999994</v>
      </c>
      <c r="C39" s="5">
        <v>0.68400000000000005</v>
      </c>
      <c r="D39" s="1">
        <f t="shared" si="0"/>
        <v>5.9999999999998943E-3</v>
      </c>
      <c r="E39" s="1">
        <f t="shared" si="1"/>
        <v>1.8918718304455837</v>
      </c>
      <c r="F39" s="1">
        <f t="shared" si="2"/>
        <v>-0.16494389827988373</v>
      </c>
      <c r="G39" s="1">
        <f t="shared" si="3"/>
        <v>-0.29408041309112409</v>
      </c>
      <c r="H39" s="1">
        <f t="shared" si="4"/>
        <v>2.3500000000000085</v>
      </c>
      <c r="I39" s="1">
        <f t="shared" si="5"/>
        <v>7.8927808421461656E-3</v>
      </c>
      <c r="J39" s="1">
        <f t="shared" si="6"/>
        <v>11.484769387556035</v>
      </c>
      <c r="K39" s="1">
        <f t="shared" si="7"/>
        <v>-275622.69286795787</v>
      </c>
      <c r="L39" s="1">
        <f t="shared" si="8"/>
        <v>0.16074000000000058</v>
      </c>
      <c r="M39" s="1">
        <v>19</v>
      </c>
      <c r="N39" s="1">
        <f t="shared" si="9"/>
        <v>0.49822651262098794</v>
      </c>
      <c r="O39" s="1">
        <f t="shared" si="10"/>
        <v>3.3413707750257982E-2</v>
      </c>
      <c r="P39" s="1">
        <f t="shared" si="11"/>
        <v>46.038909691453782</v>
      </c>
      <c r="Q39" s="1">
        <f t="shared" si="12"/>
        <v>89.380692041301018</v>
      </c>
      <c r="R39" s="1">
        <f t="shared" si="13"/>
        <v>387.38069204130102</v>
      </c>
      <c r="S39" s="1">
        <f t="shared" si="14"/>
        <v>304.34864428496735</v>
      </c>
    </row>
    <row r="40" spans="1:19" x14ac:dyDescent="0.25">
      <c r="A40" s="1">
        <v>-327</v>
      </c>
      <c r="B40" s="5">
        <v>80.31</v>
      </c>
      <c r="C40" s="5">
        <v>0.69</v>
      </c>
      <c r="D40" s="1">
        <f t="shared" si="0"/>
        <v>7.0000000000000062E-3</v>
      </c>
      <c r="E40" s="1">
        <f t="shared" si="1"/>
        <v>1.9047696259065952</v>
      </c>
      <c r="F40" s="1">
        <f t="shared" si="2"/>
        <v>-0.16115090926274472</v>
      </c>
      <c r="G40" s="1">
        <f t="shared" si="3"/>
        <v>-0.34278636127319245</v>
      </c>
      <c r="H40" s="1">
        <f t="shared" si="4"/>
        <v>2.3999999999999915</v>
      </c>
      <c r="I40" s="1">
        <f t="shared" si="5"/>
        <v>8.3713128999610004E-3</v>
      </c>
      <c r="J40" s="1">
        <f t="shared" si="6"/>
        <v>11.772433387025549</v>
      </c>
      <c r="K40" s="1">
        <f t="shared" si="7"/>
        <v>-282526.34685608215</v>
      </c>
      <c r="L40" s="1">
        <f t="shared" si="8"/>
        <v>0.16559999999999941</v>
      </c>
      <c r="M40" s="1">
        <v>20</v>
      </c>
      <c r="N40" s="1">
        <f t="shared" si="9"/>
        <v>0.53164022037124592</v>
      </c>
      <c r="O40" s="1">
        <f t="shared" si="10"/>
        <v>3.3127319705018921E-2</v>
      </c>
      <c r="P40" s="1">
        <f t="shared" si="11"/>
        <v>45.644311359235736</v>
      </c>
      <c r="Q40" s="1">
        <f t="shared" si="12"/>
        <v>88.614612387191841</v>
      </c>
      <c r="R40" s="1">
        <f t="shared" si="13"/>
        <v>386.61461238719187</v>
      </c>
      <c r="S40" s="1">
        <f t="shared" si="14"/>
        <v>309.67564337987091</v>
      </c>
    </row>
    <row r="41" spans="1:19" x14ac:dyDescent="0.25">
      <c r="A41" s="1">
        <v>-326</v>
      </c>
      <c r="B41" s="5">
        <v>82.71</v>
      </c>
      <c r="C41" s="5">
        <v>0.69699999999999995</v>
      </c>
      <c r="D41" s="1">
        <f t="shared" si="0"/>
        <v>6.0000000000000053E-3</v>
      </c>
      <c r="E41" s="1">
        <f t="shared" si="1"/>
        <v>1.9175580208254361</v>
      </c>
      <c r="F41" s="1">
        <f t="shared" si="2"/>
        <v>-0.15676722190199061</v>
      </c>
      <c r="G41" s="1">
        <f t="shared" si="3"/>
        <v>-0.29245472362524738</v>
      </c>
      <c r="H41" s="1">
        <f t="shared" si="4"/>
        <v>2.460000000000008</v>
      </c>
      <c r="I41" s="1">
        <f t="shared" si="5"/>
        <v>8.8618309577537316E-3</v>
      </c>
      <c r="J41" s="1">
        <f t="shared" si="6"/>
        <v>12.054432531011114</v>
      </c>
      <c r="K41" s="1">
        <f t="shared" si="7"/>
        <v>-289294.05010062881</v>
      </c>
      <c r="L41" s="1">
        <f t="shared" si="8"/>
        <v>0.17146200000000053</v>
      </c>
      <c r="M41" s="1">
        <v>21</v>
      </c>
      <c r="N41" s="1">
        <f t="shared" si="9"/>
        <v>0.56476754007626484</v>
      </c>
      <c r="O41" s="1">
        <f t="shared" si="10"/>
        <v>3.2633687464710959E-2</v>
      </c>
      <c r="P41" s="1">
        <f t="shared" si="11"/>
        <v>44.96416265193902</v>
      </c>
      <c r="Q41" s="1">
        <f t="shared" si="12"/>
        <v>87.294160565969378</v>
      </c>
      <c r="R41" s="1">
        <f t="shared" si="13"/>
        <v>385.29416056596938</v>
      </c>
      <c r="S41" s="1">
        <f t="shared" si="14"/>
        <v>310.01902519043051</v>
      </c>
    </row>
    <row r="42" spans="1:19" x14ac:dyDescent="0.25">
      <c r="A42" s="1">
        <v>-325</v>
      </c>
      <c r="B42" s="5">
        <v>85.17</v>
      </c>
      <c r="C42" s="5">
        <v>0.70299999999999996</v>
      </c>
      <c r="D42" s="1">
        <f t="shared" si="0"/>
        <v>7.0000000000000062E-3</v>
      </c>
      <c r="E42" s="1">
        <f t="shared" si="1"/>
        <v>1.9302866472455196</v>
      </c>
      <c r="F42" s="1">
        <f t="shared" si="2"/>
        <v>-0.15304467498017607</v>
      </c>
      <c r="G42" s="1">
        <f t="shared" si="3"/>
        <v>-0.33979941730451635</v>
      </c>
      <c r="H42" s="1">
        <f t="shared" si="4"/>
        <v>2.519999999999996</v>
      </c>
      <c r="I42" s="1">
        <f t="shared" si="5"/>
        <v>9.3640989798791947E-3</v>
      </c>
      <c r="J42" s="1">
        <f t="shared" si="6"/>
        <v>12.330643637896655</v>
      </c>
      <c r="K42" s="1">
        <f t="shared" si="7"/>
        <v>-295922.84636200732</v>
      </c>
      <c r="L42" s="1">
        <f t="shared" si="8"/>
        <v>0.17715599999999973</v>
      </c>
      <c r="M42" s="1">
        <v>22</v>
      </c>
      <c r="N42" s="1">
        <f t="shared" si="9"/>
        <v>0.5974012275409758</v>
      </c>
      <c r="O42" s="1">
        <f t="shared" si="10"/>
        <v>3.1941283019244815E-2</v>
      </c>
      <c r="P42" s="1">
        <f t="shared" si="11"/>
        <v>44.010136658384596</v>
      </c>
      <c r="Q42" s="1">
        <f t="shared" si="12"/>
        <v>85.441998903133282</v>
      </c>
      <c r="R42" s="1">
        <f t="shared" si="13"/>
        <v>383.44199890313325</v>
      </c>
      <c r="S42" s="1">
        <f t="shared" si="14"/>
        <v>309.50483470014245</v>
      </c>
    </row>
    <row r="43" spans="1:19" x14ac:dyDescent="0.25">
      <c r="A43" s="1">
        <v>-324</v>
      </c>
      <c r="B43" s="5">
        <v>87.69</v>
      </c>
      <c r="C43" s="5">
        <v>0.71</v>
      </c>
      <c r="D43" s="1">
        <f t="shared" si="0"/>
        <v>-6.0000000000000053E-3</v>
      </c>
      <c r="E43" s="1">
        <f t="shared" si="1"/>
        <v>1.9429500700770987</v>
      </c>
      <c r="F43" s="1">
        <f t="shared" si="2"/>
        <v>-0.14874165128092473</v>
      </c>
      <c r="G43" s="1">
        <f t="shared" si="3"/>
        <v>0.29379142714543588</v>
      </c>
      <c r="H43" s="1">
        <f t="shared" si="4"/>
        <v>2.5700000000000074</v>
      </c>
      <c r="I43" s="1">
        <f t="shared" si="5"/>
        <v>9.8778757981248886E-3</v>
      </c>
      <c r="J43" s="1">
        <f t="shared" si="6"/>
        <v>12.600947512439411</v>
      </c>
      <c r="K43" s="1">
        <f t="shared" si="7"/>
        <v>-302409.87506949931</v>
      </c>
      <c r="L43" s="1">
        <f t="shared" si="8"/>
        <v>0.18247000000000055</v>
      </c>
      <c r="M43" s="1">
        <v>23</v>
      </c>
      <c r="N43" s="1">
        <f t="shared" si="9"/>
        <v>0.62934251056022061</v>
      </c>
      <c r="O43" s="1">
        <f t="shared" si="10"/>
        <v>3.1061963794840275E-2</v>
      </c>
      <c r="P43" s="1">
        <f t="shared" si="11"/>
        <v>42.798571073837721</v>
      </c>
      <c r="Q43" s="1">
        <f t="shared" si="12"/>
        <v>83.089845667403523</v>
      </c>
      <c r="R43" s="1">
        <f t="shared" si="13"/>
        <v>381.08984566740355</v>
      </c>
      <c r="S43" s="1">
        <f t="shared" si="14"/>
        <v>309.8722678482045</v>
      </c>
    </row>
    <row r="44" spans="1:19" x14ac:dyDescent="0.25">
      <c r="A44" s="1">
        <v>-323</v>
      </c>
      <c r="B44" s="5">
        <v>90.26</v>
      </c>
      <c r="C44" s="5">
        <v>0.70399999999999996</v>
      </c>
      <c r="D44" s="1">
        <f t="shared" si="0"/>
        <v>-6.0000000000000053E-3</v>
      </c>
      <c r="E44" s="1">
        <f t="shared" si="1"/>
        <v>1.9554953291841271</v>
      </c>
      <c r="F44" s="1">
        <f t="shared" si="2"/>
        <v>-0.15242734085788781</v>
      </c>
      <c r="G44" s="1">
        <f t="shared" si="3"/>
        <v>0.2980075100786943</v>
      </c>
      <c r="H44" s="1">
        <f t="shared" si="4"/>
        <v>2.6299999999999955</v>
      </c>
      <c r="I44" s="1">
        <f t="shared" si="5"/>
        <v>1.0402915277809864E-2</v>
      </c>
      <c r="J44" s="1">
        <f t="shared" si="6"/>
        <v>12.865229046541167</v>
      </c>
      <c r="K44" s="1">
        <f t="shared" si="7"/>
        <v>-308752.37373967026</v>
      </c>
      <c r="L44" s="1">
        <f t="shared" si="8"/>
        <v>0.18515199999999968</v>
      </c>
      <c r="M44" s="1">
        <v>24</v>
      </c>
      <c r="N44" s="1">
        <f t="shared" si="9"/>
        <v>0.66040447435506089</v>
      </c>
      <c r="O44" s="1">
        <f t="shared" si="10"/>
        <v>3.0010699042043565E-2</v>
      </c>
      <c r="P44" s="1">
        <f t="shared" si="11"/>
        <v>41.350091205109521</v>
      </c>
      <c r="Q44" s="1">
        <f t="shared" si="12"/>
        <v>80.2777431666605</v>
      </c>
      <c r="R44" s="1">
        <f t="shared" si="13"/>
        <v>378.27774316666051</v>
      </c>
      <c r="S44" s="1">
        <f t="shared" si="14"/>
        <v>304.14160511019134</v>
      </c>
    </row>
    <row r="45" spans="1:19" x14ac:dyDescent="0.25">
      <c r="A45" s="1">
        <v>-322</v>
      </c>
      <c r="B45" s="5">
        <v>92.89</v>
      </c>
      <c r="C45" s="5">
        <v>0.69799999999999995</v>
      </c>
      <c r="D45" s="1">
        <f t="shared" si="0"/>
        <v>-8.0000000000000071E-3</v>
      </c>
      <c r="E45" s="1">
        <f t="shared" si="1"/>
        <v>1.9679689628786923</v>
      </c>
      <c r="F45" s="1">
        <f t="shared" si="2"/>
        <v>-0.15614457737683893</v>
      </c>
      <c r="G45" s="1">
        <f t="shared" si="3"/>
        <v>0.40528492071625744</v>
      </c>
      <c r="H45" s="1">
        <f t="shared" si="4"/>
        <v>2.6799999999999926</v>
      </c>
      <c r="I45" s="1">
        <f t="shared" si="5"/>
        <v>1.0938966488082413E-2</v>
      </c>
      <c r="J45" s="1">
        <f t="shared" si="6"/>
        <v>13.123377317750442</v>
      </c>
      <c r="K45" s="1">
        <f t="shared" si="7"/>
        <v>-314947.68034032534</v>
      </c>
      <c r="L45" s="1">
        <f t="shared" si="8"/>
        <v>0.18706399999999948</v>
      </c>
      <c r="M45" s="1">
        <v>25</v>
      </c>
      <c r="N45" s="1">
        <f t="shared" si="9"/>
        <v>0.69041517339710445</v>
      </c>
      <c r="O45" s="1">
        <f t="shared" si="10"/>
        <v>2.8805205865340855E-2</v>
      </c>
      <c r="P45" s="1">
        <f t="shared" si="11"/>
        <v>39.689108475784856</v>
      </c>
      <c r="Q45" s="1">
        <f t="shared" si="12"/>
        <v>77.053084137794613</v>
      </c>
      <c r="R45" s="1">
        <f t="shared" si="13"/>
        <v>375.0530841377946</v>
      </c>
      <c r="S45" s="1">
        <f t="shared" si="14"/>
        <v>304.0693608615515</v>
      </c>
    </row>
    <row r="46" spans="1:19" x14ac:dyDescent="0.25">
      <c r="A46" s="1">
        <v>-321</v>
      </c>
      <c r="B46" s="5">
        <v>95.57</v>
      </c>
      <c r="C46" s="5">
        <v>0.69</v>
      </c>
      <c r="D46" s="1">
        <f t="shared" si="0"/>
        <v>-3.9999999999998925E-3</v>
      </c>
      <c r="E46" s="1">
        <f t="shared" si="1"/>
        <v>1.9803215860087564</v>
      </c>
      <c r="F46" s="1">
        <f t="shared" si="2"/>
        <v>-0.16115090926274472</v>
      </c>
      <c r="G46" s="1">
        <f t="shared" si="3"/>
        <v>0.20642487768591519</v>
      </c>
      <c r="H46" s="1">
        <f t="shared" si="4"/>
        <v>2.730000000000004</v>
      </c>
      <c r="I46" s="1">
        <f t="shared" si="5"/>
        <v>1.1485773876322014E-2</v>
      </c>
      <c r="J46" s="1">
        <f t="shared" si="6"/>
        <v>13.375285685299277</v>
      </c>
      <c r="K46" s="1">
        <f t="shared" si="7"/>
        <v>-320993.23559529922</v>
      </c>
      <c r="L46" s="1">
        <f t="shared" si="8"/>
        <v>0.18837000000000026</v>
      </c>
      <c r="M46" s="1">
        <v>26</v>
      </c>
      <c r="N46" s="1">
        <f t="shared" si="9"/>
        <v>0.71922037926244531</v>
      </c>
      <c r="O46" s="1">
        <f t="shared" si="10"/>
        <v>2.7465505968164217E-2</v>
      </c>
      <c r="P46" s="1">
        <f t="shared" si="11"/>
        <v>37.843209689551273</v>
      </c>
      <c r="Q46" s="1">
        <f t="shared" si="12"/>
        <v>73.469426052547163</v>
      </c>
      <c r="R46" s="1">
        <f t="shared" si="13"/>
        <v>371.46942605254719</v>
      </c>
      <c r="S46" s="1">
        <f t="shared" si="14"/>
        <v>303.08368248977973</v>
      </c>
    </row>
    <row r="47" spans="1:19" x14ac:dyDescent="0.25">
      <c r="A47" s="1">
        <v>-320</v>
      </c>
      <c r="B47" s="5">
        <v>98.3</v>
      </c>
      <c r="C47" s="5">
        <v>0.68600000000000005</v>
      </c>
      <c r="D47" s="1">
        <f t="shared" si="0"/>
        <v>-7.0000000000000062E-3</v>
      </c>
      <c r="E47" s="1">
        <f t="shared" si="1"/>
        <v>1.9925535178321356</v>
      </c>
      <c r="F47" s="1">
        <f t="shared" si="2"/>
        <v>-0.16367588429324828</v>
      </c>
      <c r="G47" s="1">
        <f t="shared" si="3"/>
        <v>0.36647134257681069</v>
      </c>
      <c r="H47" s="1">
        <f t="shared" si="4"/>
        <v>2.7900000000000063</v>
      </c>
      <c r="I47" s="1">
        <f t="shared" si="5"/>
        <v>1.2043077446542818E-2</v>
      </c>
      <c r="J47" s="1">
        <f t="shared" si="6"/>
        <v>13.620851883454494</v>
      </c>
      <c r="K47" s="1">
        <f t="shared" si="7"/>
        <v>-326886.58522479585</v>
      </c>
      <c r="L47" s="1">
        <f t="shared" si="8"/>
        <v>0.19139400000000042</v>
      </c>
      <c r="M47" s="1">
        <v>27</v>
      </c>
      <c r="N47" s="1">
        <f t="shared" si="9"/>
        <v>0.74668588523060953</v>
      </c>
      <c r="O47" s="1">
        <f t="shared" si="10"/>
        <v>2.6013417720559096E-2</v>
      </c>
      <c r="P47" s="1">
        <f t="shared" si="11"/>
        <v>35.84245717818122</v>
      </c>
      <c r="Q47" s="1">
        <f t="shared" si="12"/>
        <v>69.58513241336</v>
      </c>
      <c r="R47" s="1">
        <f t="shared" si="13"/>
        <v>367.58513241335999</v>
      </c>
      <c r="S47" s="1">
        <f t="shared" si="14"/>
        <v>304.73561984310771</v>
      </c>
    </row>
    <row r="48" spans="1:19" x14ac:dyDescent="0.25">
      <c r="A48" s="1">
        <v>-319</v>
      </c>
      <c r="B48" s="5">
        <v>101.09</v>
      </c>
      <c r="C48" s="5">
        <v>0.67900000000000005</v>
      </c>
      <c r="D48" s="1">
        <f t="shared" si="0"/>
        <v>-1.2000000000000011E-2</v>
      </c>
      <c r="E48" s="1">
        <f t="shared" si="1"/>
        <v>2.0047081965443363</v>
      </c>
      <c r="F48" s="1">
        <f t="shared" si="2"/>
        <v>-0.16813022571949829</v>
      </c>
      <c r="G48" s="1">
        <f t="shared" si="3"/>
        <v>0.64581587280917363</v>
      </c>
      <c r="H48" s="1">
        <f t="shared" si="4"/>
        <v>2.8299999999999983</v>
      </c>
      <c r="I48" s="1">
        <f t="shared" si="5"/>
        <v>1.2610612941686755E-2</v>
      </c>
      <c r="J48" s="1">
        <f t="shared" si="6"/>
        <v>13.859978111998045</v>
      </c>
      <c r="K48" s="1">
        <f t="shared" si="7"/>
        <v>-332625.38211682945</v>
      </c>
      <c r="L48" s="1">
        <f t="shared" si="8"/>
        <v>0.19215699999999988</v>
      </c>
      <c r="M48" s="1">
        <v>28</v>
      </c>
      <c r="N48" s="1">
        <f t="shared" si="9"/>
        <v>0.77269930295116862</v>
      </c>
      <c r="O48" s="1">
        <f t="shared" si="10"/>
        <v>2.4472001100993901E-2</v>
      </c>
      <c r="P48" s="1">
        <f t="shared" si="11"/>
        <v>33.718624017387498</v>
      </c>
      <c r="Q48" s="1">
        <f t="shared" si="12"/>
        <v>65.461887988932531</v>
      </c>
      <c r="R48" s="1">
        <f t="shared" si="13"/>
        <v>363.46188798893252</v>
      </c>
      <c r="S48" s="1">
        <f t="shared" si="14"/>
        <v>303.33086345423214</v>
      </c>
    </row>
    <row r="49" spans="1:19" x14ac:dyDescent="0.25">
      <c r="A49" s="1">
        <v>-318</v>
      </c>
      <c r="B49" s="5">
        <v>103.92</v>
      </c>
      <c r="C49" s="5">
        <v>0.66700000000000004</v>
      </c>
      <c r="D49" s="1">
        <f t="shared" si="0"/>
        <v>-1.2000000000000011E-2</v>
      </c>
      <c r="E49" s="1">
        <f t="shared" si="1"/>
        <v>2.0166991380649715</v>
      </c>
      <c r="F49" s="1">
        <f t="shared" si="2"/>
        <v>-0.17587416608345102</v>
      </c>
      <c r="G49" s="1">
        <f t="shared" si="3"/>
        <v>0.6641221191091411</v>
      </c>
      <c r="H49" s="1">
        <f t="shared" si="4"/>
        <v>2.8799999999999955</v>
      </c>
      <c r="I49" s="1">
        <f t="shared" si="5"/>
        <v>1.3188112029686673E-2</v>
      </c>
      <c r="J49" s="1">
        <f t="shared" si="6"/>
        <v>14.092571123607859</v>
      </c>
      <c r="K49" s="1">
        <f t="shared" si="7"/>
        <v>-338207.38842428068</v>
      </c>
      <c r="L49" s="1">
        <f t="shared" si="8"/>
        <v>0.19209599999999968</v>
      </c>
      <c r="M49" s="1">
        <v>29</v>
      </c>
      <c r="N49" s="1">
        <f t="shared" si="9"/>
        <v>0.79717130405216252</v>
      </c>
      <c r="O49" s="1">
        <f t="shared" si="10"/>
        <v>2.2864975234725193E-2</v>
      </c>
      <c r="P49" s="1">
        <f t="shared" si="11"/>
        <v>31.504391484980076</v>
      </c>
      <c r="Q49" s="1">
        <f t="shared" si="12"/>
        <v>61.163140746365322</v>
      </c>
      <c r="R49" s="1">
        <f t="shared" si="13"/>
        <v>359.16314074636534</v>
      </c>
      <c r="S49" s="1">
        <f t="shared" si="14"/>
        <v>300.92846179879376</v>
      </c>
    </row>
    <row r="50" spans="1:19" x14ac:dyDescent="0.25">
      <c r="A50" s="1">
        <v>-317</v>
      </c>
      <c r="B50" s="5">
        <v>106.8</v>
      </c>
      <c r="C50" s="5">
        <v>0.65500000000000003</v>
      </c>
      <c r="D50" s="1">
        <f t="shared" si="0"/>
        <v>6.0000000000000053E-3</v>
      </c>
      <c r="E50" s="1">
        <f t="shared" si="1"/>
        <v>2.0285712526925375</v>
      </c>
      <c r="F50" s="1">
        <f t="shared" si="2"/>
        <v>-0.18375870000821692</v>
      </c>
      <c r="G50" s="1">
        <f t="shared" si="3"/>
        <v>-0.33805487747792101</v>
      </c>
      <c r="H50" s="1">
        <f t="shared" si="4"/>
        <v>2.9200000000000017</v>
      </c>
      <c r="I50" s="1">
        <f t="shared" si="5"/>
        <v>1.3775302493170334E-2</v>
      </c>
      <c r="J50" s="1">
        <f t="shared" si="6"/>
        <v>14.318542307941412</v>
      </c>
      <c r="K50" s="1">
        <f t="shared" si="7"/>
        <v>-343630.47758282174</v>
      </c>
      <c r="L50" s="1">
        <f t="shared" si="8"/>
        <v>0.19126000000000012</v>
      </c>
      <c r="M50" s="1">
        <v>30</v>
      </c>
      <c r="N50" s="1">
        <f t="shared" si="9"/>
        <v>0.82003627928688771</v>
      </c>
      <c r="O50" s="1">
        <f t="shared" si="10"/>
        <v>2.1216129504706971E-2</v>
      </c>
      <c r="P50" s="1">
        <f t="shared" si="11"/>
        <v>29.232537662985063</v>
      </c>
      <c r="Q50" s="1">
        <f t="shared" si="12"/>
        <v>56.752526590046955</v>
      </c>
      <c r="R50" s="1">
        <f t="shared" si="13"/>
        <v>354.75252659004695</v>
      </c>
      <c r="S50" s="1">
        <f t="shared" si="14"/>
        <v>300.74875956940696</v>
      </c>
    </row>
    <row r="51" spans="1:19" x14ac:dyDescent="0.25">
      <c r="A51" s="1">
        <v>-316</v>
      </c>
      <c r="B51" s="5">
        <v>109.72</v>
      </c>
      <c r="C51" s="5">
        <v>0.66100000000000003</v>
      </c>
      <c r="D51" s="1">
        <f t="shared" si="0"/>
        <v>-6.0000000000000053E-3</v>
      </c>
      <c r="E51" s="1">
        <f t="shared" si="1"/>
        <v>2.0402857989324916</v>
      </c>
      <c r="F51" s="1">
        <f t="shared" si="2"/>
        <v>-0.17979854051435976</v>
      </c>
      <c r="G51" s="1">
        <f t="shared" si="3"/>
        <v>0.34140542230045245</v>
      </c>
      <c r="H51" s="1">
        <f t="shared" si="4"/>
        <v>2.9699999999999989</v>
      </c>
      <c r="I51" s="1">
        <f t="shared" si="5"/>
        <v>1.4371908422667893E-2</v>
      </c>
      <c r="J51" s="1">
        <f t="shared" si="6"/>
        <v>14.537807772161571</v>
      </c>
      <c r="K51" s="1">
        <f t="shared" si="7"/>
        <v>-348892.63624346</v>
      </c>
      <c r="L51" s="1">
        <f t="shared" si="8"/>
        <v>0.19631699999999991</v>
      </c>
      <c r="M51" s="1">
        <v>31</v>
      </c>
      <c r="N51" s="1">
        <f t="shared" si="9"/>
        <v>0.84125240879159469</v>
      </c>
      <c r="O51" s="1">
        <f t="shared" si="10"/>
        <v>1.9548749454775249E-2</v>
      </c>
      <c r="P51" s="1">
        <f t="shared" si="11"/>
        <v>26.93514642122604</v>
      </c>
      <c r="Q51" s="1">
        <f t="shared" si="12"/>
        <v>52.292333669445206</v>
      </c>
      <c r="R51" s="1">
        <f t="shared" si="13"/>
        <v>350.29233366944521</v>
      </c>
      <c r="S51" s="1">
        <f t="shared" si="14"/>
        <v>308.95197072361839</v>
      </c>
    </row>
    <row r="52" spans="1:19" x14ac:dyDescent="0.25">
      <c r="A52" s="1">
        <v>-315</v>
      </c>
      <c r="B52" s="5">
        <v>112.69</v>
      </c>
      <c r="C52" s="5">
        <v>0.65500000000000003</v>
      </c>
      <c r="D52" s="1">
        <f t="shared" si="0"/>
        <v>-2.300000000000002E-2</v>
      </c>
      <c r="E52" s="1">
        <f t="shared" si="1"/>
        <v>2.0518853788898719</v>
      </c>
      <c r="F52" s="1">
        <f t="shared" si="2"/>
        <v>-0.18375870000821692</v>
      </c>
      <c r="G52" s="1">
        <f t="shared" si="3"/>
        <v>1.3560664523774075</v>
      </c>
      <c r="H52" s="1">
        <f t="shared" si="4"/>
        <v>3.0100000000000051</v>
      </c>
      <c r="I52" s="1">
        <f t="shared" si="5"/>
        <v>1.4977650413174625E-2</v>
      </c>
      <c r="J52" s="1">
        <f t="shared" si="6"/>
        <v>14.750288417719831</v>
      </c>
      <c r="K52" s="1">
        <f t="shared" si="7"/>
        <v>-353991.96611526283</v>
      </c>
      <c r="L52" s="1">
        <f t="shared" si="8"/>
        <v>0.19715500000000033</v>
      </c>
      <c r="M52" s="1">
        <v>32</v>
      </c>
      <c r="N52" s="1">
        <f t="shared" si="9"/>
        <v>0.86080115824636994</v>
      </c>
      <c r="O52" s="1">
        <f t="shared" si="10"/>
        <v>1.7885077907003222E-2</v>
      </c>
      <c r="P52" s="1">
        <f t="shared" si="11"/>
        <v>24.642864920573778</v>
      </c>
      <c r="Q52" s="1">
        <f t="shared" si="12"/>
        <v>47.842060883775737</v>
      </c>
      <c r="R52" s="1">
        <f t="shared" si="13"/>
        <v>345.84206088377573</v>
      </c>
      <c r="S52" s="1">
        <f t="shared" si="14"/>
        <v>303.28831938042811</v>
      </c>
    </row>
    <row r="53" spans="1:19" x14ac:dyDescent="0.25">
      <c r="A53" s="1">
        <v>-314</v>
      </c>
      <c r="B53" s="5">
        <v>115.7</v>
      </c>
      <c r="C53" s="5">
        <v>0.63200000000000001</v>
      </c>
      <c r="D53" s="1">
        <f t="shared" si="0"/>
        <v>-1.0000000000000009E-2</v>
      </c>
      <c r="E53" s="1">
        <f t="shared" si="1"/>
        <v>2.0633333589517497</v>
      </c>
      <c r="F53" s="1">
        <f t="shared" si="2"/>
        <v>-0.19928292171761497</v>
      </c>
      <c r="G53" s="1">
        <f t="shared" si="3"/>
        <v>0.61099033932031854</v>
      </c>
      <c r="H53" s="1">
        <f t="shared" si="4"/>
        <v>3.0600000000000023</v>
      </c>
      <c r="I53" s="1">
        <f t="shared" si="5"/>
        <v>1.5592245763912951E-2</v>
      </c>
      <c r="J53" s="1">
        <f t="shared" si="6"/>
        <v>14.955910013131236</v>
      </c>
      <c r="K53" s="1">
        <f t="shared" si="7"/>
        <v>-358926.6857118872</v>
      </c>
      <c r="L53" s="1">
        <f t="shared" si="8"/>
        <v>0.19339200000000015</v>
      </c>
      <c r="M53" s="1">
        <v>33</v>
      </c>
      <c r="N53" s="1">
        <f t="shared" si="9"/>
        <v>0.87868623615337316</v>
      </c>
      <c r="O53" s="1">
        <f t="shared" si="10"/>
        <v>1.6245829908787091E-2</v>
      </c>
      <c r="P53" s="1">
        <f t="shared" si="11"/>
        <v>22.38423528522042</v>
      </c>
      <c r="Q53" s="1">
        <f t="shared" si="12"/>
        <v>43.457120379627582</v>
      </c>
      <c r="R53" s="1">
        <f t="shared" si="13"/>
        <v>341.45712037962755</v>
      </c>
      <c r="S53" s="1">
        <f t="shared" si="14"/>
        <v>295.21608899371989</v>
      </c>
    </row>
    <row r="54" spans="1:19" x14ac:dyDescent="0.25">
      <c r="A54" s="1">
        <v>-313</v>
      </c>
      <c r="B54" s="5">
        <v>118.76</v>
      </c>
      <c r="C54" s="5">
        <v>0.622</v>
      </c>
      <c r="D54" s="1">
        <f t="shared" si="0"/>
        <v>1.4000000000000012E-2</v>
      </c>
      <c r="E54" s="1">
        <f t="shared" si="1"/>
        <v>2.0746701889240069</v>
      </c>
      <c r="F54" s="1">
        <f t="shared" si="2"/>
        <v>-0.2062096153091813</v>
      </c>
      <c r="G54" s="1">
        <f t="shared" si="3"/>
        <v>-0.86655601481137068</v>
      </c>
      <c r="H54" s="1">
        <f t="shared" si="4"/>
        <v>3.0899999999999892</v>
      </c>
      <c r="I54" s="1">
        <f t="shared" si="5"/>
        <v>1.6215408681126753E-2</v>
      </c>
      <c r="J54" s="1">
        <f t="shared" si="6"/>
        <v>15.15460326251708</v>
      </c>
      <c r="K54" s="1">
        <f t="shared" si="7"/>
        <v>-363695.13199654024</v>
      </c>
      <c r="L54" s="1">
        <f t="shared" si="8"/>
        <v>0.19219799999999931</v>
      </c>
      <c r="M54" s="1">
        <v>34</v>
      </c>
      <c r="N54" s="1">
        <f t="shared" si="9"/>
        <v>0.89493206606216025</v>
      </c>
      <c r="O54" s="1">
        <f t="shared" si="10"/>
        <v>1.4649777408292097E-2</v>
      </c>
      <c r="P54" s="1">
        <f t="shared" si="11"/>
        <v>20.185122349825196</v>
      </c>
      <c r="Q54" s="1">
        <f t="shared" si="12"/>
        <v>39.187726569915164</v>
      </c>
      <c r="R54" s="1">
        <f t="shared" si="13"/>
        <v>337.18772656991518</v>
      </c>
      <c r="S54" s="1">
        <f t="shared" si="14"/>
        <v>301.0415216130761</v>
      </c>
    </row>
    <row r="55" spans="1:19" x14ac:dyDescent="0.25">
      <c r="A55" s="1">
        <v>-312</v>
      </c>
      <c r="B55" s="5">
        <v>121.85</v>
      </c>
      <c r="C55" s="5">
        <v>0.63600000000000001</v>
      </c>
      <c r="D55" s="1">
        <f t="shared" si="0"/>
        <v>-5.0000000000000044E-3</v>
      </c>
      <c r="E55" s="1">
        <f t="shared" si="1"/>
        <v>2.085825533520743</v>
      </c>
      <c r="F55" s="1">
        <f t="shared" si="2"/>
        <v>-0.19654288435158612</v>
      </c>
      <c r="G55" s="1">
        <f t="shared" si="3"/>
        <v>0.31021165189068478</v>
      </c>
      <c r="H55" s="1">
        <f t="shared" si="4"/>
        <v>3.1400000000000006</v>
      </c>
      <c r="I55" s="1">
        <f t="shared" si="5"/>
        <v>1.6846850483731631E-2</v>
      </c>
      <c r="J55" s="1">
        <f t="shared" si="6"/>
        <v>15.346303869684913</v>
      </c>
      <c r="K55" s="1">
        <f t="shared" si="7"/>
        <v>-368295.76191984041</v>
      </c>
      <c r="L55" s="1">
        <f t="shared" si="8"/>
        <v>0.19970400000000002</v>
      </c>
      <c r="M55" s="1">
        <v>35</v>
      </c>
      <c r="N55" s="1">
        <f t="shared" si="9"/>
        <v>0.90958184347045234</v>
      </c>
      <c r="O55" s="1">
        <f t="shared" si="10"/>
        <v>1.3113416086247942E-2</v>
      </c>
      <c r="P55" s="1">
        <f t="shared" si="11"/>
        <v>18.0682546053742</v>
      </c>
      <c r="Q55" s="1">
        <f t="shared" si="12"/>
        <v>35.078004918664583</v>
      </c>
      <c r="R55" s="1">
        <f t="shared" si="13"/>
        <v>333.07800491866459</v>
      </c>
      <c r="S55" s="1">
        <f t="shared" si="14"/>
        <v>312.6355350410837</v>
      </c>
    </row>
    <row r="56" spans="1:19" x14ac:dyDescent="0.25">
      <c r="A56" s="1">
        <v>-311</v>
      </c>
      <c r="B56" s="5">
        <v>124.99</v>
      </c>
      <c r="C56" s="5">
        <v>0.63100000000000001</v>
      </c>
      <c r="D56" s="1">
        <f t="shared" si="0"/>
        <v>-3.0000000000000027E-3</v>
      </c>
      <c r="E56" s="1">
        <f t="shared" si="1"/>
        <v>2.0968752680596876</v>
      </c>
      <c r="F56" s="1">
        <f t="shared" si="2"/>
        <v>-0.19997064075586568</v>
      </c>
      <c r="G56" s="1">
        <f t="shared" si="3"/>
        <v>0.19027963713718138</v>
      </c>
      <c r="H56" s="1">
        <f t="shared" si="4"/>
        <v>3.1700000000000017</v>
      </c>
      <c r="I56" s="1">
        <f t="shared" si="5"/>
        <v>1.7486279811635169E-2</v>
      </c>
      <c r="J56" s="1">
        <f t="shared" si="6"/>
        <v>15.530952597497622</v>
      </c>
      <c r="K56" s="1">
        <f t="shared" si="7"/>
        <v>-372727.15384462063</v>
      </c>
      <c r="L56" s="1">
        <f t="shared" si="8"/>
        <v>0.20002700000000012</v>
      </c>
      <c r="M56" s="1">
        <v>36</v>
      </c>
      <c r="N56" s="1">
        <f t="shared" si="9"/>
        <v>0.92269525955670029</v>
      </c>
      <c r="O56" s="1">
        <f t="shared" si="10"/>
        <v>1.1650722753607234E-2</v>
      </c>
      <c r="P56" s="1">
        <f t="shared" si="11"/>
        <v>16.052889930760461</v>
      </c>
      <c r="Q56" s="1">
        <f t="shared" si="12"/>
        <v>31.165342986837686</v>
      </c>
      <c r="R56" s="1">
        <f t="shared" si="13"/>
        <v>329.16534298683769</v>
      </c>
      <c r="S56" s="1">
        <f t="shared" si="14"/>
        <v>303.27613882415488</v>
      </c>
    </row>
    <row r="57" spans="1:19" x14ac:dyDescent="0.25">
      <c r="A57" s="1">
        <v>-310</v>
      </c>
      <c r="B57" s="5">
        <v>128.16</v>
      </c>
      <c r="C57" s="5">
        <v>0.628</v>
      </c>
      <c r="D57" s="1">
        <f t="shared" si="0"/>
        <v>-1.0000000000000009E-3</v>
      </c>
      <c r="E57" s="1">
        <f t="shared" si="1"/>
        <v>2.1077524987401626</v>
      </c>
      <c r="F57" s="1">
        <f t="shared" si="2"/>
        <v>-0.20204035626280387</v>
      </c>
      <c r="G57" s="1">
        <f t="shared" si="3"/>
        <v>6.441941146944509E-2</v>
      </c>
      <c r="H57" s="1">
        <f t="shared" si="4"/>
        <v>3.210000000000008</v>
      </c>
      <c r="I57" s="1">
        <f t="shared" si="5"/>
        <v>1.8133402836530903E-2</v>
      </c>
      <c r="J57" s="1">
        <f t="shared" si="6"/>
        <v>15.708495322297068</v>
      </c>
      <c r="K57" s="1">
        <f t="shared" si="7"/>
        <v>-376988.00885204645</v>
      </c>
      <c r="L57" s="1">
        <f t="shared" si="8"/>
        <v>0.20158800000000049</v>
      </c>
      <c r="M57" s="1">
        <v>37</v>
      </c>
      <c r="N57" s="1">
        <f t="shared" si="9"/>
        <v>0.93434598231030752</v>
      </c>
      <c r="O57" s="1">
        <f t="shared" si="10"/>
        <v>1.0273007398599265E-2</v>
      </c>
      <c r="P57" s="1">
        <f t="shared" si="11"/>
        <v>14.154611736558824</v>
      </c>
      <c r="Q57" s="1">
        <f t="shared" si="12"/>
        <v>27.479994662523453</v>
      </c>
      <c r="R57" s="1">
        <f t="shared" si="13"/>
        <v>325.47999466252344</v>
      </c>
      <c r="S57" s="1">
        <f t="shared" si="14"/>
        <v>304.10515300812023</v>
      </c>
    </row>
    <row r="58" spans="1:19" x14ac:dyDescent="0.25">
      <c r="A58" s="1">
        <v>-309</v>
      </c>
      <c r="B58" s="5">
        <v>131.37</v>
      </c>
      <c r="C58" s="5">
        <v>0.627</v>
      </c>
      <c r="D58" s="1">
        <f t="shared" si="0"/>
        <v>7.0000000000000062E-3</v>
      </c>
      <c r="E58" s="1">
        <f t="shared" si="1"/>
        <v>2.1184961999117879</v>
      </c>
      <c r="F58" s="1">
        <f t="shared" si="2"/>
        <v>-0.20273245916928356</v>
      </c>
      <c r="G58" s="1">
        <f t="shared" si="3"/>
        <v>-0.45569042529406162</v>
      </c>
      <c r="H58" s="1">
        <f t="shared" si="4"/>
        <v>3.2400000000000091</v>
      </c>
      <c r="I58" s="1">
        <f t="shared" si="5"/>
        <v>1.8787923474959948E-2</v>
      </c>
      <c r="J58" s="1">
        <f t="shared" si="6"/>
        <v>15.878883083147777</v>
      </c>
      <c r="K58" s="1">
        <f t="shared" si="7"/>
        <v>-381077.15192342101</v>
      </c>
      <c r="L58" s="1">
        <f t="shared" si="8"/>
        <v>0.20314800000000058</v>
      </c>
      <c r="M58" s="1">
        <v>38</v>
      </c>
      <c r="N58" s="1">
        <f t="shared" si="9"/>
        <v>0.94461898970890679</v>
      </c>
      <c r="O58" s="1">
        <f t="shared" si="10"/>
        <v>8.988859590704612E-3</v>
      </c>
      <c r="P58" s="1">
        <f t="shared" si="11"/>
        <v>12.385255118011042</v>
      </c>
      <c r="Q58" s="1">
        <f t="shared" si="12"/>
        <v>24.044936793135772</v>
      </c>
      <c r="R58" s="1">
        <f t="shared" si="13"/>
        <v>322.04493679313578</v>
      </c>
      <c r="S58" s="1">
        <f t="shared" si="14"/>
        <v>304.97754374507974</v>
      </c>
    </row>
    <row r="59" spans="1:19" x14ac:dyDescent="0.25">
      <c r="A59" s="1">
        <v>-308</v>
      </c>
      <c r="B59" s="5">
        <v>134.61000000000001</v>
      </c>
      <c r="C59" s="5">
        <v>0.63400000000000001</v>
      </c>
      <c r="D59" s="1">
        <f t="shared" si="0"/>
        <v>-6.0000000000000053E-3</v>
      </c>
      <c r="E59" s="1">
        <f t="shared" si="1"/>
        <v>2.1290773242527368</v>
      </c>
      <c r="F59" s="1">
        <f t="shared" si="2"/>
        <v>-0.19791074211826731</v>
      </c>
      <c r="G59" s="1">
        <f t="shared" si="3"/>
        <v>0.39497249693781739</v>
      </c>
      <c r="H59" s="1">
        <f t="shared" si="4"/>
        <v>3.2799999999999727</v>
      </c>
      <c r="I59" s="1">
        <f t="shared" si="5"/>
        <v>1.9449543603424439E-2</v>
      </c>
      <c r="J59" s="1">
        <f t="shared" si="6"/>
        <v>16.042072125660056</v>
      </c>
      <c r="K59" s="1">
        <f t="shared" si="7"/>
        <v>-384993.53299190121</v>
      </c>
      <c r="L59" s="1">
        <f t="shared" si="8"/>
        <v>0.20795199999999828</v>
      </c>
      <c r="M59" s="1">
        <v>39</v>
      </c>
      <c r="N59" s="1">
        <f t="shared" si="9"/>
        <v>0.9536078492996114</v>
      </c>
      <c r="O59" s="1">
        <f t="shared" si="10"/>
        <v>7.8041847790178975E-3</v>
      </c>
      <c r="P59" s="1">
        <f t="shared" si="11"/>
        <v>10.752956868542945</v>
      </c>
      <c r="Q59" s="1">
        <f t="shared" si="12"/>
        <v>20.875966282473453</v>
      </c>
      <c r="R59" s="1">
        <f t="shared" si="13"/>
        <v>318.87596628247343</v>
      </c>
      <c r="S59" s="1">
        <f t="shared" si="14"/>
        <v>308.75863015923841</v>
      </c>
    </row>
    <row r="60" spans="1:19" x14ac:dyDescent="0.25">
      <c r="A60" s="1">
        <v>-307</v>
      </c>
      <c r="B60" s="5">
        <v>137.88999999999999</v>
      </c>
      <c r="C60" s="5">
        <v>0.628</v>
      </c>
      <c r="D60" s="1">
        <f t="shared" si="0"/>
        <v>-1.100000000000001E-2</v>
      </c>
      <c r="E60" s="1">
        <f t="shared" si="1"/>
        <v>2.1395327715979393</v>
      </c>
      <c r="F60" s="1">
        <f t="shared" si="2"/>
        <v>-0.20204035626280387</v>
      </c>
      <c r="G60" s="1">
        <f t="shared" si="3"/>
        <v>0.7471867589241632</v>
      </c>
      <c r="H60" s="1">
        <f t="shared" si="4"/>
        <v>3.3000000000000114</v>
      </c>
      <c r="I60" s="1">
        <f t="shared" si="5"/>
        <v>2.0117963275326941E-2</v>
      </c>
      <c r="J60" s="1">
        <f t="shared" si="6"/>
        <v>16.198023940170696</v>
      </c>
      <c r="K60" s="1">
        <f t="shared" si="7"/>
        <v>-388736.22785880265</v>
      </c>
      <c r="L60" s="1">
        <f t="shared" si="8"/>
        <v>0.2072400000000007</v>
      </c>
      <c r="M60" s="1">
        <v>40</v>
      </c>
      <c r="N60" s="1">
        <f t="shared" si="9"/>
        <v>0.9614120340786293</v>
      </c>
      <c r="O60" s="1">
        <f t="shared" si="10"/>
        <v>6.7223222940008265E-3</v>
      </c>
      <c r="P60" s="1">
        <f t="shared" si="11"/>
        <v>9.2623180678882004</v>
      </c>
      <c r="Q60" s="1">
        <f t="shared" si="12"/>
        <v>17.982015741962101</v>
      </c>
      <c r="R60" s="1">
        <f t="shared" si="13"/>
        <v>315.98201574196207</v>
      </c>
      <c r="S60" s="1">
        <f t="shared" si="14"/>
        <v>302.37236535878731</v>
      </c>
    </row>
    <row r="61" spans="1:19" x14ac:dyDescent="0.25">
      <c r="A61" s="1">
        <v>-306</v>
      </c>
      <c r="B61" s="5">
        <v>141.19</v>
      </c>
      <c r="C61" s="5">
        <v>0.61699999999999999</v>
      </c>
      <c r="D61" s="1">
        <f t="shared" si="0"/>
        <v>8.0000000000000071E-3</v>
      </c>
      <c r="E61" s="1">
        <f t="shared" si="1"/>
        <v>2.1498039382270222</v>
      </c>
      <c r="F61" s="1">
        <f t="shared" si="2"/>
        <v>-0.20971483596675833</v>
      </c>
      <c r="G61" s="1">
        <f t="shared" si="3"/>
        <v>-0.55099643473396553</v>
      </c>
      <c r="H61" s="1">
        <f t="shared" si="4"/>
        <v>3.3400000000000034</v>
      </c>
      <c r="I61" s="1">
        <f t="shared" si="5"/>
        <v>2.079288093950072E-2</v>
      </c>
      <c r="J61" s="1">
        <f t="shared" si="6"/>
        <v>16.346705294048554</v>
      </c>
      <c r="K61" s="1">
        <f t="shared" si="7"/>
        <v>-392304.4389689074</v>
      </c>
      <c r="L61" s="1">
        <f t="shared" si="8"/>
        <v>0.20607800000000023</v>
      </c>
      <c r="M61" s="1">
        <v>41</v>
      </c>
      <c r="N61" s="1">
        <f t="shared" si="9"/>
        <v>0.96813435637263012</v>
      </c>
      <c r="O61" s="1">
        <f t="shared" si="10"/>
        <v>5.7442337734516791E-3</v>
      </c>
      <c r="P61" s="1">
        <f t="shared" si="11"/>
        <v>7.9146637038656324</v>
      </c>
      <c r="Q61" s="1">
        <f t="shared" si="12"/>
        <v>15.3656575246176</v>
      </c>
      <c r="R61" s="1">
        <f t="shared" si="13"/>
        <v>313.36565752461757</v>
      </c>
      <c r="S61" s="1">
        <f t="shared" si="14"/>
        <v>299.78710691112138</v>
      </c>
    </row>
    <row r="62" spans="1:19" x14ac:dyDescent="0.25">
      <c r="A62" s="1">
        <v>-305</v>
      </c>
      <c r="B62" s="5">
        <v>144.53</v>
      </c>
      <c r="C62" s="5">
        <v>0.625</v>
      </c>
      <c r="D62" s="1">
        <f t="shared" si="0"/>
        <v>3.1000000000000028E-2</v>
      </c>
      <c r="E62" s="1">
        <f t="shared" si="1"/>
        <v>2.1599580026785188</v>
      </c>
      <c r="F62" s="1">
        <f t="shared" si="2"/>
        <v>-0.20411998265592479</v>
      </c>
      <c r="G62" s="1">
        <f t="shared" si="3"/>
        <v>-2.1002459761099201</v>
      </c>
      <c r="H62" s="1">
        <f t="shared" si="4"/>
        <v>3.3700000000000045</v>
      </c>
      <c r="I62" s="1">
        <f t="shared" si="5"/>
        <v>2.1473993660086076E-2</v>
      </c>
      <c r="J62" s="1">
        <f t="shared" si="6"/>
        <v>16.488088257904653</v>
      </c>
      <c r="K62" s="1">
        <f t="shared" si="7"/>
        <v>-395697.4960394862</v>
      </c>
      <c r="L62" s="1">
        <f t="shared" si="8"/>
        <v>0.21062500000000028</v>
      </c>
      <c r="M62" s="1">
        <v>42</v>
      </c>
      <c r="N62" s="1">
        <f t="shared" si="9"/>
        <v>0.9738785901460818</v>
      </c>
      <c r="O62" s="1">
        <f t="shared" si="10"/>
        <v>4.8687484336689124E-3</v>
      </c>
      <c r="P62" s="1">
        <f t="shared" si="11"/>
        <v>6.7083806180222387</v>
      </c>
      <c r="Q62" s="1">
        <f t="shared" si="12"/>
        <v>13.023759818243093</v>
      </c>
      <c r="R62" s="1">
        <f t="shared" si="13"/>
        <v>311.02375981824309</v>
      </c>
      <c r="S62" s="1">
        <f t="shared" si="14"/>
        <v>309.00476879609681</v>
      </c>
    </row>
    <row r="63" spans="1:19" x14ac:dyDescent="0.25">
      <c r="A63" s="1">
        <v>-304</v>
      </c>
      <c r="B63" s="5">
        <v>147.9</v>
      </c>
      <c r="C63" s="5">
        <v>0.65600000000000003</v>
      </c>
      <c r="D63" s="1">
        <f t="shared" si="0"/>
        <v>1.100000000000001E-2</v>
      </c>
      <c r="E63" s="1">
        <f t="shared" si="1"/>
        <v>2.1699681739968923</v>
      </c>
      <c r="F63" s="1">
        <f t="shared" si="2"/>
        <v>-0.1830961606243397</v>
      </c>
      <c r="G63" s="1">
        <f t="shared" si="3"/>
        <v>-0.73165581085805298</v>
      </c>
      <c r="H63" s="1">
        <f t="shared" si="4"/>
        <v>3.4000000000000057</v>
      </c>
      <c r="I63" s="1">
        <f t="shared" si="5"/>
        <v>2.216099733749877E-2</v>
      </c>
      <c r="J63" s="1">
        <f t="shared" si="6"/>
        <v>16.622150225496707</v>
      </c>
      <c r="K63" s="1">
        <f t="shared" si="7"/>
        <v>-398914.85653799388</v>
      </c>
      <c r="L63" s="1">
        <f t="shared" si="8"/>
        <v>0.22304000000000038</v>
      </c>
      <c r="M63" s="1">
        <v>43</v>
      </c>
      <c r="N63" s="1">
        <f t="shared" si="9"/>
        <v>0.97874733857975071</v>
      </c>
      <c r="O63" s="1">
        <f t="shared" si="10"/>
        <v>4.0928501837218523E-3</v>
      </c>
      <c r="P63" s="1">
        <f t="shared" si="11"/>
        <v>5.6393131045914995</v>
      </c>
      <c r="Q63" s="1">
        <f t="shared" si="12"/>
        <v>10.94825466771495</v>
      </c>
      <c r="R63" s="1">
        <f t="shared" si="13"/>
        <v>308.94825466771493</v>
      </c>
      <c r="S63" s="1">
        <f t="shared" si="14"/>
        <v>320.07389690721652</v>
      </c>
    </row>
    <row r="64" spans="1:19" x14ac:dyDescent="0.25">
      <c r="A64" s="1">
        <v>-303</v>
      </c>
      <c r="B64" s="5">
        <v>151.30000000000001</v>
      </c>
      <c r="C64" s="5">
        <v>0.66700000000000004</v>
      </c>
      <c r="D64" s="1">
        <f t="shared" si="0"/>
        <v>-5.0000000000000044E-3</v>
      </c>
      <c r="E64" s="1">
        <f t="shared" si="1"/>
        <v>2.1798389280231869</v>
      </c>
      <c r="F64" s="1">
        <f t="shared" si="2"/>
        <v>-0.17587416608345102</v>
      </c>
      <c r="G64" s="1">
        <f t="shared" si="3"/>
        <v>0.33662990577102947</v>
      </c>
      <c r="H64" s="1">
        <f t="shared" si="4"/>
        <v>3.4199999999999875</v>
      </c>
      <c r="I64" s="1">
        <f t="shared" si="5"/>
        <v>2.28535869302278E-2</v>
      </c>
      <c r="J64" s="1">
        <f t="shared" si="6"/>
        <v>16.748873927128372</v>
      </c>
      <c r="K64" s="1">
        <f t="shared" si="7"/>
        <v>-401956.10600364459</v>
      </c>
      <c r="L64" s="1">
        <f t="shared" si="8"/>
        <v>0.22811399999999918</v>
      </c>
      <c r="M64" s="1">
        <v>44</v>
      </c>
      <c r="N64" s="1">
        <f t="shared" si="9"/>
        <v>0.98284018876347257</v>
      </c>
      <c r="O64" s="1">
        <f t="shared" si="10"/>
        <v>3.4119910592662617E-3</v>
      </c>
      <c r="P64" s="1">
        <f t="shared" si="11"/>
        <v>4.7011947737046427</v>
      </c>
      <c r="Q64" s="1">
        <f t="shared" si="12"/>
        <v>9.1269764012823611</v>
      </c>
      <c r="R64" s="1">
        <f t="shared" si="13"/>
        <v>307.12697640128238</v>
      </c>
      <c r="S64" s="1">
        <f t="shared" si="14"/>
        <v>309.96239837398377</v>
      </c>
    </row>
    <row r="65" spans="1:19" x14ac:dyDescent="0.25">
      <c r="A65" s="1">
        <v>-302</v>
      </c>
      <c r="B65" s="5">
        <v>154.72</v>
      </c>
      <c r="C65" s="5">
        <v>0.66200000000000003</v>
      </c>
      <c r="D65" s="1">
        <f t="shared" si="0"/>
        <v>1.8000000000000016E-2</v>
      </c>
      <c r="E65" s="1">
        <f t="shared" si="1"/>
        <v>2.1895464567389267</v>
      </c>
      <c r="F65" s="1">
        <f t="shared" si="2"/>
        <v>-0.17914201056030005</v>
      </c>
      <c r="G65" s="1">
        <f t="shared" si="3"/>
        <v>-1.2199664713996299</v>
      </c>
      <c r="H65" s="1">
        <f t="shared" si="4"/>
        <v>3.4399999999999977</v>
      </c>
      <c r="I65" s="1">
        <f t="shared" si="5"/>
        <v>2.3551456677191482E-2</v>
      </c>
      <c r="J65" s="1">
        <f t="shared" si="6"/>
        <v>16.868247436343825</v>
      </c>
      <c r="K65" s="1">
        <f t="shared" si="7"/>
        <v>-404820.95820808207</v>
      </c>
      <c r="L65" s="1">
        <f t="shared" si="8"/>
        <v>0.22772799999999985</v>
      </c>
      <c r="M65" s="1">
        <v>45</v>
      </c>
      <c r="N65" s="1">
        <f t="shared" si="9"/>
        <v>0.98625217982273883</v>
      </c>
      <c r="O65" s="1">
        <f t="shared" si="10"/>
        <v>2.8204157952508302E-3</v>
      </c>
      <c r="P65" s="1">
        <f t="shared" si="11"/>
        <v>3.8860957622669172</v>
      </c>
      <c r="Q65" s="1">
        <f t="shared" si="12"/>
        <v>7.5445298530747227</v>
      </c>
      <c r="R65" s="1">
        <f t="shared" si="13"/>
        <v>305.54452985307472</v>
      </c>
      <c r="S65" s="1">
        <f t="shared" si="14"/>
        <v>302.45164318039264</v>
      </c>
    </row>
    <row r="66" spans="1:19" x14ac:dyDescent="0.25">
      <c r="A66" s="1">
        <v>-301</v>
      </c>
      <c r="B66" s="5">
        <v>158.16</v>
      </c>
      <c r="C66" s="5">
        <v>0.68</v>
      </c>
      <c r="D66" s="1">
        <f t="shared" si="0"/>
        <v>4.0000000000000036E-3</v>
      </c>
      <c r="E66" s="1">
        <f t="shared" si="1"/>
        <v>2.199096656305616</v>
      </c>
      <c r="F66" s="1">
        <f t="shared" si="2"/>
        <v>-0.16749108729376366</v>
      </c>
      <c r="G66" s="1">
        <f t="shared" si="3"/>
        <v>-0.27024970247713548</v>
      </c>
      <c r="H66" s="1">
        <f t="shared" si="4"/>
        <v>3.4699999999999989</v>
      </c>
      <c r="I66" s="1">
        <f t="shared" si="5"/>
        <v>2.4254300320372475E-2</v>
      </c>
      <c r="J66" s="1">
        <f t="shared" si="6"/>
        <v>16.980264169742661</v>
      </c>
      <c r="K66" s="1">
        <f t="shared" si="7"/>
        <v>-407509.25515094411</v>
      </c>
      <c r="L66" s="1">
        <f t="shared" si="8"/>
        <v>0.23595999999999992</v>
      </c>
      <c r="M66" s="1">
        <v>46</v>
      </c>
      <c r="N66" s="1">
        <f t="shared" si="9"/>
        <v>0.98907259561798966</v>
      </c>
      <c r="O66" s="1">
        <f t="shared" si="10"/>
        <v>2.3114834712756327E-3</v>
      </c>
      <c r="P66" s="1">
        <f t="shared" si="11"/>
        <v>3.1848659114020448</v>
      </c>
      <c r="Q66" s="1">
        <f t="shared" si="12"/>
        <v>6.1831507550385405</v>
      </c>
      <c r="R66" s="1">
        <f t="shared" si="13"/>
        <v>304.18315075503853</v>
      </c>
      <c r="S66" s="1">
        <f t="shared" si="14"/>
        <v>312.90851888764263</v>
      </c>
    </row>
    <row r="67" spans="1:19" x14ac:dyDescent="0.25">
      <c r="A67" s="1">
        <v>-300</v>
      </c>
      <c r="B67" s="5">
        <v>161.63</v>
      </c>
      <c r="C67" s="5">
        <v>0.68400000000000005</v>
      </c>
      <c r="D67" s="1">
        <f t="shared" si="0"/>
        <v>-1.9000000000000017E-2</v>
      </c>
      <c r="E67" s="1">
        <f t="shared" si="1"/>
        <v>2.2085219729314334</v>
      </c>
      <c r="F67" s="1">
        <f t="shared" si="2"/>
        <v>-0.16494389827988373</v>
      </c>
      <c r="G67" s="1">
        <f t="shared" si="3"/>
        <v>1.3186939829344793</v>
      </c>
      <c r="H67" s="1">
        <f t="shared" si="4"/>
        <v>3.4900000000000091</v>
      </c>
      <c r="I67" s="1">
        <f t="shared" si="5"/>
        <v>2.4961811327445085E-2</v>
      </c>
      <c r="J67" s="1">
        <f t="shared" si="6"/>
        <v>17.084922879738009</v>
      </c>
      <c r="K67" s="1">
        <f t="shared" si="7"/>
        <v>-410020.96688607213</v>
      </c>
      <c r="L67" s="1">
        <f t="shared" si="8"/>
        <v>0.23871600000000062</v>
      </c>
      <c r="M67" s="1">
        <v>47</v>
      </c>
      <c r="N67" s="1">
        <f t="shared" si="9"/>
        <v>0.99138407908926529</v>
      </c>
      <c r="O67" s="1">
        <f t="shared" si="10"/>
        <v>1.8779739116492333E-3</v>
      </c>
      <c r="P67" s="1">
        <f t="shared" si="11"/>
        <v>2.5875569382346595</v>
      </c>
      <c r="Q67" s="1">
        <f t="shared" si="12"/>
        <v>5.0235253481386417</v>
      </c>
      <c r="R67" s="1">
        <f t="shared" si="13"/>
        <v>303.02352534813866</v>
      </c>
      <c r="S67" s="1">
        <f t="shared" si="14"/>
        <v>306.32946309024373</v>
      </c>
    </row>
    <row r="68" spans="1:19" x14ac:dyDescent="0.25">
      <c r="A68" s="1">
        <v>-299</v>
      </c>
      <c r="B68" s="5">
        <v>165.12</v>
      </c>
      <c r="C68" s="5">
        <v>0.66500000000000004</v>
      </c>
      <c r="D68" s="1">
        <f t="shared" si="0"/>
        <v>-1.7000000000000015E-2</v>
      </c>
      <c r="E68" s="1">
        <f t="shared" si="1"/>
        <v>2.2177996799471171</v>
      </c>
      <c r="F68" s="1">
        <f t="shared" si="2"/>
        <v>-0.17717835469689538</v>
      </c>
      <c r="G68" s="1">
        <f t="shared" si="3"/>
        <v>1.2311376431165737</v>
      </c>
      <c r="H68" s="1">
        <f t="shared" si="4"/>
        <v>3.5099999999999909</v>
      </c>
      <c r="I68" s="1">
        <f t="shared" si="5"/>
        <v>2.5673683114100836E-2</v>
      </c>
      <c r="J68" s="1">
        <f t="shared" si="6"/>
        <v>17.182227640124005</v>
      </c>
      <c r="K68" s="1">
        <f t="shared" si="7"/>
        <v>-412356.19117515185</v>
      </c>
      <c r="L68" s="1">
        <f t="shared" si="8"/>
        <v>0.2334149999999994</v>
      </c>
      <c r="M68" s="1">
        <v>48</v>
      </c>
      <c r="N68" s="1">
        <f t="shared" si="9"/>
        <v>0.99326205300091452</v>
      </c>
      <c r="O68" s="1">
        <f t="shared" si="10"/>
        <v>1.5123687355854676E-3</v>
      </c>
      <c r="P68" s="1">
        <f t="shared" si="11"/>
        <v>2.0838096794947849</v>
      </c>
      <c r="Q68" s="1">
        <f t="shared" si="12"/>
        <v>4.045542183423593</v>
      </c>
      <c r="R68" s="1">
        <f t="shared" si="13"/>
        <v>302.04554218342361</v>
      </c>
      <c r="S68" s="1">
        <f t="shared" si="14"/>
        <v>295.97805687887973</v>
      </c>
    </row>
    <row r="69" spans="1:19" x14ac:dyDescent="0.25">
      <c r="A69" s="1">
        <v>-298</v>
      </c>
      <c r="B69" s="5">
        <v>168.63</v>
      </c>
      <c r="C69" s="5">
        <v>0.64800000000000002</v>
      </c>
      <c r="D69" s="1">
        <f t="shared" si="0"/>
        <v>-5.0000000000000044E-3</v>
      </c>
      <c r="E69" s="1">
        <f t="shared" si="1"/>
        <v>2.2269348400126003</v>
      </c>
      <c r="F69" s="1">
        <f t="shared" si="2"/>
        <v>-0.18842499412940666</v>
      </c>
      <c r="G69" s="1">
        <f t="shared" si="3"/>
        <v>0.37388887031389506</v>
      </c>
      <c r="H69" s="1">
        <f t="shared" si="4"/>
        <v>3.5300000000000011</v>
      </c>
      <c r="I69" s="1">
        <f t="shared" si="5"/>
        <v>2.6389609265772669E-2</v>
      </c>
      <c r="J69" s="1">
        <f t="shared" si="6"/>
        <v>17.272187824286217</v>
      </c>
      <c r="K69" s="1">
        <f t="shared" si="7"/>
        <v>-414515.15296479326</v>
      </c>
      <c r="L69" s="1">
        <f t="shared" si="8"/>
        <v>0.22874400000000006</v>
      </c>
      <c r="M69" s="1">
        <v>49</v>
      </c>
      <c r="N69" s="1">
        <f t="shared" si="9"/>
        <v>0.99477442173649999</v>
      </c>
      <c r="O69" s="1">
        <f t="shared" si="10"/>
        <v>1.2070994471290453E-3</v>
      </c>
      <c r="P69" s="1">
        <f t="shared" si="11"/>
        <v>1.6631959209779354</v>
      </c>
      <c r="Q69" s="1">
        <f t="shared" si="12"/>
        <v>3.2289557553286765</v>
      </c>
      <c r="R69" s="1">
        <f t="shared" si="13"/>
        <v>301.22895575532868</v>
      </c>
      <c r="S69" s="1">
        <f t="shared" si="14"/>
        <v>296.55468176254584</v>
      </c>
    </row>
    <row r="70" spans="1:19" x14ac:dyDescent="0.25">
      <c r="A70" s="1">
        <v>-297</v>
      </c>
      <c r="B70" s="5">
        <v>172.16</v>
      </c>
      <c r="C70" s="5">
        <v>0.64300000000000002</v>
      </c>
      <c r="D70" s="1">
        <f t="shared" si="0"/>
        <v>-6.0000000000000053E-3</v>
      </c>
      <c r="E70" s="1">
        <f t="shared" si="1"/>
        <v>2.2359322539862951</v>
      </c>
      <c r="F70" s="1">
        <f t="shared" si="2"/>
        <v>-0.19178902707577791</v>
      </c>
      <c r="G70" s="1">
        <f t="shared" si="3"/>
        <v>0.46060717576474425</v>
      </c>
      <c r="H70" s="1">
        <f t="shared" si="4"/>
        <v>3.539999999999992</v>
      </c>
      <c r="I70" s="1">
        <f t="shared" si="5"/>
        <v>2.7109283758451262E-2</v>
      </c>
      <c r="J70" s="1">
        <f t="shared" si="6"/>
        <v>17.354818075979356</v>
      </c>
      <c r="K70" s="1">
        <f t="shared" si="7"/>
        <v>-416498.20368523203</v>
      </c>
      <c r="L70" s="1">
        <f t="shared" si="8"/>
        <v>0.22762199999999949</v>
      </c>
      <c r="M70" s="1">
        <v>50</v>
      </c>
      <c r="N70" s="1">
        <f t="shared" si="9"/>
        <v>0.99598152118362904</v>
      </c>
      <c r="O70" s="1">
        <f t="shared" si="10"/>
        <v>9.5475754464635632E-4</v>
      </c>
      <c r="P70" s="1">
        <f t="shared" si="11"/>
        <v>1.3155078958535626</v>
      </c>
      <c r="Q70" s="1">
        <f t="shared" si="12"/>
        <v>2.5539485384253955</v>
      </c>
      <c r="R70" s="1">
        <f t="shared" si="13"/>
        <v>300.5539485384254</v>
      </c>
      <c r="S70" s="1">
        <f t="shared" si="14"/>
        <v>301.89063791499103</v>
      </c>
    </row>
    <row r="71" spans="1:19" x14ac:dyDescent="0.25">
      <c r="A71" s="1">
        <v>-296</v>
      </c>
      <c r="B71" s="5">
        <v>175.7</v>
      </c>
      <c r="C71" s="5">
        <v>0.63700000000000001</v>
      </c>
      <c r="D71" s="1">
        <f t="shared" si="0"/>
        <v>-2.0000000000000018E-3</v>
      </c>
      <c r="E71" s="1">
        <f t="shared" si="1"/>
        <v>2.2447717614952949</v>
      </c>
      <c r="F71" s="1">
        <f t="shared" si="2"/>
        <v>-0.19586056766464957</v>
      </c>
      <c r="G71" s="1">
        <f t="shared" si="3"/>
        <v>0.1567682455076696</v>
      </c>
      <c r="H71" s="1">
        <f t="shared" si="4"/>
        <v>3.5600000000000023</v>
      </c>
      <c r="I71" s="1">
        <f t="shared" si="5"/>
        <v>2.7832401178283735E-2</v>
      </c>
      <c r="J71" s="1">
        <f t="shared" si="6"/>
        <v>17.430138272513886</v>
      </c>
      <c r="K71" s="1">
        <f t="shared" si="7"/>
        <v>-418305.82036685297</v>
      </c>
      <c r="L71" s="1">
        <f t="shared" si="8"/>
        <v>0.22677200000000014</v>
      </c>
      <c r="M71" s="1">
        <v>51</v>
      </c>
      <c r="N71" s="1">
        <f t="shared" si="9"/>
        <v>0.99693627872827539</v>
      </c>
      <c r="O71" s="1">
        <f t="shared" si="10"/>
        <v>7.4826414536810493E-4</v>
      </c>
      <c r="P71" s="1">
        <f t="shared" si="11"/>
        <v>1.0309920009906428</v>
      </c>
      <c r="Q71" s="1">
        <f t="shared" si="12"/>
        <v>2.0015847281173849</v>
      </c>
      <c r="R71" s="1">
        <f t="shared" si="13"/>
        <v>300.00158472811739</v>
      </c>
      <c r="S71" s="1">
        <f t="shared" si="14"/>
        <v>301.28966255123805</v>
      </c>
    </row>
    <row r="72" spans="1:19" x14ac:dyDescent="0.25">
      <c r="A72" s="1">
        <v>-295</v>
      </c>
      <c r="B72" s="5">
        <v>179.26</v>
      </c>
      <c r="C72" s="5">
        <v>0.63500000000000001</v>
      </c>
      <c r="D72" s="1">
        <f t="shared" ref="D72:D135" si="15">C73-C72</f>
        <v>-4.0000000000000036E-3</v>
      </c>
      <c r="E72" s="1">
        <f t="shared" ref="E72:E135" si="16">LOG(B72)</f>
        <v>2.2534833920870145</v>
      </c>
      <c r="F72" s="1">
        <f t="shared" ref="F72:F135" si="17">LOG(C72)</f>
        <v>-0.19722627470802431</v>
      </c>
      <c r="G72" s="1">
        <f t="shared" ref="G72:G135" si="18">LOG(C72/C73)/LOG(B73/B72)</f>
        <v>0.32045125195204671</v>
      </c>
      <c r="H72" s="1">
        <f t="shared" ref="H72:H135" si="19">B73-B72</f>
        <v>3.5700000000000216</v>
      </c>
      <c r="I72" s="1">
        <f t="shared" ref="I72:I135" si="20">$E$2*(1+($F$2/$E$2)-COS(RADIANS(A72))-SQRT((($F$2/$E$2)^2)-SIN(RADIANS(A72))^2))</f>
        <v>2.855865693963848E-2</v>
      </c>
      <c r="J72" s="1">
        <f t="shared" ref="J72:J135" si="21">(I73-I72)/$G$2</f>
        <v>17.498173480336387</v>
      </c>
      <c r="K72" s="1">
        <f t="shared" ref="K72:K135" si="22">J73-J72/$G$2</f>
        <v>-419938.60457417043</v>
      </c>
      <c r="L72" s="1">
        <f t="shared" ref="L72:L135" si="23">(C72*10^5)*((B73-B72)/10^6)</f>
        <v>0.22669500000000137</v>
      </c>
      <c r="M72" s="1">
        <v>52</v>
      </c>
      <c r="N72" s="1">
        <f t="shared" si="9"/>
        <v>0.9976845428736435</v>
      </c>
      <c r="O72" s="1">
        <f t="shared" si="10"/>
        <v>5.8099891625551514E-4</v>
      </c>
      <c r="P72" s="1">
        <f t="shared" si="11"/>
        <v>0.80052644370523829</v>
      </c>
      <c r="Q72" s="1">
        <f t="shared" si="12"/>
        <v>1.5541551269407656</v>
      </c>
      <c r="R72" s="1">
        <f t="shared" si="13"/>
        <v>299.55415512694077</v>
      </c>
      <c r="S72" s="1">
        <f t="shared" si="14"/>
        <v>303.08342588381618</v>
      </c>
    </row>
    <row r="73" spans="1:19" x14ac:dyDescent="0.25">
      <c r="A73" s="1">
        <v>-294</v>
      </c>
      <c r="B73" s="5">
        <v>182.83</v>
      </c>
      <c r="C73" s="5">
        <v>0.63100000000000001</v>
      </c>
      <c r="D73" s="1">
        <f t="shared" si="15"/>
        <v>3.0000000000000027E-3</v>
      </c>
      <c r="E73" s="1">
        <f t="shared" si="16"/>
        <v>2.2620474592614253</v>
      </c>
      <c r="F73" s="1">
        <f t="shared" si="17"/>
        <v>-0.19997064075586568</v>
      </c>
      <c r="G73" s="1">
        <f t="shared" si="18"/>
        <v>-0.24391803590297931</v>
      </c>
      <c r="H73" s="1">
        <f t="shared" si="19"/>
        <v>3.589999999999975</v>
      </c>
      <c r="I73" s="1">
        <f t="shared" si="20"/>
        <v>2.9287747501319163E-2</v>
      </c>
      <c r="J73" s="1">
        <f t="shared" si="21"/>
        <v>17.558953902887197</v>
      </c>
      <c r="K73" s="1">
        <f t="shared" si="22"/>
        <v>-421397.28115447197</v>
      </c>
      <c r="L73" s="1">
        <f t="shared" si="23"/>
        <v>0.22652899999999843</v>
      </c>
      <c r="M73" s="1">
        <v>53</v>
      </c>
      <c r="N73" s="1">
        <f t="shared" ref="N73:N110" si="24">1-EXP((-$V$8)*((M73-$V$10)/$V$11)^($V$9+1))</f>
        <v>0.99826554178989901</v>
      </c>
      <c r="O73" s="1">
        <f t="shared" ref="O73:O109" si="25">N74-N73</f>
        <v>4.4689006681131183E-4</v>
      </c>
      <c r="P73" s="1">
        <f t="shared" ref="P73:P109" si="26">O73*$V$16*$V$17*$V$19</f>
        <v>0.61574523790389235</v>
      </c>
      <c r="Q73" s="1">
        <f t="shared" ref="Q73:Q109" si="27">P73/($V$16+$V$14*1007)</f>
        <v>1.1954178727043514</v>
      </c>
      <c r="R73" s="1">
        <f t="shared" ref="R73:R109" si="28">$V$18+Q73</f>
        <v>299.19541787270435</v>
      </c>
      <c r="S73" s="1">
        <f t="shared" ref="S73:S110" si="29">(C73*B73*$V$18)/(B72*C72)</f>
        <v>302.02018218379851</v>
      </c>
    </row>
    <row r="74" spans="1:19" x14ac:dyDescent="0.25">
      <c r="A74" s="1">
        <v>-293</v>
      </c>
      <c r="B74" s="5">
        <v>186.42</v>
      </c>
      <c r="C74" s="5">
        <v>0.63400000000000001</v>
      </c>
      <c r="D74" s="1">
        <f t="shared" si="15"/>
        <v>1.8000000000000016E-2</v>
      </c>
      <c r="E74" s="1">
        <f t="shared" si="16"/>
        <v>2.2704925036386179</v>
      </c>
      <c r="F74" s="1">
        <f t="shared" si="17"/>
        <v>-0.19791074211826731</v>
      </c>
      <c r="G74" s="1">
        <f t="shared" si="18"/>
        <v>-1.463659055525627</v>
      </c>
      <c r="H74" s="1">
        <f t="shared" si="19"/>
        <v>3.6000000000000227</v>
      </c>
      <c r="I74" s="1">
        <f t="shared" si="20"/>
        <v>3.0019370580606129E-2</v>
      </c>
      <c r="J74" s="1">
        <f t="shared" si="21"/>
        <v>17.612514820748771</v>
      </c>
      <c r="K74" s="1">
        <f t="shared" si="22"/>
        <v>-422682.69680144649</v>
      </c>
      <c r="L74" s="1">
        <f t="shared" si="23"/>
        <v>0.22824000000000144</v>
      </c>
      <c r="M74" s="1">
        <v>54</v>
      </c>
      <c r="N74" s="1">
        <f t="shared" si="24"/>
        <v>0.99871243185671033</v>
      </c>
      <c r="O74" s="1">
        <f t="shared" si="25"/>
        <v>3.4046871888882002E-4</v>
      </c>
      <c r="P74" s="1">
        <f t="shared" si="26"/>
        <v>0.46911311725249422</v>
      </c>
      <c r="Q74" s="1">
        <f t="shared" si="27"/>
        <v>0.91074387614056229</v>
      </c>
      <c r="R74" s="1">
        <f t="shared" si="28"/>
        <v>298.91074387614054</v>
      </c>
      <c r="S74" s="1">
        <f t="shared" si="29"/>
        <v>305.29606530466191</v>
      </c>
    </row>
    <row r="75" spans="1:19" x14ac:dyDescent="0.25">
      <c r="A75" s="1">
        <v>-292</v>
      </c>
      <c r="B75" s="5">
        <v>190.02</v>
      </c>
      <c r="C75" s="5">
        <v>0.65200000000000002</v>
      </c>
      <c r="D75" s="1">
        <f t="shared" si="15"/>
        <v>1.5000000000000013E-2</v>
      </c>
      <c r="E75" s="1">
        <f t="shared" si="16"/>
        <v>2.2787993137555556</v>
      </c>
      <c r="F75" s="1">
        <f t="shared" si="17"/>
        <v>-0.18575240426807979</v>
      </c>
      <c r="G75" s="1">
        <f t="shared" si="18"/>
        <v>-1.2119196312083986</v>
      </c>
      <c r="H75" s="1">
        <f t="shared" si="19"/>
        <v>3.5999999999999943</v>
      </c>
      <c r="I75" s="1">
        <f t="shared" si="20"/>
        <v>3.0753225364803995E-2</v>
      </c>
      <c r="J75" s="1">
        <f t="shared" si="21"/>
        <v>17.658896524027192</v>
      </c>
      <c r="K75" s="1">
        <f t="shared" si="22"/>
        <v>-423795.81843241554</v>
      </c>
      <c r="L75" s="1">
        <f t="shared" si="23"/>
        <v>0.23471999999999962</v>
      </c>
      <c r="M75" s="1">
        <v>55</v>
      </c>
      <c r="N75" s="1">
        <f t="shared" si="24"/>
        <v>0.99905290057559915</v>
      </c>
      <c r="O75" s="1">
        <f t="shared" si="25"/>
        <v>2.568920883766479E-4</v>
      </c>
      <c r="P75" s="1">
        <f t="shared" si="26"/>
        <v>0.35395747594428939</v>
      </c>
      <c r="Q75" s="1">
        <f t="shared" si="27"/>
        <v>0.68717883123469192</v>
      </c>
      <c r="R75" s="1">
        <f t="shared" si="28"/>
        <v>298.68717883123469</v>
      </c>
      <c r="S75" s="1">
        <f t="shared" si="29"/>
        <v>312.37869916206319</v>
      </c>
    </row>
    <row r="76" spans="1:19" x14ac:dyDescent="0.25">
      <c r="A76" s="1">
        <v>-291</v>
      </c>
      <c r="B76" s="5">
        <v>193.62</v>
      </c>
      <c r="C76" s="5">
        <v>0.66700000000000004</v>
      </c>
      <c r="D76" s="1">
        <f t="shared" si="15"/>
        <v>-1.0000000000000009E-3</v>
      </c>
      <c r="E76" s="1">
        <f t="shared" si="16"/>
        <v>2.2869502157875488</v>
      </c>
      <c r="F76" s="1">
        <f t="shared" si="17"/>
        <v>-0.17587416608345102</v>
      </c>
      <c r="G76" s="1">
        <f t="shared" si="18"/>
        <v>8.0997230806417173E-2</v>
      </c>
      <c r="H76" s="1">
        <f t="shared" si="19"/>
        <v>3.6200000000000045</v>
      </c>
      <c r="I76" s="1">
        <f t="shared" si="20"/>
        <v>3.1489012719971794E-2</v>
      </c>
      <c r="J76" s="1">
        <f t="shared" si="21"/>
        <v>17.698144237022095</v>
      </c>
      <c r="K76" s="1">
        <f t="shared" si="22"/>
        <v>-424737.73138049507</v>
      </c>
      <c r="L76" s="1">
        <f t="shared" si="23"/>
        <v>0.24145400000000031</v>
      </c>
      <c r="M76" s="1">
        <v>56</v>
      </c>
      <c r="N76" s="1">
        <f t="shared" si="24"/>
        <v>0.99930979266397579</v>
      </c>
      <c r="O76" s="1">
        <f t="shared" si="25"/>
        <v>1.9194059510529993E-4</v>
      </c>
      <c r="P76" s="1">
        <f t="shared" si="26"/>
        <v>0.26446438659919663</v>
      </c>
      <c r="Q76" s="1">
        <f t="shared" si="27"/>
        <v>0.51343548430953179</v>
      </c>
      <c r="R76" s="1">
        <f t="shared" si="28"/>
        <v>298.51343548430953</v>
      </c>
      <c r="S76" s="1">
        <f t="shared" si="29"/>
        <v>310.63143595475577</v>
      </c>
    </row>
    <row r="77" spans="1:19" x14ac:dyDescent="0.25">
      <c r="A77" s="1">
        <v>-290</v>
      </c>
      <c r="B77" s="5">
        <v>197.24</v>
      </c>
      <c r="C77" s="5">
        <v>0.66600000000000004</v>
      </c>
      <c r="D77" s="1">
        <f t="shared" si="15"/>
        <v>0</v>
      </c>
      <c r="E77" s="1">
        <f t="shared" si="16"/>
        <v>2.2949949938591003</v>
      </c>
      <c r="F77" s="1">
        <f t="shared" si="17"/>
        <v>-0.17652577082969892</v>
      </c>
      <c r="G77" s="1">
        <f t="shared" si="18"/>
        <v>0</v>
      </c>
      <c r="H77" s="1">
        <f t="shared" si="19"/>
        <v>3.6200000000000045</v>
      </c>
      <c r="I77" s="1">
        <f t="shared" si="20"/>
        <v>3.2226435396514382E-2</v>
      </c>
      <c r="J77" s="1">
        <f t="shared" si="21"/>
        <v>17.730308035189434</v>
      </c>
      <c r="K77" s="1">
        <f t="shared" si="22"/>
        <v>-425509.63740179193</v>
      </c>
      <c r="L77" s="1">
        <f t="shared" si="23"/>
        <v>0.24109200000000031</v>
      </c>
      <c r="M77" s="1">
        <v>57</v>
      </c>
      <c r="N77" s="1">
        <f t="shared" si="24"/>
        <v>0.99950173325908109</v>
      </c>
      <c r="O77" s="1">
        <f t="shared" si="25"/>
        <v>1.4199429234107441E-4</v>
      </c>
      <c r="P77" s="1">
        <f t="shared" si="26"/>
        <v>0.19564612376015467</v>
      </c>
      <c r="Q77" s="1">
        <f t="shared" si="27"/>
        <v>0.37983058361016669</v>
      </c>
      <c r="R77" s="1">
        <f t="shared" si="28"/>
        <v>298.37983058361016</v>
      </c>
      <c r="S77" s="1">
        <f t="shared" si="29"/>
        <v>303.11640213360937</v>
      </c>
    </row>
    <row r="78" spans="1:19" x14ac:dyDescent="0.25">
      <c r="A78" s="1">
        <v>-289</v>
      </c>
      <c r="B78" s="5">
        <v>200.86</v>
      </c>
      <c r="C78" s="5">
        <v>0.66600000000000004</v>
      </c>
      <c r="D78" s="1">
        <f t="shared" si="15"/>
        <v>9.000000000000008E-3</v>
      </c>
      <c r="E78" s="1">
        <f t="shared" si="16"/>
        <v>2.3028934583565053</v>
      </c>
      <c r="F78" s="1">
        <f t="shared" si="17"/>
        <v>-0.17652577082969892</v>
      </c>
      <c r="G78" s="1">
        <f t="shared" si="18"/>
        <v>-0.74943193375735051</v>
      </c>
      <c r="H78" s="1">
        <f t="shared" si="19"/>
        <v>3.6299999999999955</v>
      </c>
      <c r="I78" s="1">
        <f t="shared" si="20"/>
        <v>3.2965198231313941E-2</v>
      </c>
      <c r="J78" s="1">
        <f t="shared" si="21"/>
        <v>17.755442754474327</v>
      </c>
      <c r="K78" s="1">
        <f t="shared" si="22"/>
        <v>-426112.85249949072</v>
      </c>
      <c r="L78" s="1">
        <f t="shared" si="23"/>
        <v>0.2417579999999997</v>
      </c>
      <c r="M78" s="1">
        <v>58</v>
      </c>
      <c r="N78" s="1">
        <f t="shared" si="24"/>
        <v>0.99964372755142217</v>
      </c>
      <c r="O78" s="1">
        <f t="shared" si="25"/>
        <v>1.039939308907778E-4</v>
      </c>
      <c r="P78" s="1">
        <f t="shared" si="26"/>
        <v>0.1432875162650227</v>
      </c>
      <c r="Q78" s="1">
        <f t="shared" si="27"/>
        <v>0.27818072692160861</v>
      </c>
      <c r="R78" s="1">
        <f t="shared" si="28"/>
        <v>298.27818072692162</v>
      </c>
      <c r="S78" s="1">
        <f t="shared" si="29"/>
        <v>303.46927600892315</v>
      </c>
    </row>
    <row r="79" spans="1:19" x14ac:dyDescent="0.25">
      <c r="A79" s="1">
        <v>-288</v>
      </c>
      <c r="B79" s="5">
        <v>204.49</v>
      </c>
      <c r="C79" s="5">
        <v>0.67500000000000004</v>
      </c>
      <c r="D79" s="1">
        <f t="shared" si="15"/>
        <v>1.100000000000001E-2</v>
      </c>
      <c r="E79" s="1">
        <f t="shared" si="16"/>
        <v>2.3106720749301237</v>
      </c>
      <c r="F79" s="1">
        <f t="shared" si="17"/>
        <v>-0.17069622716897506</v>
      </c>
      <c r="G79" s="1">
        <f t="shared" si="18"/>
        <v>-0.91868354175636102</v>
      </c>
      <c r="H79" s="1">
        <f t="shared" si="19"/>
        <v>3.6299999999999955</v>
      </c>
      <c r="I79" s="1">
        <f t="shared" si="20"/>
        <v>3.3705008346083705E-2</v>
      </c>
      <c r="J79" s="1">
        <f t="shared" si="21"/>
        <v>17.773607893128595</v>
      </c>
      <c r="K79" s="1">
        <f t="shared" si="22"/>
        <v>-426548.80456758023</v>
      </c>
      <c r="L79" s="1">
        <f t="shared" si="23"/>
        <v>0.24502499999999969</v>
      </c>
      <c r="M79" s="1">
        <v>59</v>
      </c>
      <c r="N79" s="1">
        <f t="shared" si="24"/>
        <v>0.99974772148231295</v>
      </c>
      <c r="O79" s="1">
        <f t="shared" si="25"/>
        <v>7.5391615444453386E-5</v>
      </c>
      <c r="P79" s="1">
        <f t="shared" si="26"/>
        <v>0.10387795933581191</v>
      </c>
      <c r="Q79" s="1">
        <f t="shared" si="27"/>
        <v>0.20167036872718366</v>
      </c>
      <c r="R79" s="1">
        <f t="shared" si="28"/>
        <v>298.20167036872721</v>
      </c>
      <c r="S79" s="1">
        <f t="shared" si="29"/>
        <v>307.48534679257574</v>
      </c>
    </row>
    <row r="80" spans="1:19" x14ac:dyDescent="0.25">
      <c r="A80" s="1">
        <v>-287</v>
      </c>
      <c r="B80" s="5">
        <v>208.12</v>
      </c>
      <c r="C80" s="5">
        <v>0.68600000000000005</v>
      </c>
      <c r="D80" s="1">
        <f t="shared" si="15"/>
        <v>2.9999999999998916E-3</v>
      </c>
      <c r="E80" s="1">
        <f t="shared" si="16"/>
        <v>2.318313817223999</v>
      </c>
      <c r="F80" s="1">
        <f t="shared" si="17"/>
        <v>-0.16367588429324828</v>
      </c>
      <c r="G80" s="1">
        <f t="shared" si="18"/>
        <v>-0.25235774901377733</v>
      </c>
      <c r="H80" s="1">
        <f t="shared" si="19"/>
        <v>3.6299999999999955</v>
      </c>
      <c r="I80" s="1">
        <f t="shared" si="20"/>
        <v>3.444557534163073E-2</v>
      </c>
      <c r="J80" s="1">
        <f t="shared" si="21"/>
        <v>17.784867506064451</v>
      </c>
      <c r="K80" s="1">
        <f t="shared" si="22"/>
        <v>-426819.03085545485</v>
      </c>
      <c r="L80" s="1">
        <f t="shared" si="23"/>
        <v>0.24901799999999968</v>
      </c>
      <c r="M80" s="1">
        <v>60</v>
      </c>
      <c r="N80" s="1">
        <f t="shared" si="24"/>
        <v>0.9998231130977574</v>
      </c>
      <c r="O80" s="1">
        <f t="shared" si="25"/>
        <v>5.4095449549262931E-5</v>
      </c>
      <c r="P80" s="1">
        <f t="shared" si="26"/>
        <v>7.4535143933491838E-2</v>
      </c>
      <c r="Q80" s="1">
        <f t="shared" si="27"/>
        <v>0.1447037471308785</v>
      </c>
      <c r="R80" s="1">
        <f t="shared" si="28"/>
        <v>298.1447037471309</v>
      </c>
      <c r="S80" s="1">
        <f t="shared" si="29"/>
        <v>308.23244356782817</v>
      </c>
    </row>
    <row r="81" spans="1:19" x14ac:dyDescent="0.25">
      <c r="A81" s="1">
        <v>-286</v>
      </c>
      <c r="B81" s="5">
        <v>211.75</v>
      </c>
      <c r="C81" s="5">
        <v>0.68899999999999995</v>
      </c>
      <c r="D81" s="1">
        <f t="shared" si="15"/>
        <v>5.0000000000000044E-3</v>
      </c>
      <c r="E81" s="1">
        <f t="shared" si="16"/>
        <v>2.3258234190027447</v>
      </c>
      <c r="F81" s="1">
        <f t="shared" si="17"/>
        <v>-0.16178077809237421</v>
      </c>
      <c r="G81" s="1">
        <f t="shared" si="18"/>
        <v>-0.42539532321300016</v>
      </c>
      <c r="H81" s="1">
        <f t="shared" si="19"/>
        <v>3.6299999999999955</v>
      </c>
      <c r="I81" s="1">
        <f t="shared" si="20"/>
        <v>3.5186611487716749E-2</v>
      </c>
      <c r="J81" s="1">
        <f t="shared" si="21"/>
        <v>17.789290091983769</v>
      </c>
      <c r="K81" s="1">
        <f t="shared" si="22"/>
        <v>-426925.17525913712</v>
      </c>
      <c r="L81" s="1">
        <f t="shared" si="23"/>
        <v>0.25010699999999969</v>
      </c>
      <c r="M81" s="1">
        <v>61</v>
      </c>
      <c r="N81" s="1">
        <f t="shared" si="24"/>
        <v>0.99987720854730666</v>
      </c>
      <c r="O81" s="1">
        <f t="shared" si="25"/>
        <v>3.8411877454236354E-5</v>
      </c>
      <c r="P81" s="1">
        <f t="shared" si="26"/>
        <v>5.2925612757869507E-2</v>
      </c>
      <c r="Q81" s="1">
        <f t="shared" si="27"/>
        <v>0.10275064997654398</v>
      </c>
      <c r="R81" s="1">
        <f t="shared" si="28"/>
        <v>298.10275064997654</v>
      </c>
      <c r="S81" s="1">
        <f t="shared" si="29"/>
        <v>304.52361177028945</v>
      </c>
    </row>
    <row r="82" spans="1:19" x14ac:dyDescent="0.25">
      <c r="A82" s="1">
        <v>-285</v>
      </c>
      <c r="B82" s="5">
        <v>215.38</v>
      </c>
      <c r="C82" s="5">
        <v>0.69399999999999995</v>
      </c>
      <c r="D82" s="1">
        <f t="shared" si="15"/>
        <v>1.100000000000001E-2</v>
      </c>
      <c r="E82" s="1">
        <f t="shared" si="16"/>
        <v>2.3332053726253439</v>
      </c>
      <c r="F82" s="1">
        <f t="shared" si="17"/>
        <v>-0.15864052954514513</v>
      </c>
      <c r="G82" s="1">
        <f t="shared" si="18"/>
        <v>-0.93834423218080254</v>
      </c>
      <c r="H82" s="1">
        <f t="shared" si="19"/>
        <v>3.6400000000000148</v>
      </c>
      <c r="I82" s="1">
        <f t="shared" si="20"/>
        <v>3.5927831908216072E-2</v>
      </c>
      <c r="J82" s="1">
        <f t="shared" si="21"/>
        <v>17.78694847335327</v>
      </c>
      <c r="K82" s="1">
        <f t="shared" si="22"/>
        <v>-426868.98544080899</v>
      </c>
      <c r="L82" s="1">
        <f t="shared" si="23"/>
        <v>0.25261600000000101</v>
      </c>
      <c r="M82" s="1">
        <v>62</v>
      </c>
      <c r="N82" s="1">
        <f t="shared" si="24"/>
        <v>0.9999156204247609</v>
      </c>
      <c r="O82" s="1">
        <f t="shared" si="25"/>
        <v>2.698868649964048E-5</v>
      </c>
      <c r="P82" s="1">
        <f t="shared" si="26"/>
        <v>3.7186226375560273E-2</v>
      </c>
      <c r="Q82" s="1">
        <f t="shared" si="27"/>
        <v>7.219394790465776E-2</v>
      </c>
      <c r="R82" s="1">
        <f t="shared" si="28"/>
        <v>298.07219394790468</v>
      </c>
      <c r="S82" s="1">
        <f t="shared" si="29"/>
        <v>305.30819821687749</v>
      </c>
    </row>
    <row r="83" spans="1:19" x14ac:dyDescent="0.25">
      <c r="A83" s="1">
        <v>-284</v>
      </c>
      <c r="B83" s="5">
        <v>219.02</v>
      </c>
      <c r="C83" s="5">
        <v>0.70499999999999996</v>
      </c>
      <c r="D83" s="1">
        <f t="shared" si="15"/>
        <v>6.0000000000000053E-3</v>
      </c>
      <c r="E83" s="1">
        <f t="shared" si="16"/>
        <v>2.3404837746257177</v>
      </c>
      <c r="F83" s="1">
        <f t="shared" si="17"/>
        <v>-0.15181088300860132</v>
      </c>
      <c r="G83" s="1">
        <f t="shared" si="18"/>
        <v>-0.51555154593585351</v>
      </c>
      <c r="H83" s="1">
        <f t="shared" si="19"/>
        <v>3.6299999999999955</v>
      </c>
      <c r="I83" s="1">
        <f t="shared" si="20"/>
        <v>3.6668954761272458E-2</v>
      </c>
      <c r="J83" s="1">
        <f t="shared" si="21"/>
        <v>17.777919669536015</v>
      </c>
      <c r="K83" s="1">
        <f t="shared" si="22"/>
        <v>-426652.30978410115</v>
      </c>
      <c r="L83" s="1">
        <f t="shared" si="23"/>
        <v>0.25591499999999967</v>
      </c>
      <c r="M83" s="1">
        <v>63</v>
      </c>
      <c r="N83" s="1">
        <f t="shared" si="24"/>
        <v>0.99994260911126054</v>
      </c>
      <c r="O83" s="1">
        <f t="shared" si="25"/>
        <v>1.8760892609992474E-5</v>
      </c>
      <c r="P83" s="1">
        <f t="shared" si="26"/>
        <v>2.5849601817859842E-2</v>
      </c>
      <c r="Q83" s="1">
        <f t="shared" si="27"/>
        <v>5.0184839627105154E-2</v>
      </c>
      <c r="R83" s="1">
        <f t="shared" si="28"/>
        <v>298.05018483962709</v>
      </c>
      <c r="S83" s="1">
        <f t="shared" si="29"/>
        <v>307.8394770666041</v>
      </c>
    </row>
    <row r="84" spans="1:19" x14ac:dyDescent="0.25">
      <c r="A84" s="1">
        <v>-283</v>
      </c>
      <c r="B84" s="5">
        <v>222.65</v>
      </c>
      <c r="C84" s="5">
        <v>0.71099999999999997</v>
      </c>
      <c r="D84" s="1">
        <f t="shared" si="15"/>
        <v>-8.0000000000000071E-3</v>
      </c>
      <c r="E84" s="1">
        <f t="shared" si="16"/>
        <v>2.3476226994672418</v>
      </c>
      <c r="F84" s="1">
        <f t="shared" si="17"/>
        <v>-0.14813039927023372</v>
      </c>
      <c r="G84" s="1">
        <f t="shared" si="18"/>
        <v>0.70161066435921737</v>
      </c>
      <c r="H84" s="1">
        <f t="shared" si="19"/>
        <v>3.6200000000000045</v>
      </c>
      <c r="I84" s="1">
        <f t="shared" si="20"/>
        <v>3.7409701414169792E-2</v>
      </c>
      <c r="J84" s="1">
        <f t="shared" si="21"/>
        <v>17.762284763190252</v>
      </c>
      <c r="K84" s="1">
        <f t="shared" si="22"/>
        <v>-426277.09418780578</v>
      </c>
      <c r="L84" s="1">
        <f t="shared" si="23"/>
        <v>0.25738200000000033</v>
      </c>
      <c r="M84" s="1">
        <v>64</v>
      </c>
      <c r="N84" s="1">
        <f t="shared" si="24"/>
        <v>0.99996137000387053</v>
      </c>
      <c r="O84" s="1">
        <f t="shared" si="25"/>
        <v>1.2901040407853337E-5</v>
      </c>
      <c r="P84" s="1">
        <f t="shared" si="26"/>
        <v>1.7775633841723839E-2</v>
      </c>
      <c r="Q84" s="1">
        <f t="shared" si="27"/>
        <v>3.4509906183572719E-2</v>
      </c>
      <c r="R84" s="1">
        <f t="shared" si="28"/>
        <v>298.03450990618359</v>
      </c>
      <c r="S84" s="1">
        <f t="shared" si="29"/>
        <v>305.51720526834231</v>
      </c>
    </row>
    <row r="85" spans="1:19" x14ac:dyDescent="0.25">
      <c r="A85" s="1">
        <v>-282</v>
      </c>
      <c r="B85" s="5">
        <v>226.27</v>
      </c>
      <c r="C85" s="5">
        <v>0.70299999999999996</v>
      </c>
      <c r="D85" s="1">
        <f t="shared" si="15"/>
        <v>-1.0000000000000009E-2</v>
      </c>
      <c r="E85" s="1">
        <f t="shared" si="16"/>
        <v>2.3546269768529489</v>
      </c>
      <c r="F85" s="1">
        <f t="shared" si="17"/>
        <v>-0.15304467498017607</v>
      </c>
      <c r="G85" s="1">
        <f t="shared" si="18"/>
        <v>0.90018741816647685</v>
      </c>
      <c r="H85" s="1">
        <f t="shared" si="19"/>
        <v>3.6299999999999955</v>
      </c>
      <c r="I85" s="1">
        <f t="shared" si="20"/>
        <v>3.8149796612636053E-2</v>
      </c>
      <c r="J85" s="1">
        <f t="shared" si="21"/>
        <v>17.74012876028641</v>
      </c>
      <c r="K85" s="1">
        <f t="shared" si="22"/>
        <v>-425745.37870642985</v>
      </c>
      <c r="L85" s="1">
        <f t="shared" si="23"/>
        <v>0.25518899999999967</v>
      </c>
      <c r="M85" s="1">
        <v>65</v>
      </c>
      <c r="N85" s="1">
        <f t="shared" si="24"/>
        <v>0.99997427104427838</v>
      </c>
      <c r="O85" s="1">
        <f t="shared" si="25"/>
        <v>8.7748410481092165E-6</v>
      </c>
      <c r="P85" s="1">
        <f t="shared" si="26"/>
        <v>1.2090370742158742E-2</v>
      </c>
      <c r="Q85" s="1">
        <f t="shared" si="27"/>
        <v>2.3472443444303527E-2</v>
      </c>
      <c r="R85" s="1">
        <f t="shared" si="28"/>
        <v>298.02347244344429</v>
      </c>
      <c r="S85" s="1">
        <f t="shared" si="29"/>
        <v>299.43755346906573</v>
      </c>
    </row>
    <row r="86" spans="1:19" x14ac:dyDescent="0.25">
      <c r="A86" s="1">
        <v>-281</v>
      </c>
      <c r="B86" s="5">
        <v>229.9</v>
      </c>
      <c r="C86" s="5">
        <v>0.69299999999999995</v>
      </c>
      <c r="D86" s="1">
        <f t="shared" si="15"/>
        <v>-4.0000000000000036E-3</v>
      </c>
      <c r="E86" s="1">
        <f t="shared" si="16"/>
        <v>2.3615389712692791</v>
      </c>
      <c r="F86" s="1">
        <f t="shared" si="17"/>
        <v>-0.15926676538819329</v>
      </c>
      <c r="G86" s="1">
        <f t="shared" si="18"/>
        <v>0.37153743204817313</v>
      </c>
      <c r="H86" s="1">
        <f t="shared" si="19"/>
        <v>3.6099999999999852</v>
      </c>
      <c r="I86" s="1">
        <f t="shared" si="20"/>
        <v>3.8888968644314653E-2</v>
      </c>
      <c r="J86" s="1">
        <f t="shared" si="21"/>
        <v>17.711540443978492</v>
      </c>
      <c r="K86" s="1">
        <f t="shared" si="22"/>
        <v>-425059.29404326121</v>
      </c>
      <c r="L86" s="1">
        <f t="shared" si="23"/>
        <v>0.25017299999999898</v>
      </c>
      <c r="M86" s="1">
        <v>66</v>
      </c>
      <c r="N86" s="1">
        <f t="shared" si="24"/>
        <v>0.99998304588532649</v>
      </c>
      <c r="O86" s="1">
        <f t="shared" si="25"/>
        <v>5.9025640819498904E-6</v>
      </c>
      <c r="P86" s="1">
        <f t="shared" si="26"/>
        <v>8.1328183255811141E-3</v>
      </c>
      <c r="Q86" s="1">
        <f t="shared" si="27"/>
        <v>1.5789186474186916E-2</v>
      </c>
      <c r="R86" s="1">
        <f t="shared" si="28"/>
        <v>298.01578918647419</v>
      </c>
      <c r="S86" s="1">
        <f t="shared" si="29"/>
        <v>298.4737678855326</v>
      </c>
    </row>
    <row r="87" spans="1:19" x14ac:dyDescent="0.25">
      <c r="A87" s="1">
        <v>-280</v>
      </c>
      <c r="B87" s="5">
        <v>233.51</v>
      </c>
      <c r="C87" s="5">
        <v>0.68899999999999995</v>
      </c>
      <c r="D87" s="1">
        <f t="shared" si="15"/>
        <v>3.0000000000000027E-3</v>
      </c>
      <c r="E87" s="1">
        <f t="shared" si="16"/>
        <v>2.3683054838392832</v>
      </c>
      <c r="F87" s="1">
        <f t="shared" si="17"/>
        <v>-0.16178077809237421</v>
      </c>
      <c r="G87" s="1">
        <f t="shared" si="18"/>
        <v>-0.28319928144379752</v>
      </c>
      <c r="H87" s="1">
        <f t="shared" si="19"/>
        <v>3.6100000000000136</v>
      </c>
      <c r="I87" s="1">
        <f t="shared" si="20"/>
        <v>3.962694949614709E-2</v>
      </c>
      <c r="J87" s="1">
        <f t="shared" si="21"/>
        <v>17.676612222620957</v>
      </c>
      <c r="K87" s="1">
        <f t="shared" si="22"/>
        <v>-424221.05790293065</v>
      </c>
      <c r="L87" s="1">
        <f t="shared" si="23"/>
        <v>0.24872900000000095</v>
      </c>
      <c r="M87" s="1">
        <v>67</v>
      </c>
      <c r="N87" s="1">
        <f t="shared" si="24"/>
        <v>0.99998894844940844</v>
      </c>
      <c r="O87" s="1">
        <f t="shared" si="25"/>
        <v>3.9262016008345668E-6</v>
      </c>
      <c r="P87" s="1">
        <f t="shared" si="26"/>
        <v>5.4096971902158411E-3</v>
      </c>
      <c r="Q87" s="1">
        <f t="shared" si="27"/>
        <v>1.0502474577175531E-2</v>
      </c>
      <c r="R87" s="1">
        <f t="shared" si="28"/>
        <v>298.01050247457715</v>
      </c>
      <c r="S87" s="1">
        <f t="shared" si="29"/>
        <v>300.9322719521067</v>
      </c>
    </row>
    <row r="88" spans="1:19" x14ac:dyDescent="0.25">
      <c r="A88" s="1">
        <v>-279</v>
      </c>
      <c r="B88" s="5">
        <v>237.12</v>
      </c>
      <c r="C88" s="5">
        <v>0.69199999999999995</v>
      </c>
      <c r="D88" s="1">
        <f t="shared" si="15"/>
        <v>-1.0000000000000009E-3</v>
      </c>
      <c r="E88" s="1">
        <f t="shared" si="16"/>
        <v>2.3749681862992342</v>
      </c>
      <c r="F88" s="1">
        <f t="shared" si="17"/>
        <v>-0.15989390554324223</v>
      </c>
      <c r="G88" s="1">
        <f t="shared" si="18"/>
        <v>9.5709273939521236E-2</v>
      </c>
      <c r="H88" s="1">
        <f t="shared" si="19"/>
        <v>3.6099999999999852</v>
      </c>
      <c r="I88" s="1">
        <f t="shared" si="20"/>
        <v>4.0363475005422964E-2</v>
      </c>
      <c r="J88" s="1">
        <f t="shared" si="21"/>
        <v>17.635439972306212</v>
      </c>
      <c r="K88" s="1">
        <f t="shared" si="22"/>
        <v>-423232.97121247486</v>
      </c>
      <c r="L88" s="1">
        <f t="shared" si="23"/>
        <v>0.24981199999999898</v>
      </c>
      <c r="M88" s="1">
        <v>68</v>
      </c>
      <c r="N88" s="1">
        <f t="shared" si="24"/>
        <v>0.99999287465100928</v>
      </c>
      <c r="O88" s="1">
        <f t="shared" si="25"/>
        <v>2.5821310524198893E-6</v>
      </c>
      <c r="P88" s="1">
        <f t="shared" si="26"/>
        <v>3.5577763240878272E-3</v>
      </c>
      <c r="Q88" s="1">
        <f t="shared" si="27"/>
        <v>6.9071251275560908E-3</v>
      </c>
      <c r="R88" s="1">
        <f t="shared" si="28"/>
        <v>298.00690712512755</v>
      </c>
      <c r="S88" s="1">
        <f t="shared" si="29"/>
        <v>303.92458971091702</v>
      </c>
    </row>
    <row r="89" spans="1:19" x14ac:dyDescent="0.25">
      <c r="A89" s="1">
        <v>-278</v>
      </c>
      <c r="B89" s="5">
        <v>240.73</v>
      </c>
      <c r="C89" s="5">
        <v>0.69099999999999995</v>
      </c>
      <c r="D89" s="1">
        <f t="shared" si="15"/>
        <v>-2.0000000000000018E-3</v>
      </c>
      <c r="E89" s="1">
        <f t="shared" si="16"/>
        <v>2.3815302158362703</v>
      </c>
      <c r="F89" s="1">
        <f t="shared" si="17"/>
        <v>-0.16052195262580163</v>
      </c>
      <c r="G89" s="1">
        <f t="shared" si="18"/>
        <v>0.1958102145964026</v>
      </c>
      <c r="H89" s="1">
        <f t="shared" si="19"/>
        <v>3.5900000000000034</v>
      </c>
      <c r="I89" s="1">
        <f t="shared" si="20"/>
        <v>4.1098285004269056E-2</v>
      </c>
      <c r="J89" s="1">
        <f t="shared" si="21"/>
        <v>17.588122874236834</v>
      </c>
      <c r="K89" s="1">
        <f t="shared" si="22"/>
        <v>-422097.41421843675</v>
      </c>
      <c r="L89" s="1">
        <f t="shared" si="23"/>
        <v>0.24806900000000023</v>
      </c>
      <c r="M89" s="1">
        <v>69</v>
      </c>
      <c r="N89" s="1">
        <f t="shared" si="24"/>
        <v>0.9999954567820617</v>
      </c>
      <c r="O89" s="1">
        <f t="shared" si="25"/>
        <v>1.6788078966989417E-6</v>
      </c>
      <c r="P89" s="1">
        <f t="shared" si="26"/>
        <v>2.3131370431294118E-3</v>
      </c>
      <c r="Q89" s="1">
        <f t="shared" si="27"/>
        <v>4.4907620768363807E-3</v>
      </c>
      <c r="R89" s="1">
        <f t="shared" si="28"/>
        <v>298.00449076207684</v>
      </c>
      <c r="S89" s="1">
        <f t="shared" si="29"/>
        <v>302.09966698162145</v>
      </c>
    </row>
    <row r="90" spans="1:19" x14ac:dyDescent="0.25">
      <c r="A90" s="1">
        <v>-277</v>
      </c>
      <c r="B90" s="5">
        <v>244.32</v>
      </c>
      <c r="C90" s="5">
        <v>0.68899999999999995</v>
      </c>
      <c r="D90" s="1">
        <f t="shared" si="15"/>
        <v>7.0000000000000062E-3</v>
      </c>
      <c r="E90" s="1">
        <f t="shared" si="16"/>
        <v>2.3879590197123459</v>
      </c>
      <c r="F90" s="1">
        <f t="shared" si="17"/>
        <v>-0.16178077809237421</v>
      </c>
      <c r="G90" s="1">
        <f t="shared" si="18"/>
        <v>-0.69489715870303381</v>
      </c>
      <c r="H90" s="1">
        <f t="shared" si="19"/>
        <v>3.5800000000000125</v>
      </c>
      <c r="I90" s="1">
        <f t="shared" si="20"/>
        <v>4.1831123457362257E-2</v>
      </c>
      <c r="J90" s="1">
        <f t="shared" si="21"/>
        <v>17.534763247313844</v>
      </c>
      <c r="K90" s="1">
        <f t="shared" si="22"/>
        <v>-420816.8424691559</v>
      </c>
      <c r="L90" s="1">
        <f t="shared" si="23"/>
        <v>0.24666200000000085</v>
      </c>
      <c r="M90" s="1">
        <v>70</v>
      </c>
      <c r="N90" s="1">
        <f t="shared" si="24"/>
        <v>0.9999971355899584</v>
      </c>
      <c r="O90" s="1">
        <f t="shared" si="25"/>
        <v>1.078906676443836E-6</v>
      </c>
      <c r="P90" s="1">
        <f t="shared" si="26"/>
        <v>1.4865661546321748E-3</v>
      </c>
      <c r="Q90" s="1">
        <f t="shared" si="27"/>
        <v>2.8860438389327068E-3</v>
      </c>
      <c r="R90" s="1">
        <f t="shared" si="28"/>
        <v>298.00288604383894</v>
      </c>
      <c r="S90" s="1">
        <f t="shared" si="29"/>
        <v>301.56868516727616</v>
      </c>
    </row>
    <row r="91" spans="1:19" x14ac:dyDescent="0.25">
      <c r="A91" s="1">
        <v>-276</v>
      </c>
      <c r="B91" s="5">
        <v>247.9</v>
      </c>
      <c r="C91" s="5">
        <v>0.69599999999999995</v>
      </c>
      <c r="D91" s="1">
        <f t="shared" si="15"/>
        <v>1.4000000000000012E-2</v>
      </c>
      <c r="E91" s="1">
        <f t="shared" si="16"/>
        <v>2.3942765267678214</v>
      </c>
      <c r="F91" s="1">
        <f t="shared" si="17"/>
        <v>-0.15739076038943792</v>
      </c>
      <c r="G91" s="1">
        <f t="shared" si="18"/>
        <v>-1.3928485682287046</v>
      </c>
      <c r="H91" s="1">
        <f t="shared" si="19"/>
        <v>3.5699999999999932</v>
      </c>
      <c r="I91" s="1">
        <f t="shared" si="20"/>
        <v>4.2561738592667001E-2</v>
      </c>
      <c r="J91" s="1">
        <f t="shared" si="21"/>
        <v>17.475466376346784</v>
      </c>
      <c r="K91" s="1">
        <f t="shared" si="22"/>
        <v>-419393.78269198647</v>
      </c>
      <c r="L91" s="1">
        <f t="shared" si="23"/>
        <v>0.24847199999999953</v>
      </c>
      <c r="M91" s="1">
        <v>71</v>
      </c>
      <c r="N91" s="1">
        <f t="shared" si="24"/>
        <v>0.99999821449663484</v>
      </c>
      <c r="O91" s="1">
        <f t="shared" si="25"/>
        <v>6.852829270709293E-7</v>
      </c>
      <c r="P91" s="1">
        <f t="shared" si="26"/>
        <v>9.4421364513999585E-4</v>
      </c>
      <c r="Q91" s="1">
        <f t="shared" si="27"/>
        <v>1.8331118091860115E-3</v>
      </c>
      <c r="R91" s="1">
        <f t="shared" si="28"/>
        <v>298.00183311180916</v>
      </c>
      <c r="S91" s="1">
        <f t="shared" si="29"/>
        <v>305.43850744651428</v>
      </c>
    </row>
    <row r="92" spans="1:19" x14ac:dyDescent="0.25">
      <c r="A92" s="1">
        <v>-275</v>
      </c>
      <c r="B92" s="5">
        <v>251.47</v>
      </c>
      <c r="C92" s="5">
        <v>0.71</v>
      </c>
      <c r="D92" s="1">
        <f t="shared" si="15"/>
        <v>2.0000000000000018E-2</v>
      </c>
      <c r="E92" s="1">
        <f t="shared" si="16"/>
        <v>2.4004861817912042</v>
      </c>
      <c r="F92" s="1">
        <f t="shared" si="17"/>
        <v>-0.14874165128092473</v>
      </c>
      <c r="G92" s="1">
        <f t="shared" si="18"/>
        <v>-1.9761401008262913</v>
      </c>
      <c r="H92" s="1">
        <f t="shared" si="19"/>
        <v>3.5600000000000023</v>
      </c>
      <c r="I92" s="1">
        <f t="shared" si="20"/>
        <v>4.3289883025014783E-2</v>
      </c>
      <c r="J92" s="1">
        <f t="shared" si="21"/>
        <v>17.410340336310448</v>
      </c>
      <c r="K92" s="1">
        <f t="shared" si="22"/>
        <v>-417830.82857563777</v>
      </c>
      <c r="L92" s="1">
        <f t="shared" si="23"/>
        <v>0.25276000000000015</v>
      </c>
      <c r="M92" s="1">
        <v>72</v>
      </c>
      <c r="N92" s="1">
        <f t="shared" si="24"/>
        <v>0.99999889977956191</v>
      </c>
      <c r="O92" s="1">
        <f t="shared" si="25"/>
        <v>4.3013223138821388E-7</v>
      </c>
      <c r="P92" s="1">
        <f t="shared" si="26"/>
        <v>5.9265553838791171E-4</v>
      </c>
      <c r="Q92" s="1">
        <f t="shared" si="27"/>
        <v>1.1505911525323239E-3</v>
      </c>
      <c r="R92" s="1">
        <f t="shared" si="28"/>
        <v>298.00115059115251</v>
      </c>
      <c r="S92" s="1">
        <f t="shared" si="29"/>
        <v>308.37206442160124</v>
      </c>
    </row>
    <row r="93" spans="1:19" x14ac:dyDescent="0.25">
      <c r="A93" s="1">
        <v>-274</v>
      </c>
      <c r="B93" s="5">
        <v>255.03</v>
      </c>
      <c r="C93" s="5">
        <v>0.73</v>
      </c>
      <c r="D93" s="1">
        <f t="shared" si="15"/>
        <v>2.1000000000000019E-2</v>
      </c>
      <c r="E93" s="1">
        <f t="shared" si="16"/>
        <v>2.406591270897152</v>
      </c>
      <c r="F93" s="1">
        <f t="shared" si="17"/>
        <v>-0.13667713987954411</v>
      </c>
      <c r="G93" s="1">
        <f t="shared" si="18"/>
        <v>-2.0573501894881416</v>
      </c>
      <c r="H93" s="1">
        <f t="shared" si="19"/>
        <v>3.539999999999992</v>
      </c>
      <c r="I93" s="1">
        <f t="shared" si="20"/>
        <v>4.4015313872361052E-2</v>
      </c>
      <c r="J93" s="1">
        <f t="shared" si="21"/>
        <v>17.339495813027519</v>
      </c>
      <c r="K93" s="1">
        <f t="shared" si="22"/>
        <v>-416130.6364667397</v>
      </c>
      <c r="L93" s="1">
        <f t="shared" si="23"/>
        <v>0.25841999999999943</v>
      </c>
      <c r="M93" s="1">
        <v>73</v>
      </c>
      <c r="N93" s="1">
        <f t="shared" si="24"/>
        <v>0.9999993299117933</v>
      </c>
      <c r="O93" s="1">
        <f t="shared" si="25"/>
        <v>2.6676133935144009E-7</v>
      </c>
      <c r="P93" s="1">
        <f t="shared" si="26"/>
        <v>3.6755577391669092E-4</v>
      </c>
      <c r="Q93" s="1">
        <f t="shared" si="27"/>
        <v>7.1357878925938623E-4</v>
      </c>
      <c r="R93" s="1">
        <f t="shared" si="28"/>
        <v>298.00071357878926</v>
      </c>
      <c r="S93" s="1">
        <f t="shared" si="29"/>
        <v>310.73191717209846</v>
      </c>
    </row>
    <row r="94" spans="1:19" x14ac:dyDescent="0.25">
      <c r="A94" s="1">
        <v>-273</v>
      </c>
      <c r="B94" s="5">
        <v>258.57</v>
      </c>
      <c r="C94" s="5">
        <v>0.751</v>
      </c>
      <c r="D94" s="1">
        <f t="shared" si="15"/>
        <v>2.300000000000002E-2</v>
      </c>
      <c r="E94" s="1">
        <f t="shared" si="16"/>
        <v>2.4125781354312723</v>
      </c>
      <c r="F94" s="1">
        <f t="shared" si="17"/>
        <v>-0.12436006299583161</v>
      </c>
      <c r="G94" s="1">
        <f t="shared" si="18"/>
        <v>-2.2309809317278901</v>
      </c>
      <c r="H94" s="1">
        <f t="shared" si="19"/>
        <v>3.5199999999999818</v>
      </c>
      <c r="I94" s="1">
        <f t="shared" si="20"/>
        <v>4.4737792864570532E-2</v>
      </c>
      <c r="J94" s="1">
        <f t="shared" si="21"/>
        <v>17.263045920776101</v>
      </c>
      <c r="K94" s="1">
        <f t="shared" si="22"/>
        <v>-414295.92099260917</v>
      </c>
      <c r="L94" s="1">
        <f t="shared" si="23"/>
        <v>0.26435199999999864</v>
      </c>
      <c r="M94" s="1">
        <v>74</v>
      </c>
      <c r="N94" s="1">
        <f t="shared" si="24"/>
        <v>0.99999959667313265</v>
      </c>
      <c r="O94" s="1">
        <f t="shared" si="25"/>
        <v>1.6344637832066411E-7</v>
      </c>
      <c r="P94" s="1">
        <f t="shared" si="26"/>
        <v>2.2520377286900002E-4</v>
      </c>
      <c r="Q94" s="1">
        <f t="shared" si="27"/>
        <v>4.3721428687699179E-4</v>
      </c>
      <c r="R94" s="1">
        <f t="shared" si="28"/>
        <v>298.00043721428688</v>
      </c>
      <c r="S94" s="1">
        <f t="shared" si="29"/>
        <v>310.82805117206192</v>
      </c>
    </row>
    <row r="95" spans="1:19" x14ac:dyDescent="0.25">
      <c r="A95" s="1">
        <v>-272</v>
      </c>
      <c r="B95" s="5">
        <v>262.08999999999997</v>
      </c>
      <c r="C95" s="5">
        <v>0.77400000000000002</v>
      </c>
      <c r="D95" s="1">
        <f t="shared" si="15"/>
        <v>1.9000000000000017E-2</v>
      </c>
      <c r="E95" s="1">
        <f t="shared" si="16"/>
        <v>2.4184504508295834</v>
      </c>
      <c r="F95" s="1">
        <f t="shared" si="17"/>
        <v>-0.11125903931710739</v>
      </c>
      <c r="G95" s="1">
        <f t="shared" si="18"/>
        <v>-1.8229352013911999</v>
      </c>
      <c r="H95" s="1">
        <f t="shared" si="19"/>
        <v>3.5100000000000477</v>
      </c>
      <c r="I95" s="1">
        <f t="shared" si="20"/>
        <v>4.5457086444602869E-2</v>
      </c>
      <c r="J95" s="1">
        <f t="shared" si="21"/>
        <v>17.181106017264913</v>
      </c>
      <c r="K95" s="1">
        <f t="shared" si="22"/>
        <v>-412329.45062084153</v>
      </c>
      <c r="L95" s="1">
        <f t="shared" si="23"/>
        <v>0.27167400000000369</v>
      </c>
      <c r="M95" s="1">
        <v>75</v>
      </c>
      <c r="N95" s="1">
        <f t="shared" si="24"/>
        <v>0.99999976011951097</v>
      </c>
      <c r="O95" s="1">
        <f t="shared" si="25"/>
        <v>9.8924032743141765E-8</v>
      </c>
      <c r="P95" s="1">
        <f t="shared" si="26"/>
        <v>1.363019825221509E-4</v>
      </c>
      <c r="Q95" s="1">
        <f t="shared" si="27"/>
        <v>2.6461889749514753E-4</v>
      </c>
      <c r="R95" s="1">
        <f t="shared" si="28"/>
        <v>298.00026461889752</v>
      </c>
      <c r="S95" s="1">
        <f t="shared" si="29"/>
        <v>311.30751387058808</v>
      </c>
    </row>
    <row r="96" spans="1:19" x14ac:dyDescent="0.25">
      <c r="A96" s="1">
        <v>-271</v>
      </c>
      <c r="B96" s="5">
        <v>265.60000000000002</v>
      </c>
      <c r="C96" s="5">
        <v>0.79300000000000004</v>
      </c>
      <c r="D96" s="1">
        <f t="shared" si="15"/>
        <v>1.2000000000000011E-2</v>
      </c>
      <c r="E96" s="1">
        <f t="shared" si="16"/>
        <v>2.42422807069598</v>
      </c>
      <c r="F96" s="1">
        <f t="shared" si="17"/>
        <v>-0.10072681268239618</v>
      </c>
      <c r="G96" s="1">
        <f t="shared" si="18"/>
        <v>-1.1504906722487451</v>
      </c>
      <c r="H96" s="1">
        <f t="shared" si="19"/>
        <v>3.4899999999999523</v>
      </c>
      <c r="I96" s="1">
        <f t="shared" si="20"/>
        <v>4.6172965861988907E-2</v>
      </c>
      <c r="J96" s="1">
        <f t="shared" si="21"/>
        <v>17.093793516413381</v>
      </c>
      <c r="K96" s="1">
        <f t="shared" si="22"/>
        <v>-410234.0431662217</v>
      </c>
      <c r="L96" s="1">
        <f t="shared" si="23"/>
        <v>0.2767569999999962</v>
      </c>
      <c r="M96" s="1">
        <v>76</v>
      </c>
      <c r="N96" s="1">
        <f t="shared" si="24"/>
        <v>0.99999985904354372</v>
      </c>
      <c r="O96" s="1">
        <f t="shared" si="25"/>
        <v>5.9135043084523886E-8</v>
      </c>
      <c r="P96" s="1">
        <f t="shared" si="26"/>
        <v>8.1478922618146265E-5</v>
      </c>
      <c r="Q96" s="1">
        <f t="shared" si="27"/>
        <v>1.581845126045938E-4</v>
      </c>
      <c r="R96" s="1">
        <f t="shared" si="28"/>
        <v>298.0001581845126</v>
      </c>
      <c r="S96" s="1">
        <f t="shared" si="29"/>
        <v>309.40413292749218</v>
      </c>
    </row>
    <row r="97" spans="1:19" x14ac:dyDescent="0.25">
      <c r="A97" s="1">
        <v>-270</v>
      </c>
      <c r="B97" s="5">
        <v>269.08999999999997</v>
      </c>
      <c r="C97" s="5">
        <v>0.80500000000000005</v>
      </c>
      <c r="D97" s="1">
        <f t="shared" si="15"/>
        <v>3.0000000000000027E-3</v>
      </c>
      <c r="E97" s="1">
        <f t="shared" si="16"/>
        <v>2.4298975586871476</v>
      </c>
      <c r="F97" s="1">
        <f t="shared" si="17"/>
        <v>-9.4204119632131461E-2</v>
      </c>
      <c r="G97" s="1">
        <f t="shared" si="18"/>
        <v>-0.28948691228192336</v>
      </c>
      <c r="H97" s="1">
        <f t="shared" si="19"/>
        <v>3.4800000000000182</v>
      </c>
      <c r="I97" s="1">
        <f t="shared" si="20"/>
        <v>4.6885207258506131E-2</v>
      </c>
      <c r="J97" s="1">
        <f t="shared" si="21"/>
        <v>17.001227699463385</v>
      </c>
      <c r="K97" s="1">
        <f t="shared" si="22"/>
        <v>-408012.56125759642</v>
      </c>
      <c r="L97" s="1">
        <f t="shared" si="23"/>
        <v>0.2801400000000015</v>
      </c>
      <c r="M97" s="1">
        <v>77</v>
      </c>
      <c r="N97" s="1">
        <f t="shared" si="24"/>
        <v>0.9999999181785868</v>
      </c>
      <c r="O97" s="1">
        <f t="shared" si="25"/>
        <v>3.4909772961277952E-8</v>
      </c>
      <c r="P97" s="1">
        <f t="shared" si="26"/>
        <v>4.8100255641369873E-5</v>
      </c>
      <c r="Q97" s="1">
        <f t="shared" si="27"/>
        <v>9.3382622772823838E-5</v>
      </c>
      <c r="R97" s="1">
        <f t="shared" si="28"/>
        <v>298.00009338262277</v>
      </c>
      <c r="S97" s="1">
        <f t="shared" si="29"/>
        <v>306.4844502537261</v>
      </c>
    </row>
    <row r="98" spans="1:19" x14ac:dyDescent="0.25">
      <c r="A98" s="1">
        <v>-269</v>
      </c>
      <c r="B98" s="5">
        <v>272.57</v>
      </c>
      <c r="C98" s="5">
        <v>0.80800000000000005</v>
      </c>
      <c r="D98" s="1">
        <f t="shared" si="15"/>
        <v>1.0000000000000009E-3</v>
      </c>
      <c r="E98" s="1">
        <f t="shared" si="16"/>
        <v>2.4354780541713246</v>
      </c>
      <c r="F98" s="1">
        <f t="shared" si="17"/>
        <v>-9.2588639225413813E-2</v>
      </c>
      <c r="G98" s="1">
        <f t="shared" si="18"/>
        <v>-9.8336127500871534E-2</v>
      </c>
      <c r="H98" s="1">
        <f t="shared" si="19"/>
        <v>3.4499999999999886</v>
      </c>
      <c r="I98" s="1">
        <f t="shared" si="20"/>
        <v>4.7593591745983772E-2</v>
      </c>
      <c r="J98" s="1">
        <f t="shared" si="21"/>
        <v>16.90352952486468</v>
      </c>
      <c r="K98" s="1">
        <f t="shared" si="22"/>
        <v>-405667.90777531487</v>
      </c>
      <c r="L98" s="1">
        <f t="shared" si="23"/>
        <v>0.27875999999999906</v>
      </c>
      <c r="M98" s="1">
        <v>78</v>
      </c>
      <c r="N98" s="1">
        <f t="shared" si="24"/>
        <v>0.99999995308835976</v>
      </c>
      <c r="O98" s="1">
        <f t="shared" si="25"/>
        <v>2.0349346319115114E-8</v>
      </c>
      <c r="P98" s="1">
        <f t="shared" si="26"/>
        <v>2.8038244796662072E-5</v>
      </c>
      <c r="Q98" s="1">
        <f t="shared" si="27"/>
        <v>5.4433906891897298E-5</v>
      </c>
      <c r="R98" s="1">
        <f t="shared" si="28"/>
        <v>298.00005443390688</v>
      </c>
      <c r="S98" s="1">
        <f t="shared" si="29"/>
        <v>302.97879916876502</v>
      </c>
    </row>
    <row r="99" spans="1:19" x14ac:dyDescent="0.25">
      <c r="A99" s="1">
        <v>-268</v>
      </c>
      <c r="B99" s="5">
        <v>276.02</v>
      </c>
      <c r="C99" s="5">
        <v>0.80900000000000005</v>
      </c>
      <c r="D99" s="1">
        <f t="shared" si="15"/>
        <v>0</v>
      </c>
      <c r="E99" s="1">
        <f t="shared" si="16"/>
        <v>2.4409405515396636</v>
      </c>
      <c r="F99" s="1">
        <f t="shared" si="17"/>
        <v>-9.2051478387727662E-2</v>
      </c>
      <c r="G99" s="1">
        <f t="shared" si="18"/>
        <v>0</v>
      </c>
      <c r="H99" s="1">
        <f t="shared" si="19"/>
        <v>3.4300000000000068</v>
      </c>
      <c r="I99" s="1">
        <f t="shared" si="20"/>
        <v>4.8297905476186467E-2</v>
      </c>
      <c r="J99" s="1">
        <f t="shared" si="21"/>
        <v>16.800821437433221</v>
      </c>
      <c r="K99" s="1">
        <f t="shared" si="22"/>
        <v>-403203.02127122006</v>
      </c>
      <c r="L99" s="1">
        <f t="shared" si="23"/>
        <v>0.27748700000000054</v>
      </c>
      <c r="M99" s="1">
        <v>79</v>
      </c>
      <c r="N99" s="1">
        <f t="shared" si="24"/>
        <v>0.99999997343770608</v>
      </c>
      <c r="O99" s="1">
        <f t="shared" si="25"/>
        <v>1.1711094205502093E-8</v>
      </c>
      <c r="P99" s="1">
        <f t="shared" si="26"/>
        <v>1.6136072433058726E-5</v>
      </c>
      <c r="Q99" s="1">
        <f t="shared" si="27"/>
        <v>3.1326834856887904E-5</v>
      </c>
      <c r="R99" s="1">
        <f t="shared" si="28"/>
        <v>298.00003132683486</v>
      </c>
      <c r="S99" s="1">
        <f t="shared" si="29"/>
        <v>302.1453551581082</v>
      </c>
    </row>
    <row r="100" spans="1:19" x14ac:dyDescent="0.25">
      <c r="A100" s="1">
        <v>-267</v>
      </c>
      <c r="B100" s="5">
        <v>279.45</v>
      </c>
      <c r="C100" s="5">
        <v>0.80900000000000005</v>
      </c>
      <c r="D100" s="1">
        <f t="shared" si="15"/>
        <v>7.9999999999998961E-3</v>
      </c>
      <c r="E100" s="1">
        <f t="shared" si="16"/>
        <v>2.4463041139519239</v>
      </c>
      <c r="F100" s="1">
        <f t="shared" si="17"/>
        <v>-9.2051478387727662E-2</v>
      </c>
      <c r="G100" s="1">
        <f t="shared" si="18"/>
        <v>-0.81131415689487829</v>
      </c>
      <c r="H100" s="1">
        <f t="shared" si="19"/>
        <v>3.410000000000025</v>
      </c>
      <c r="I100" s="1">
        <f t="shared" si="20"/>
        <v>4.8997939702746185E-2</v>
      </c>
      <c r="J100" s="1">
        <f t="shared" si="21"/>
        <v>16.693227177280669</v>
      </c>
      <c r="K100" s="1">
        <f t="shared" si="22"/>
        <v>-400620.87138314702</v>
      </c>
      <c r="L100" s="1">
        <f t="shared" si="23"/>
        <v>0.27586900000000203</v>
      </c>
      <c r="M100" s="1">
        <v>80</v>
      </c>
      <c r="N100" s="1">
        <f t="shared" si="24"/>
        <v>0.99999998514880029</v>
      </c>
      <c r="O100" s="1">
        <f t="shared" si="25"/>
        <v>6.6531946618653137E-9</v>
      </c>
      <c r="P100" s="1">
        <f t="shared" si="26"/>
        <v>9.167070906547766E-6</v>
      </c>
      <c r="Q100" s="1">
        <f t="shared" si="27"/>
        <v>1.779710134558234E-5</v>
      </c>
      <c r="R100" s="1">
        <f t="shared" si="28"/>
        <v>298.00001779710135</v>
      </c>
      <c r="S100" s="1">
        <f t="shared" si="29"/>
        <v>301.7031374538077</v>
      </c>
    </row>
    <row r="101" spans="1:19" x14ac:dyDescent="0.25">
      <c r="A101" s="1">
        <v>-266</v>
      </c>
      <c r="B101" s="5">
        <v>282.86</v>
      </c>
      <c r="C101" s="5">
        <v>0.81699999999999995</v>
      </c>
      <c r="D101" s="1">
        <f t="shared" si="15"/>
        <v>1.2000000000000011E-2</v>
      </c>
      <c r="E101" s="1">
        <f t="shared" si="16"/>
        <v>2.4515715370380673</v>
      </c>
      <c r="F101" s="1">
        <f t="shared" si="17"/>
        <v>-8.7777943467584538E-2</v>
      </c>
      <c r="G101" s="1">
        <f t="shared" si="18"/>
        <v>-1.2275124012675538</v>
      </c>
      <c r="H101" s="1">
        <f t="shared" si="19"/>
        <v>3.3799999999999955</v>
      </c>
      <c r="I101" s="1">
        <f t="shared" si="20"/>
        <v>4.9693490835132879E-2</v>
      </c>
      <c r="J101" s="1">
        <f t="shared" si="21"/>
        <v>16.580871588990686</v>
      </c>
      <c r="K101" s="1">
        <f t="shared" si="22"/>
        <v>-397924.45425534499</v>
      </c>
      <c r="L101" s="1">
        <f t="shared" si="23"/>
        <v>0.27614599999999961</v>
      </c>
      <c r="M101" s="1">
        <v>81</v>
      </c>
      <c r="N101" s="1">
        <f t="shared" si="24"/>
        <v>0.99999999180199495</v>
      </c>
      <c r="O101" s="1">
        <f t="shared" si="25"/>
        <v>3.7307043010414986E-9</v>
      </c>
      <c r="P101" s="1">
        <f t="shared" si="26"/>
        <v>5.1403322158954852E-6</v>
      </c>
      <c r="Q101" s="1">
        <f t="shared" si="27"/>
        <v>9.9795250117363225E-6</v>
      </c>
      <c r="R101" s="1">
        <f t="shared" si="28"/>
        <v>298.00000997952503</v>
      </c>
      <c r="S101" s="1">
        <f t="shared" si="29"/>
        <v>304.61916412271057</v>
      </c>
    </row>
    <row r="102" spans="1:19" x14ac:dyDescent="0.25">
      <c r="A102" s="1">
        <v>-265</v>
      </c>
      <c r="B102" s="5">
        <v>286.24</v>
      </c>
      <c r="C102" s="5">
        <v>0.82899999999999996</v>
      </c>
      <c r="D102" s="1">
        <f t="shared" si="15"/>
        <v>1.5000000000000013E-2</v>
      </c>
      <c r="E102" s="1">
        <f t="shared" si="16"/>
        <v>2.4567303232232978</v>
      </c>
      <c r="F102" s="1">
        <f t="shared" si="17"/>
        <v>-8.1445469449726471E-2</v>
      </c>
      <c r="G102" s="1">
        <f t="shared" si="18"/>
        <v>-1.5320800875798677</v>
      </c>
      <c r="H102" s="1">
        <f t="shared" si="19"/>
        <v>3.3700000000000045</v>
      </c>
      <c r="I102" s="1">
        <f t="shared" si="20"/>
        <v>5.0384360484674158E-2</v>
      </c>
      <c r="J102" s="1">
        <f t="shared" si="21"/>
        <v>16.463880431515697</v>
      </c>
      <c r="K102" s="1">
        <f t="shared" si="22"/>
        <v>-395116.78797618748</v>
      </c>
      <c r="L102" s="1">
        <f t="shared" si="23"/>
        <v>0.27937300000000037</v>
      </c>
      <c r="M102" s="1">
        <v>82</v>
      </c>
      <c r="N102" s="1">
        <f t="shared" si="24"/>
        <v>0.99999999553269925</v>
      </c>
      <c r="O102" s="1">
        <f t="shared" si="25"/>
        <v>2.0645305465194497E-9</v>
      </c>
      <c r="P102" s="1">
        <f t="shared" si="26"/>
        <v>2.8446030622184635E-6</v>
      </c>
      <c r="Q102" s="1">
        <f t="shared" si="27"/>
        <v>5.5225588961132003E-6</v>
      </c>
      <c r="R102" s="1">
        <f t="shared" si="28"/>
        <v>298.00000552255892</v>
      </c>
      <c r="S102" s="1">
        <f t="shared" si="29"/>
        <v>305.99020478966759</v>
      </c>
    </row>
    <row r="103" spans="1:19" x14ac:dyDescent="0.25">
      <c r="A103" s="1">
        <v>-264</v>
      </c>
      <c r="B103" s="5">
        <v>289.61</v>
      </c>
      <c r="C103" s="5">
        <v>0.84399999999999997</v>
      </c>
      <c r="D103" s="1">
        <f t="shared" si="15"/>
        <v>1.4000000000000012E-2</v>
      </c>
      <c r="E103" s="1">
        <f t="shared" si="16"/>
        <v>2.4618135536226196</v>
      </c>
      <c r="F103" s="1">
        <f t="shared" si="17"/>
        <v>-7.3657553374344958E-2</v>
      </c>
      <c r="G103" s="1">
        <f t="shared" si="18"/>
        <v>-1.4347218462394469</v>
      </c>
      <c r="H103" s="1">
        <f t="shared" si="19"/>
        <v>3.339999999999975</v>
      </c>
      <c r="I103" s="1">
        <f t="shared" si="20"/>
        <v>5.1070355502653979E-2</v>
      </c>
      <c r="J103" s="1">
        <f t="shared" si="21"/>
        <v>16.342380189295124</v>
      </c>
      <c r="K103" s="1">
        <f t="shared" si="22"/>
        <v>-392200.9080451979</v>
      </c>
      <c r="L103" s="1">
        <f t="shared" si="23"/>
        <v>0.28189599999999787</v>
      </c>
      <c r="M103" s="1">
        <v>83</v>
      </c>
      <c r="N103" s="1">
        <f t="shared" si="24"/>
        <v>0.99999999759722979</v>
      </c>
      <c r="O103" s="1">
        <f t="shared" si="25"/>
        <v>1.1273625366570172E-9</v>
      </c>
      <c r="P103" s="1">
        <f t="shared" si="26"/>
        <v>1.5533308186751573E-6</v>
      </c>
      <c r="Q103" s="1">
        <f t="shared" si="27"/>
        <v>3.0156618493517175E-6</v>
      </c>
      <c r="R103" s="1">
        <f t="shared" si="28"/>
        <v>298.00000301566183</v>
      </c>
      <c r="S103" s="1">
        <f t="shared" si="29"/>
        <v>306.96397533243299</v>
      </c>
    </row>
    <row r="104" spans="1:19" x14ac:dyDescent="0.25">
      <c r="A104" s="1">
        <v>-263</v>
      </c>
      <c r="B104" s="5">
        <v>292.95</v>
      </c>
      <c r="C104" s="5">
        <v>0.85799999999999998</v>
      </c>
      <c r="D104" s="1">
        <f t="shared" si="15"/>
        <v>9.000000000000008E-3</v>
      </c>
      <c r="E104" s="1">
        <f t="shared" si="16"/>
        <v>2.4667935023435357</v>
      </c>
      <c r="F104" s="1">
        <f t="shared" si="17"/>
        <v>-6.6512712151294562E-2</v>
      </c>
      <c r="G104" s="1">
        <f t="shared" si="18"/>
        <v>-0.92874159693403602</v>
      </c>
      <c r="H104" s="1">
        <f t="shared" si="19"/>
        <v>3.3100000000000023</v>
      </c>
      <c r="I104" s="1">
        <f t="shared" si="20"/>
        <v>5.1751288010541276E-2</v>
      </c>
      <c r="J104" s="1">
        <f t="shared" si="21"/>
        <v>16.216497885050973</v>
      </c>
      <c r="K104" s="1">
        <f t="shared" si="22"/>
        <v>-389179.86288032867</v>
      </c>
      <c r="L104" s="1">
        <f t="shared" si="23"/>
        <v>0.28399800000000019</v>
      </c>
      <c r="M104" s="1">
        <v>84</v>
      </c>
      <c r="N104" s="1">
        <f t="shared" si="24"/>
        <v>0.99999999872459233</v>
      </c>
      <c r="O104" s="1">
        <f t="shared" si="25"/>
        <v>6.0737881391048631E-10</v>
      </c>
      <c r="P104" s="1">
        <f t="shared" si="26"/>
        <v>8.3687385342356359E-7</v>
      </c>
      <c r="Q104" s="1">
        <f t="shared" si="27"/>
        <v>1.624720582471866E-6</v>
      </c>
      <c r="R104" s="1">
        <f t="shared" si="28"/>
        <v>298.0000016247206</v>
      </c>
      <c r="S104" s="1">
        <f t="shared" si="29"/>
        <v>306.43689560613541</v>
      </c>
    </row>
    <row r="105" spans="1:19" x14ac:dyDescent="0.25">
      <c r="A105" s="1">
        <v>-262</v>
      </c>
      <c r="B105" s="5">
        <v>296.26</v>
      </c>
      <c r="C105" s="5">
        <v>0.86699999999999999</v>
      </c>
      <c r="D105" s="1">
        <f t="shared" si="15"/>
        <v>-2.0000000000000018E-3</v>
      </c>
      <c r="E105" s="1">
        <f t="shared" si="16"/>
        <v>2.4716730185000912</v>
      </c>
      <c r="F105" s="1">
        <f t="shared" si="17"/>
        <v>-6.198090252378971E-2</v>
      </c>
      <c r="G105" s="1">
        <f t="shared" si="18"/>
        <v>0.20975125533093419</v>
      </c>
      <c r="H105" s="1">
        <f t="shared" si="19"/>
        <v>3.2800000000000296</v>
      </c>
      <c r="I105" s="1">
        <f t="shared" si="20"/>
        <v>5.24269754224184E-2</v>
      </c>
      <c r="J105" s="1">
        <f t="shared" si="21"/>
        <v>16.086360894704221</v>
      </c>
      <c r="K105" s="1">
        <f t="shared" si="22"/>
        <v>-386056.70937613642</v>
      </c>
      <c r="L105" s="1">
        <f t="shared" si="23"/>
        <v>0.28437600000000257</v>
      </c>
      <c r="M105" s="1">
        <v>85</v>
      </c>
      <c r="N105" s="1">
        <f t="shared" si="24"/>
        <v>0.99999999933197115</v>
      </c>
      <c r="O105" s="1">
        <f t="shared" si="25"/>
        <v>3.228132205990164E-10</v>
      </c>
      <c r="P105" s="1">
        <f t="shared" si="26"/>
        <v>4.4478657745639493E-7</v>
      </c>
      <c r="Q105" s="1">
        <f t="shared" si="27"/>
        <v>8.6351593402556426E-7</v>
      </c>
      <c r="R105" s="1">
        <f t="shared" si="28"/>
        <v>298.00000086351594</v>
      </c>
      <c r="S105" s="1">
        <f t="shared" si="29"/>
        <v>304.52825215405863</v>
      </c>
    </row>
    <row r="106" spans="1:19" x14ac:dyDescent="0.25">
      <c r="A106" s="1">
        <v>-261</v>
      </c>
      <c r="B106" s="5">
        <v>299.54000000000002</v>
      </c>
      <c r="C106" s="5">
        <v>0.86499999999999999</v>
      </c>
      <c r="D106" s="1">
        <f t="shared" si="15"/>
        <v>-1.0000000000000009E-3</v>
      </c>
      <c r="E106" s="1">
        <f t="shared" si="16"/>
        <v>2.4764548254543031</v>
      </c>
      <c r="F106" s="1">
        <f t="shared" si="17"/>
        <v>-6.2983892535185784E-2</v>
      </c>
      <c r="G106" s="1">
        <f t="shared" si="18"/>
        <v>0.1068623988885528</v>
      </c>
      <c r="H106" s="1">
        <f t="shared" si="19"/>
        <v>3.2599999999999909</v>
      </c>
      <c r="I106" s="1">
        <f t="shared" si="20"/>
        <v>5.3097240459697742E-2</v>
      </c>
      <c r="J106" s="1">
        <f t="shared" si="21"/>
        <v>15.952096764898949</v>
      </c>
      <c r="K106" s="1">
        <f t="shared" si="22"/>
        <v>-382834.50852454122</v>
      </c>
      <c r="L106" s="1">
        <f t="shared" si="23"/>
        <v>0.28198999999999919</v>
      </c>
      <c r="M106" s="1">
        <v>86</v>
      </c>
      <c r="N106" s="1">
        <f t="shared" si="24"/>
        <v>0.99999999965478437</v>
      </c>
      <c r="O106" s="1">
        <f t="shared" si="25"/>
        <v>1.6923107359900769E-10</v>
      </c>
      <c r="P106" s="1">
        <f t="shared" si="26"/>
        <v>2.3317418625451191E-7</v>
      </c>
      <c r="Q106" s="1">
        <f t="shared" si="27"/>
        <v>4.5268817774510123E-7</v>
      </c>
      <c r="R106" s="1">
        <f t="shared" si="28"/>
        <v>298.0000004526882</v>
      </c>
      <c r="S106" s="1">
        <f t="shared" si="29"/>
        <v>300.60422548821055</v>
      </c>
    </row>
    <row r="107" spans="1:19" x14ac:dyDescent="0.25">
      <c r="A107" s="1">
        <v>-260</v>
      </c>
      <c r="B107" s="5">
        <v>302.8</v>
      </c>
      <c r="C107" s="5">
        <v>0.86399999999999999</v>
      </c>
      <c r="D107" s="1">
        <f t="shared" si="15"/>
        <v>2.0000000000000018E-3</v>
      </c>
      <c r="E107" s="1">
        <f t="shared" si="16"/>
        <v>2.4811558708280352</v>
      </c>
      <c r="F107" s="1">
        <f t="shared" si="17"/>
        <v>-6.3486257521106718E-2</v>
      </c>
      <c r="G107" s="1">
        <f t="shared" si="18"/>
        <v>-0.2179081798864633</v>
      </c>
      <c r="H107" s="1">
        <f t="shared" si="19"/>
        <v>3.2299999999999613</v>
      </c>
      <c r="I107" s="1">
        <f t="shared" si="20"/>
        <v>5.3761911158235198E-2</v>
      </c>
      <c r="J107" s="1">
        <f t="shared" si="21"/>
        <v>15.813833033524904</v>
      </c>
      <c r="K107" s="1">
        <f t="shared" si="22"/>
        <v>-379516.32110754406</v>
      </c>
      <c r="L107" s="1">
        <f t="shared" si="23"/>
        <v>0.27907199999999666</v>
      </c>
      <c r="M107" s="1">
        <v>87</v>
      </c>
      <c r="N107" s="1">
        <f t="shared" si="24"/>
        <v>0.99999999982401544</v>
      </c>
      <c r="O107" s="1">
        <f t="shared" si="25"/>
        <v>8.7496010436893812E-11</v>
      </c>
      <c r="P107" s="1">
        <f t="shared" si="26"/>
        <v>1.2055593928619163E-7</v>
      </c>
      <c r="Q107" s="1">
        <f t="shared" si="27"/>
        <v>2.3404927169874121E-7</v>
      </c>
      <c r="R107" s="1">
        <f t="shared" si="28"/>
        <v>298.00000023404925</v>
      </c>
      <c r="S107" s="1">
        <f t="shared" si="29"/>
        <v>300.89498155360377</v>
      </c>
    </row>
    <row r="108" spans="1:19" x14ac:dyDescent="0.25">
      <c r="A108" s="1">
        <v>-259</v>
      </c>
      <c r="B108" s="5">
        <v>306.02999999999997</v>
      </c>
      <c r="C108" s="5">
        <v>0.86599999999999999</v>
      </c>
      <c r="D108" s="1">
        <f t="shared" si="15"/>
        <v>1.0000000000000009E-3</v>
      </c>
      <c r="E108" s="1">
        <f t="shared" si="16"/>
        <v>2.4857640022849474</v>
      </c>
      <c r="F108" s="1">
        <f t="shared" si="17"/>
        <v>-6.2482107982653363E-2</v>
      </c>
      <c r="G108" s="1">
        <f t="shared" si="18"/>
        <v>-0.11094462645280229</v>
      </c>
      <c r="H108" s="1">
        <f t="shared" si="19"/>
        <v>3.2000000000000455</v>
      </c>
      <c r="I108" s="1">
        <f t="shared" si="20"/>
        <v>5.4420820867965403E-2</v>
      </c>
      <c r="J108" s="1">
        <f t="shared" si="21"/>
        <v>15.671697053670831</v>
      </c>
      <c r="K108" s="1">
        <f t="shared" si="22"/>
        <v>-376105.20347227855</v>
      </c>
      <c r="L108" s="1">
        <f t="shared" si="23"/>
        <v>0.27712000000000397</v>
      </c>
      <c r="M108" s="1">
        <v>88</v>
      </c>
      <c r="N108" s="1">
        <f t="shared" si="24"/>
        <v>0.99999999991151145</v>
      </c>
      <c r="O108" s="1">
        <f t="shared" si="25"/>
        <v>4.4608428062531402E-11</v>
      </c>
      <c r="P108" s="1">
        <f t="shared" si="26"/>
        <v>6.1463498944762847E-8</v>
      </c>
      <c r="Q108" s="1">
        <f t="shared" si="27"/>
        <v>1.1932624181980716E-7</v>
      </c>
      <c r="R108" s="1">
        <f t="shared" si="28"/>
        <v>298.00000011932622</v>
      </c>
      <c r="S108" s="1">
        <f t="shared" si="29"/>
        <v>301.87597102964918</v>
      </c>
    </row>
    <row r="109" spans="1:19" x14ac:dyDescent="0.25">
      <c r="A109" s="1">
        <v>-258</v>
      </c>
      <c r="B109" s="5">
        <v>309.23</v>
      </c>
      <c r="C109" s="5">
        <v>0.86699999999999999</v>
      </c>
      <c r="D109" s="1">
        <f t="shared" si="15"/>
        <v>0</v>
      </c>
      <c r="E109" s="1">
        <f t="shared" si="16"/>
        <v>2.4902816204417575</v>
      </c>
      <c r="F109" s="1">
        <f t="shared" si="17"/>
        <v>-6.198090252378971E-2</v>
      </c>
      <c r="G109" s="1">
        <f t="shared" si="18"/>
        <v>0</v>
      </c>
      <c r="H109" s="1">
        <f t="shared" si="19"/>
        <v>3.1699999999999591</v>
      </c>
      <c r="I109" s="1">
        <f t="shared" si="20"/>
        <v>5.5073808245201687E-2</v>
      </c>
      <c r="J109" s="1">
        <f t="shared" si="21"/>
        <v>15.525815821409717</v>
      </c>
      <c r="K109" s="1">
        <f t="shared" si="22"/>
        <v>-372604.20339802542</v>
      </c>
      <c r="L109" s="1">
        <f t="shared" si="23"/>
        <v>0.27483899999999645</v>
      </c>
      <c r="M109" s="1">
        <v>89</v>
      </c>
      <c r="N109" s="1">
        <f t="shared" si="24"/>
        <v>0.99999999995611988</v>
      </c>
      <c r="O109" s="1">
        <f t="shared" si="25"/>
        <v>2.2423729539866599E-11</v>
      </c>
      <c r="P109" s="1">
        <f t="shared" si="26"/>
        <v>3.0896423316671049E-8</v>
      </c>
      <c r="Q109" s="1">
        <f t="shared" si="27"/>
        <v>5.9982821403732617E-8</v>
      </c>
      <c r="R109" s="1">
        <f t="shared" si="28"/>
        <v>298.00000005998282</v>
      </c>
      <c r="S109" s="1">
        <f t="shared" si="29"/>
        <v>301.46374342233804</v>
      </c>
    </row>
    <row r="110" spans="1:19" x14ac:dyDescent="0.25">
      <c r="A110" s="1">
        <v>-257</v>
      </c>
      <c r="B110" s="5">
        <v>312.39999999999998</v>
      </c>
      <c r="C110" s="5">
        <v>0.86699999999999999</v>
      </c>
      <c r="D110" s="1">
        <f t="shared" si="15"/>
        <v>-3.0000000000000027E-3</v>
      </c>
      <c r="E110" s="1">
        <f t="shared" si="16"/>
        <v>2.4947110252052629</v>
      </c>
      <c r="F110" s="1">
        <f t="shared" si="17"/>
        <v>-6.198090252378971E-2</v>
      </c>
      <c r="G110" s="1">
        <f t="shared" si="18"/>
        <v>0.34658479220999949</v>
      </c>
      <c r="H110" s="1">
        <f t="shared" si="19"/>
        <v>3.1400000000000432</v>
      </c>
      <c r="I110" s="1">
        <f t="shared" si="20"/>
        <v>5.5720717237760425E-2</v>
      </c>
      <c r="J110" s="1">
        <f t="shared" si="21"/>
        <v>15.376315807799857</v>
      </c>
      <c r="K110" s="1">
        <f t="shared" si="22"/>
        <v>-369016.35606440116</v>
      </c>
      <c r="L110" s="1">
        <f t="shared" si="23"/>
        <v>0.27223800000000375</v>
      </c>
      <c r="M110" s="1">
        <v>90</v>
      </c>
      <c r="N110" s="1">
        <f t="shared" si="24"/>
        <v>0.99999999997854361</v>
      </c>
      <c r="O110" s="1">
        <v>0</v>
      </c>
      <c r="P110" s="1">
        <v>0</v>
      </c>
      <c r="Q110" s="1">
        <v>0</v>
      </c>
      <c r="R110" s="1">
        <v>298</v>
      </c>
      <c r="S110" s="1">
        <f t="shared" si="29"/>
        <v>301.05487824596577</v>
      </c>
    </row>
    <row r="111" spans="1:19" x14ac:dyDescent="0.25">
      <c r="A111" s="1">
        <v>-256</v>
      </c>
      <c r="B111" s="5">
        <v>315.54000000000002</v>
      </c>
      <c r="C111" s="5">
        <v>0.86399999999999999</v>
      </c>
      <c r="D111" s="1">
        <f t="shared" si="15"/>
        <v>-8.0000000000000071E-3</v>
      </c>
      <c r="E111" s="1">
        <f t="shared" si="16"/>
        <v>2.4990544211971009</v>
      </c>
      <c r="F111" s="1">
        <f t="shared" si="17"/>
        <v>-6.3486257521106718E-2</v>
      </c>
      <c r="G111" s="1">
        <f t="shared" si="18"/>
        <v>0.94846255813697788</v>
      </c>
      <c r="H111" s="1">
        <f t="shared" si="19"/>
        <v>3.1099999999999568</v>
      </c>
      <c r="I111" s="1">
        <f t="shared" si="20"/>
        <v>5.6361397063085419E-2</v>
      </c>
      <c r="J111" s="1">
        <f t="shared" si="21"/>
        <v>15.22332279541927</v>
      </c>
      <c r="K111" s="1">
        <f t="shared" si="22"/>
        <v>-365344.68012834265</v>
      </c>
      <c r="L111" s="1">
        <f t="shared" si="23"/>
        <v>0.26870399999999628</v>
      </c>
    </row>
    <row r="112" spans="1:19" x14ac:dyDescent="0.25">
      <c r="A112" s="1">
        <v>-255</v>
      </c>
      <c r="B112" s="5">
        <v>318.64999999999998</v>
      </c>
      <c r="C112" s="5">
        <v>0.85599999999999998</v>
      </c>
      <c r="D112" s="1">
        <f t="shared" si="15"/>
        <v>-7.0000000000000062E-3</v>
      </c>
      <c r="E112" s="1">
        <f t="shared" si="16"/>
        <v>2.5033139228158845</v>
      </c>
      <c r="F112" s="1">
        <f t="shared" si="17"/>
        <v>-6.7526235322846781E-2</v>
      </c>
      <c r="G112" s="1">
        <f t="shared" si="18"/>
        <v>0.85361058397594447</v>
      </c>
      <c r="H112" s="1">
        <f t="shared" si="19"/>
        <v>3.0800000000000409</v>
      </c>
      <c r="I112" s="1">
        <f t="shared" si="20"/>
        <v>5.6995702179561222E-2</v>
      </c>
      <c r="J112" s="1">
        <f t="shared" si="21"/>
        <v>15.066961719822192</v>
      </c>
      <c r="K112" s="1">
        <f t="shared" si="22"/>
        <v>-361592.17391921644</v>
      </c>
      <c r="L112" s="1">
        <f t="shared" si="23"/>
        <v>0.26364800000000349</v>
      </c>
    </row>
    <row r="113" spans="1:12" x14ac:dyDescent="0.25">
      <c r="A113" s="1">
        <v>-254</v>
      </c>
      <c r="B113" s="5">
        <v>321.73</v>
      </c>
      <c r="C113" s="5">
        <v>0.84899999999999998</v>
      </c>
      <c r="D113" s="1">
        <f t="shared" si="15"/>
        <v>0</v>
      </c>
      <c r="E113" s="1">
        <f t="shared" si="16"/>
        <v>2.507491558965369</v>
      </c>
      <c r="F113" s="1">
        <f t="shared" si="17"/>
        <v>-7.1092309756047342E-2</v>
      </c>
      <c r="G113" s="1">
        <f t="shared" si="18"/>
        <v>0</v>
      </c>
      <c r="H113" s="1">
        <f t="shared" si="19"/>
        <v>3.0399999999999636</v>
      </c>
      <c r="I113" s="1">
        <f t="shared" si="20"/>
        <v>5.762349225122048E-2</v>
      </c>
      <c r="J113" s="1">
        <f t="shared" si="21"/>
        <v>14.907356516184413</v>
      </c>
      <c r="K113" s="1">
        <f t="shared" si="22"/>
        <v>-357761.81175845448</v>
      </c>
      <c r="L113" s="1">
        <f t="shared" si="23"/>
        <v>0.25809599999999694</v>
      </c>
    </row>
    <row r="114" spans="1:12" x14ac:dyDescent="0.25">
      <c r="A114" s="1">
        <v>-253</v>
      </c>
      <c r="B114" s="5">
        <v>324.77</v>
      </c>
      <c r="C114" s="5">
        <v>0.84899999999999998</v>
      </c>
      <c r="D114" s="1">
        <f t="shared" si="15"/>
        <v>8.0000000000000071E-3</v>
      </c>
      <c r="E114" s="1">
        <f t="shared" si="16"/>
        <v>2.511575905309916</v>
      </c>
      <c r="F114" s="1">
        <f t="shared" si="17"/>
        <v>-7.1092309756047342E-2</v>
      </c>
      <c r="G114" s="1">
        <f t="shared" si="18"/>
        <v>-1.0132685177378107</v>
      </c>
      <c r="H114" s="1">
        <f t="shared" si="19"/>
        <v>3.0200000000000387</v>
      </c>
      <c r="I114" s="1">
        <f t="shared" si="20"/>
        <v>5.8244632106061497E-2</v>
      </c>
      <c r="J114" s="1">
        <f t="shared" si="21"/>
        <v>14.74462997143039</v>
      </c>
      <c r="K114" s="1">
        <f t="shared" si="22"/>
        <v>-353856.54041074723</v>
      </c>
      <c r="L114" s="1">
        <f t="shared" si="23"/>
        <v>0.25639800000000329</v>
      </c>
    </row>
    <row r="115" spans="1:12" x14ac:dyDescent="0.25">
      <c r="A115" s="1">
        <v>-252</v>
      </c>
      <c r="B115" s="5">
        <v>327.79</v>
      </c>
      <c r="C115" s="5">
        <v>0.85699999999999998</v>
      </c>
      <c r="D115" s="1">
        <f t="shared" si="15"/>
        <v>1.3000000000000012E-2</v>
      </c>
      <c r="E115" s="1">
        <f t="shared" si="16"/>
        <v>2.5155957002684515</v>
      </c>
      <c r="F115" s="1">
        <f t="shared" si="17"/>
        <v>-6.7019178076801841E-2</v>
      </c>
      <c r="G115" s="1">
        <f t="shared" si="18"/>
        <v>-1.6691239089669765</v>
      </c>
      <c r="H115" s="1">
        <f t="shared" si="19"/>
        <v>2.9699999999999704</v>
      </c>
      <c r="I115" s="1">
        <f t="shared" si="20"/>
        <v>5.885899168820443E-2</v>
      </c>
      <c r="J115" s="1">
        <f t="shared" si="21"/>
        <v>14.578903582129266</v>
      </c>
      <c r="K115" s="1">
        <f t="shared" si="22"/>
        <v>-349879.27567368402</v>
      </c>
      <c r="L115" s="1">
        <f t="shared" si="23"/>
        <v>0.25452899999999745</v>
      </c>
    </row>
    <row r="116" spans="1:12" x14ac:dyDescent="0.25">
      <c r="A116" s="1">
        <v>-251</v>
      </c>
      <c r="B116" s="5">
        <v>330.76</v>
      </c>
      <c r="C116" s="5">
        <v>0.87</v>
      </c>
      <c r="D116" s="1">
        <f t="shared" si="15"/>
        <v>2.0000000000000018E-2</v>
      </c>
      <c r="E116" s="1">
        <f t="shared" si="16"/>
        <v>2.5195129832576257</v>
      </c>
      <c r="F116" s="1">
        <f t="shared" si="17"/>
        <v>-6.0480747381381476E-2</v>
      </c>
      <c r="G116" s="1">
        <f t="shared" si="18"/>
        <v>-2.5596850457185023</v>
      </c>
      <c r="H116" s="1">
        <f t="shared" si="19"/>
        <v>2.9499999999999886</v>
      </c>
      <c r="I116" s="1">
        <f t="shared" si="20"/>
        <v>5.9466446004126483E-2</v>
      </c>
      <c r="J116" s="1">
        <f t="shared" si="21"/>
        <v>14.410297418336272</v>
      </c>
      <c r="K116" s="1">
        <f t="shared" si="22"/>
        <v>-345832.89911007689</v>
      </c>
      <c r="L116" s="1">
        <f t="shared" si="23"/>
        <v>0.25664999999999899</v>
      </c>
    </row>
    <row r="117" spans="1:12" x14ac:dyDescent="0.25">
      <c r="A117" s="1">
        <v>-250</v>
      </c>
      <c r="B117" s="5">
        <v>333.71</v>
      </c>
      <c r="C117" s="5">
        <v>0.89</v>
      </c>
      <c r="D117" s="1">
        <f t="shared" si="15"/>
        <v>2.6000000000000023E-2</v>
      </c>
      <c r="E117" s="1">
        <f t="shared" si="16"/>
        <v>2.5233692209782803</v>
      </c>
      <c r="F117" s="1">
        <f t="shared" si="17"/>
        <v>-5.0609993355087209E-2</v>
      </c>
      <c r="G117" s="1">
        <f t="shared" si="18"/>
        <v>-3.3278755604307415</v>
      </c>
      <c r="H117" s="1">
        <f t="shared" si="19"/>
        <v>2.9000000000000341</v>
      </c>
      <c r="I117" s="1">
        <f t="shared" si="20"/>
        <v>6.0066875063223828E-2</v>
      </c>
      <c r="J117" s="1">
        <f t="shared" si="21"/>
        <v>14.238929993650174</v>
      </c>
      <c r="K117" s="1">
        <f t="shared" si="22"/>
        <v>-341720.25492946262</v>
      </c>
      <c r="L117" s="1">
        <f t="shared" si="23"/>
        <v>0.25810000000000305</v>
      </c>
    </row>
    <row r="118" spans="1:12" x14ac:dyDescent="0.25">
      <c r="A118" s="1">
        <v>-249</v>
      </c>
      <c r="B118" s="5">
        <v>336.61</v>
      </c>
      <c r="C118" s="5">
        <v>0.91600000000000004</v>
      </c>
      <c r="D118" s="1">
        <f t="shared" si="15"/>
        <v>2.399999999999991E-2</v>
      </c>
      <c r="E118" s="1">
        <f t="shared" si="16"/>
        <v>2.5271270138391762</v>
      </c>
      <c r="F118" s="1">
        <f t="shared" si="17"/>
        <v>-3.8104526332149599E-2</v>
      </c>
      <c r="G118" s="1">
        <f t="shared" si="18"/>
        <v>-3.0358009973524651</v>
      </c>
      <c r="H118" s="1">
        <f t="shared" si="19"/>
        <v>2.8799999999999955</v>
      </c>
      <c r="I118" s="1">
        <f t="shared" si="20"/>
        <v>6.0660163812959252E-2</v>
      </c>
      <c r="J118" s="1">
        <f t="shared" si="21"/>
        <v>14.064918141599492</v>
      </c>
      <c r="K118" s="1">
        <f t="shared" si="22"/>
        <v>-337544.14702148922</v>
      </c>
      <c r="L118" s="1">
        <f t="shared" si="23"/>
        <v>0.26380799999999954</v>
      </c>
    </row>
    <row r="119" spans="1:12" x14ac:dyDescent="0.25">
      <c r="A119" s="1">
        <v>-248</v>
      </c>
      <c r="B119" s="5">
        <v>339.49</v>
      </c>
      <c r="C119" s="5">
        <v>0.94</v>
      </c>
      <c r="D119" s="1">
        <f t="shared" si="15"/>
        <v>2.0000000000000018E-2</v>
      </c>
      <c r="E119" s="1">
        <f t="shared" si="16"/>
        <v>2.5308269862489765</v>
      </c>
      <c r="F119" s="1">
        <f t="shared" si="17"/>
        <v>-2.6872146400301365E-2</v>
      </c>
      <c r="G119" s="1">
        <f t="shared" si="18"/>
        <v>-2.5361029134236657</v>
      </c>
      <c r="H119" s="1">
        <f t="shared" si="19"/>
        <v>2.8299999999999841</v>
      </c>
      <c r="I119" s="1">
        <f t="shared" si="20"/>
        <v>6.124620206885923E-2</v>
      </c>
      <c r="J119" s="1">
        <f t="shared" si="21"/>
        <v>13.888376898570977</v>
      </c>
      <c r="K119" s="1">
        <f t="shared" si="22"/>
        <v>-333307.33614631015</v>
      </c>
      <c r="L119" s="1">
        <f t="shared" si="23"/>
        <v>0.26601999999999848</v>
      </c>
    </row>
    <row r="120" spans="1:12" x14ac:dyDescent="0.25">
      <c r="A120" s="1">
        <v>-247</v>
      </c>
      <c r="B120" s="5">
        <v>342.32</v>
      </c>
      <c r="C120" s="5">
        <v>0.96</v>
      </c>
      <c r="D120" s="1">
        <f t="shared" si="15"/>
        <v>1.4000000000000012E-2</v>
      </c>
      <c r="E120" s="1">
        <f t="shared" si="16"/>
        <v>2.5344322734758764</v>
      </c>
      <c r="F120" s="1">
        <f t="shared" si="17"/>
        <v>-1.7728766960431602E-2</v>
      </c>
      <c r="G120" s="1">
        <f t="shared" si="18"/>
        <v>-1.7772704404427251</v>
      </c>
      <c r="H120" s="1">
        <f t="shared" si="19"/>
        <v>2.8000000000000114</v>
      </c>
      <c r="I120" s="1">
        <f t="shared" si="20"/>
        <v>6.1824884439633021E-2</v>
      </c>
      <c r="J120" s="1">
        <f t="shared" si="21"/>
        <v>13.709419393350132</v>
      </c>
      <c r="K120" s="1">
        <f t="shared" si="22"/>
        <v>-329012.5372836598</v>
      </c>
      <c r="L120" s="1">
        <f t="shared" si="23"/>
        <v>0.26880000000000109</v>
      </c>
    </row>
    <row r="121" spans="1:12" x14ac:dyDescent="0.25">
      <c r="A121" s="1">
        <v>-246</v>
      </c>
      <c r="B121" s="5">
        <v>345.12</v>
      </c>
      <c r="C121" s="5">
        <v>0.97399999999999998</v>
      </c>
      <c r="D121" s="1">
        <f t="shared" si="15"/>
        <v>9.000000000000008E-3</v>
      </c>
      <c r="E121" s="1">
        <f t="shared" si="16"/>
        <v>2.5379701277584696</v>
      </c>
      <c r="F121" s="1">
        <f t="shared" si="17"/>
        <v>-1.1441043121384482E-2</v>
      </c>
      <c r="G121" s="1">
        <f t="shared" si="18"/>
        <v>-1.1505676660879842</v>
      </c>
      <c r="H121" s="1">
        <f t="shared" si="19"/>
        <v>2.7699999999999818</v>
      </c>
      <c r="I121" s="1">
        <f t="shared" si="20"/>
        <v>6.2396110247689276E-2</v>
      </c>
      <c r="J121" s="1">
        <f t="shared" si="21"/>
        <v>13.528156743411346</v>
      </c>
      <c r="K121" s="1">
        <f t="shared" si="22"/>
        <v>-324662.41714391432</v>
      </c>
      <c r="L121" s="1">
        <f t="shared" si="23"/>
        <v>0.26979799999999826</v>
      </c>
    </row>
    <row r="122" spans="1:12" x14ac:dyDescent="0.25">
      <c r="A122" s="1">
        <v>-245</v>
      </c>
      <c r="B122" s="5">
        <v>347.89</v>
      </c>
      <c r="C122" s="5">
        <v>0.98299999999999998</v>
      </c>
      <c r="D122" s="1">
        <f t="shared" si="15"/>
        <v>2.0000000000000018E-3</v>
      </c>
      <c r="E122" s="1">
        <f t="shared" si="16"/>
        <v>2.5414419452545256</v>
      </c>
      <c r="F122" s="1">
        <f t="shared" si="17"/>
        <v>-7.4464821678643838E-3</v>
      </c>
      <c r="G122" s="1">
        <f t="shared" si="18"/>
        <v>-0.26097587496942148</v>
      </c>
      <c r="H122" s="1">
        <f t="shared" si="19"/>
        <v>2.7200000000000273</v>
      </c>
      <c r="I122" s="1">
        <f t="shared" si="20"/>
        <v>6.2959783445331416E-2</v>
      </c>
      <c r="J122" s="1">
        <f t="shared" si="21"/>
        <v>13.344697957997754</v>
      </c>
      <c r="K122" s="1">
        <f t="shared" si="22"/>
        <v>-320259.59184209805</v>
      </c>
      <c r="L122" s="1">
        <f t="shared" si="23"/>
        <v>0.26737600000000267</v>
      </c>
    </row>
    <row r="123" spans="1:12" x14ac:dyDescent="0.25">
      <c r="A123" s="1">
        <v>-244</v>
      </c>
      <c r="B123" s="5">
        <v>350.61</v>
      </c>
      <c r="C123" s="5">
        <v>0.98499999999999999</v>
      </c>
      <c r="D123" s="1">
        <f t="shared" si="15"/>
        <v>-1.0000000000000009E-3</v>
      </c>
      <c r="E123" s="1">
        <f t="shared" si="16"/>
        <v>2.5448242987597278</v>
      </c>
      <c r="F123" s="1">
        <f t="shared" si="17"/>
        <v>-6.5637695023882739E-3</v>
      </c>
      <c r="G123" s="1">
        <f t="shared" si="18"/>
        <v>0.13289757673027497</v>
      </c>
      <c r="H123" s="1">
        <f t="shared" si="19"/>
        <v>2.6899999999999977</v>
      </c>
      <c r="I123" s="1">
        <f t="shared" si="20"/>
        <v>6.3515812526914656E-2</v>
      </c>
      <c r="J123" s="1">
        <f t="shared" si="21"/>
        <v>13.159149848057107</v>
      </c>
      <c r="K123" s="1">
        <f t="shared" si="22"/>
        <v>-315806.6247364275</v>
      </c>
      <c r="L123" s="1">
        <f t="shared" si="23"/>
        <v>0.26496499999999978</v>
      </c>
    </row>
    <row r="124" spans="1:12" x14ac:dyDescent="0.25">
      <c r="A124" s="1">
        <v>-243</v>
      </c>
      <c r="B124" s="5">
        <v>353.3</v>
      </c>
      <c r="C124" s="5">
        <v>0.98399999999999999</v>
      </c>
      <c r="D124" s="1">
        <f t="shared" si="15"/>
        <v>-2.0000000000000018E-3</v>
      </c>
      <c r="E124" s="1">
        <f t="shared" si="16"/>
        <v>2.5481436374348454</v>
      </c>
      <c r="F124" s="1">
        <f t="shared" si="17"/>
        <v>-7.0049015686584892E-3</v>
      </c>
      <c r="G124" s="1">
        <f t="shared" si="18"/>
        <v>0.27226892808557973</v>
      </c>
      <c r="H124" s="1">
        <f t="shared" si="19"/>
        <v>2.6499999999999773</v>
      </c>
      <c r="I124" s="1">
        <f t="shared" si="20"/>
        <v>6.4064110437250368E-2</v>
      </c>
      <c r="J124" s="1">
        <f t="shared" si="21"/>
        <v>12.97161694305149</v>
      </c>
      <c r="K124" s="1">
        <f t="shared" si="22"/>
        <v>-311306.02443182119</v>
      </c>
      <c r="L124" s="1">
        <f t="shared" si="23"/>
        <v>0.26075999999999777</v>
      </c>
    </row>
    <row r="125" spans="1:12" x14ac:dyDescent="0.25">
      <c r="A125" s="1">
        <v>-242</v>
      </c>
      <c r="B125" s="5">
        <v>355.95</v>
      </c>
      <c r="C125" s="5">
        <v>0.98199999999999998</v>
      </c>
      <c r="D125" s="1">
        <f t="shared" si="15"/>
        <v>0</v>
      </c>
      <c r="E125" s="1">
        <f t="shared" si="16"/>
        <v>2.5513889972730204</v>
      </c>
      <c r="F125" s="1">
        <f t="shared" si="17"/>
        <v>-7.8885122130503398E-3</v>
      </c>
      <c r="G125" s="1">
        <f t="shared" si="18"/>
        <v>0</v>
      </c>
      <c r="H125" s="1">
        <f t="shared" si="19"/>
        <v>2.6100000000000136</v>
      </c>
      <c r="I125" s="1">
        <f t="shared" si="20"/>
        <v>6.460459447654418E-2</v>
      </c>
      <c r="J125" s="1">
        <f t="shared" si="21"/>
        <v>12.782201414604067</v>
      </c>
      <c r="K125" s="1">
        <f t="shared" si="22"/>
        <v>-306760.24294749059</v>
      </c>
      <c r="L125" s="1">
        <f t="shared" si="23"/>
        <v>0.25630200000000131</v>
      </c>
    </row>
    <row r="126" spans="1:12" x14ac:dyDescent="0.25">
      <c r="A126" s="1">
        <v>-241</v>
      </c>
      <c r="B126" s="5">
        <v>358.56</v>
      </c>
      <c r="C126" s="5">
        <v>0.98199999999999998</v>
      </c>
      <c r="D126" s="1">
        <f t="shared" si="15"/>
        <v>-2.0000000000000018E-3</v>
      </c>
      <c r="E126" s="1">
        <f t="shared" si="16"/>
        <v>2.5545618391909861</v>
      </c>
      <c r="F126" s="1">
        <f t="shared" si="17"/>
        <v>-7.8885122130503398E-3</v>
      </c>
      <c r="G126" s="1">
        <f t="shared" si="18"/>
        <v>0.28545762091679533</v>
      </c>
      <c r="H126" s="1">
        <f t="shared" si="19"/>
        <v>2.5699999999999932</v>
      </c>
      <c r="I126" s="1">
        <f t="shared" si="20"/>
        <v>6.5137186202152683E-2</v>
      </c>
      <c r="J126" s="1">
        <f t="shared" si="21"/>
        <v>12.591003007017655</v>
      </c>
      <c r="K126" s="1">
        <f t="shared" si="22"/>
        <v>-302171.67404944921</v>
      </c>
      <c r="L126" s="1">
        <f t="shared" si="23"/>
        <v>0.25237399999999932</v>
      </c>
    </row>
    <row r="127" spans="1:12" x14ac:dyDescent="0.25">
      <c r="A127" s="1">
        <v>-240</v>
      </c>
      <c r="B127" s="5">
        <v>361.13</v>
      </c>
      <c r="C127" s="5">
        <v>0.98</v>
      </c>
      <c r="D127" s="1">
        <f t="shared" si="15"/>
        <v>6.0000000000000053E-3</v>
      </c>
      <c r="E127" s="1">
        <f t="shared" si="16"/>
        <v>2.5576635678875652</v>
      </c>
      <c r="F127" s="1">
        <f t="shared" si="17"/>
        <v>-8.7739243075051505E-3</v>
      </c>
      <c r="G127" s="1">
        <f t="shared" si="18"/>
        <v>-0.87429700934791965</v>
      </c>
      <c r="H127" s="1">
        <f t="shared" si="19"/>
        <v>2.5300000000000296</v>
      </c>
      <c r="I127" s="1">
        <f t="shared" si="20"/>
        <v>6.5661811327445085E-2</v>
      </c>
      <c r="J127" s="1">
        <f t="shared" si="21"/>
        <v>12.398118974539907</v>
      </c>
      <c r="K127" s="1">
        <f t="shared" si="22"/>
        <v>-297542.6517449324</v>
      </c>
      <c r="L127" s="1">
        <f t="shared" si="23"/>
        <v>0.24794000000000291</v>
      </c>
    </row>
    <row r="128" spans="1:12" x14ac:dyDescent="0.25">
      <c r="A128" s="1">
        <v>-239</v>
      </c>
      <c r="B128" s="5">
        <v>363.66</v>
      </c>
      <c r="C128" s="5">
        <v>0.98599999999999999</v>
      </c>
      <c r="D128" s="1">
        <f t="shared" si="15"/>
        <v>8.0000000000000071E-3</v>
      </c>
      <c r="E128" s="1">
        <f t="shared" si="16"/>
        <v>2.5606955343936537</v>
      </c>
      <c r="F128" s="1">
        <f t="shared" si="17"/>
        <v>-6.1230850587887945E-3</v>
      </c>
      <c r="G128" s="1">
        <f t="shared" si="18"/>
        <v>-1.1795088756906029</v>
      </c>
      <c r="H128" s="1">
        <f t="shared" si="19"/>
        <v>2.5</v>
      </c>
      <c r="I128" s="1">
        <f t="shared" si="20"/>
        <v>6.6178399618050915E-2</v>
      </c>
      <c r="J128" s="1">
        <f t="shared" si="21"/>
        <v>12.203644025362115</v>
      </c>
      <c r="K128" s="1">
        <f t="shared" si="22"/>
        <v>-292875.44893841853</v>
      </c>
      <c r="L128" s="1">
        <f t="shared" si="23"/>
        <v>0.24650000000000002</v>
      </c>
    </row>
    <row r="129" spans="1:12" x14ac:dyDescent="0.25">
      <c r="A129" s="1">
        <v>-238</v>
      </c>
      <c r="B129" s="5">
        <v>366.16</v>
      </c>
      <c r="C129" s="5">
        <v>0.99399999999999999</v>
      </c>
      <c r="D129" s="1">
        <f t="shared" si="15"/>
        <v>1.0000000000000009E-2</v>
      </c>
      <c r="E129" s="1">
        <f t="shared" si="16"/>
        <v>2.5636708994192432</v>
      </c>
      <c r="F129" s="1">
        <f t="shared" si="17"/>
        <v>-2.6136156026866902E-3</v>
      </c>
      <c r="G129" s="1">
        <f t="shared" si="18"/>
        <v>-1.5010386148086228</v>
      </c>
      <c r="H129" s="1">
        <f t="shared" si="19"/>
        <v>2.4499999999999886</v>
      </c>
      <c r="I129" s="1">
        <f t="shared" si="20"/>
        <v>6.6686884785774336E-2</v>
      </c>
      <c r="J129" s="1">
        <f t="shared" si="21"/>
        <v>12.007670272239702</v>
      </c>
      <c r="K129" s="1">
        <f t="shared" si="22"/>
        <v>-288172.27624656324</v>
      </c>
      <c r="L129" s="1">
        <f t="shared" si="23"/>
        <v>0.24352999999999889</v>
      </c>
    </row>
    <row r="130" spans="1:12" x14ac:dyDescent="0.25">
      <c r="A130" s="1">
        <v>-237</v>
      </c>
      <c r="B130" s="5">
        <v>368.61</v>
      </c>
      <c r="C130" s="5">
        <v>1.004</v>
      </c>
      <c r="D130" s="1">
        <f t="shared" si="15"/>
        <v>8.999999999999897E-3</v>
      </c>
      <c r="E130" s="1">
        <f t="shared" si="16"/>
        <v>2.5665671129934964</v>
      </c>
      <c r="F130" s="1">
        <f t="shared" si="17"/>
        <v>1.7337128090005314E-3</v>
      </c>
      <c r="G130" s="1">
        <f t="shared" si="18"/>
        <v>-1.3694161084050749</v>
      </c>
      <c r="H130" s="1">
        <f t="shared" si="19"/>
        <v>2.4099999999999682</v>
      </c>
      <c r="I130" s="1">
        <f t="shared" si="20"/>
        <v>6.7187204380450991E-2</v>
      </c>
      <c r="J130" s="1">
        <f t="shared" si="21"/>
        <v>11.810287189597535</v>
      </c>
      <c r="K130" s="1">
        <f t="shared" si="22"/>
        <v>-283435.28096876381</v>
      </c>
      <c r="L130" s="1">
        <f t="shared" si="23"/>
        <v>0.24196399999999679</v>
      </c>
    </row>
    <row r="131" spans="1:12" x14ac:dyDescent="0.25">
      <c r="A131" s="1">
        <v>-236</v>
      </c>
      <c r="B131" s="5">
        <v>371.02</v>
      </c>
      <c r="C131" s="5">
        <v>1.0129999999999999</v>
      </c>
      <c r="D131" s="1">
        <f t="shared" si="15"/>
        <v>6.0000000000000053E-3</v>
      </c>
      <c r="E131" s="1">
        <f t="shared" si="16"/>
        <v>2.5693973210854648</v>
      </c>
      <c r="F131" s="1">
        <f t="shared" si="17"/>
        <v>5.6094453602803856E-3</v>
      </c>
      <c r="G131" s="1">
        <f t="shared" si="18"/>
        <v>-0.92745147051838006</v>
      </c>
      <c r="H131" s="1">
        <f t="shared" si="19"/>
        <v>2.3700000000000045</v>
      </c>
      <c r="I131" s="1">
        <f t="shared" si="20"/>
        <v>6.7679299680017554E-2</v>
      </c>
      <c r="J131" s="1">
        <f t="shared" si="21"/>
        <v>11.611581577048113</v>
      </c>
      <c r="K131" s="1">
        <f t="shared" si="22"/>
        <v>-278666.54621162557</v>
      </c>
      <c r="L131" s="1">
        <f t="shared" si="23"/>
        <v>0.24008100000000041</v>
      </c>
    </row>
    <row r="132" spans="1:12" x14ac:dyDescent="0.25">
      <c r="A132" s="1">
        <v>-235</v>
      </c>
      <c r="B132" s="5">
        <v>373.39</v>
      </c>
      <c r="C132" s="5">
        <v>1.0189999999999999</v>
      </c>
      <c r="D132" s="1">
        <f t="shared" si="15"/>
        <v>1.0000000000001119E-3</v>
      </c>
      <c r="E132" s="1">
        <f t="shared" si="16"/>
        <v>2.5721626826463373</v>
      </c>
      <c r="F132" s="1">
        <f t="shared" si="17"/>
        <v>8.1741840064263552E-3</v>
      </c>
      <c r="G132" s="1">
        <f t="shared" si="18"/>
        <v>-0.15767799252414894</v>
      </c>
      <c r="H132" s="1">
        <f t="shared" si="19"/>
        <v>2.3300000000000409</v>
      </c>
      <c r="I132" s="1">
        <f t="shared" si="20"/>
        <v>6.8163115579061226E-2</v>
      </c>
      <c r="J132" s="1">
        <f t="shared" si="21"/>
        <v>11.411637529123443</v>
      </c>
      <c r="K132" s="1">
        <f t="shared" si="22"/>
        <v>-273868.09016255155</v>
      </c>
      <c r="L132" s="1">
        <f t="shared" si="23"/>
        <v>0.23742700000000413</v>
      </c>
    </row>
    <row r="133" spans="1:12" x14ac:dyDescent="0.25">
      <c r="A133" s="1">
        <v>-234</v>
      </c>
      <c r="B133" s="5">
        <v>375.72</v>
      </c>
      <c r="C133" s="5">
        <v>1.02</v>
      </c>
      <c r="D133" s="1">
        <f t="shared" si="15"/>
        <v>-6.0000000000000053E-3</v>
      </c>
      <c r="E133" s="1">
        <f t="shared" si="16"/>
        <v>2.5748643136645399</v>
      </c>
      <c r="F133" s="1">
        <f t="shared" si="17"/>
        <v>8.6001717619175692E-3</v>
      </c>
      <c r="G133" s="1">
        <f t="shared" si="18"/>
        <v>0.97091351012920302</v>
      </c>
      <c r="H133" s="1">
        <f t="shared" si="19"/>
        <v>2.2899999999999636</v>
      </c>
      <c r="I133" s="1">
        <f t="shared" si="20"/>
        <v>6.8638600476108036E-2</v>
      </c>
      <c r="J133" s="1">
        <f t="shared" si="21"/>
        <v>11.21053641109504</v>
      </c>
      <c r="K133" s="1">
        <f t="shared" si="22"/>
        <v>-269041.86550944025</v>
      </c>
      <c r="L133" s="1">
        <f t="shared" si="23"/>
        <v>0.23357999999999629</v>
      </c>
    </row>
    <row r="134" spans="1:12" x14ac:dyDescent="0.25">
      <c r="A134" s="1">
        <v>-233</v>
      </c>
      <c r="B134" s="5">
        <v>378.01</v>
      </c>
      <c r="C134" s="5">
        <v>1.014</v>
      </c>
      <c r="D134" s="1">
        <f t="shared" si="15"/>
        <v>-1.2000000000000011E-2</v>
      </c>
      <c r="E134" s="1">
        <f t="shared" si="16"/>
        <v>2.5775032889572613</v>
      </c>
      <c r="F134" s="1">
        <f t="shared" si="17"/>
        <v>6.0379549973171767E-3</v>
      </c>
      <c r="G134" s="1">
        <f t="shared" si="18"/>
        <v>2.0060230954472567</v>
      </c>
      <c r="H134" s="1">
        <f t="shared" si="19"/>
        <v>2.25</v>
      </c>
      <c r="I134" s="1">
        <f t="shared" si="20"/>
        <v>6.9105706159903663E-2</v>
      </c>
      <c r="J134" s="1">
        <f t="shared" si="21"/>
        <v>11.008356840704892</v>
      </c>
      <c r="K134" s="1">
        <f t="shared" si="22"/>
        <v>-264189.75900224183</v>
      </c>
      <c r="L134" s="1">
        <f t="shared" si="23"/>
        <v>0.22815000000000002</v>
      </c>
    </row>
    <row r="135" spans="1:12" x14ac:dyDescent="0.25">
      <c r="A135" s="1">
        <v>-232</v>
      </c>
      <c r="B135" s="5">
        <v>380.26</v>
      </c>
      <c r="C135" s="5">
        <v>1.002</v>
      </c>
      <c r="D135" s="1">
        <f t="shared" si="15"/>
        <v>-3.0000000000000027E-3</v>
      </c>
      <c r="E135" s="1">
        <f t="shared" si="16"/>
        <v>2.5800806438630075</v>
      </c>
      <c r="F135" s="1">
        <f t="shared" si="17"/>
        <v>8.6772153122691327E-4</v>
      </c>
      <c r="G135" s="1">
        <f t="shared" si="18"/>
        <v>0.51743026924666013</v>
      </c>
      <c r="H135" s="1">
        <f t="shared" si="19"/>
        <v>2.2100000000000364</v>
      </c>
      <c r="I135" s="1">
        <f t="shared" si="20"/>
        <v>6.9564387694933033E-2</v>
      </c>
      <c r="J135" s="1">
        <f t="shared" si="21"/>
        <v>10.80517467560882</v>
      </c>
      <c r="K135" s="1">
        <f t="shared" si="22"/>
        <v>-259313.59115160533</v>
      </c>
      <c r="L135" s="1">
        <f t="shared" si="23"/>
        <v>0.22144200000000366</v>
      </c>
    </row>
    <row r="136" spans="1:12" x14ac:dyDescent="0.25">
      <c r="A136" s="1">
        <v>-231</v>
      </c>
      <c r="B136" s="5">
        <v>382.47</v>
      </c>
      <c r="C136" s="5">
        <v>0.999</v>
      </c>
      <c r="D136" s="1">
        <f t="shared" ref="D136:D199" si="30">C137-C136</f>
        <v>5.0000000000000044E-3</v>
      </c>
      <c r="E136" s="1">
        <f t="shared" ref="E136:E199" si="31">LOG(B136)</f>
        <v>2.5825973758414835</v>
      </c>
      <c r="F136" s="1">
        <f t="shared" ref="F136:F199" si="32">LOG(C136)</f>
        <v>-4.3451177401769168E-4</v>
      </c>
      <c r="G136" s="1">
        <f t="shared" ref="G136:G199" si="33">LOG(C136/C137)/LOG(B137/B136)</f>
        <v>-0.88651694444793339</v>
      </c>
      <c r="H136" s="1">
        <f t="shared" ref="H136:H199" si="34">B137-B136</f>
        <v>2.1599999999999682</v>
      </c>
      <c r="I136" s="1">
        <f t="shared" ref="I136:I199" si="35">$E$2*(1+($F$2/$E$2)-COS(RADIANS(A136))-SQRT((($F$2/$E$2)^2)-SIN(RADIANS(A136))^2))</f>
        <v>7.0014603306416734E-2</v>
      </c>
      <c r="J136" s="1">
        <f t="shared" ref="J136:J199" si="36">(I137-I136)/$G$2</f>
        <v>10.601063006363432</v>
      </c>
      <c r="K136" s="1">
        <f t="shared" ref="K136:K199" si="37">J137-J136/$G$2</f>
        <v>-254415.11606056767</v>
      </c>
      <c r="L136" s="1">
        <f t="shared" ref="L136:L199" si="38">(C136*10^5)*((B137-B136)/10^6)</f>
        <v>0.21578399999999684</v>
      </c>
    </row>
    <row r="137" spans="1:12" x14ac:dyDescent="0.25">
      <c r="A137" s="1">
        <v>-230</v>
      </c>
      <c r="B137" s="5">
        <v>384.63</v>
      </c>
      <c r="C137" s="5">
        <v>1.004</v>
      </c>
      <c r="D137" s="1">
        <f t="shared" si="30"/>
        <v>1.0000000000000009E-2</v>
      </c>
      <c r="E137" s="1">
        <f t="shared" si="31"/>
        <v>2.5850431549059416</v>
      </c>
      <c r="F137" s="1">
        <f t="shared" si="32"/>
        <v>1.7337128090005314E-3</v>
      </c>
      <c r="G137" s="1">
        <f t="shared" si="33"/>
        <v>-1.794633169249342</v>
      </c>
      <c r="H137" s="1">
        <f t="shared" si="34"/>
        <v>2.1299999999999955</v>
      </c>
      <c r="I137" s="1">
        <f t="shared" si="35"/>
        <v>7.045631426501521E-2</v>
      </c>
      <c r="J137" s="1">
        <f t="shared" si="36"/>
        <v>10.39609215473314</v>
      </c>
      <c r="K137" s="1">
        <f t="shared" si="37"/>
        <v>-249496.02138391821</v>
      </c>
      <c r="L137" s="1">
        <f t="shared" si="38"/>
        <v>0.21385199999999951</v>
      </c>
    </row>
    <row r="138" spans="1:12" x14ac:dyDescent="0.25">
      <c r="A138" s="1">
        <v>-229</v>
      </c>
      <c r="B138" s="5">
        <v>386.76</v>
      </c>
      <c r="C138" s="5">
        <v>1.014</v>
      </c>
      <c r="D138" s="1">
        <f t="shared" si="30"/>
        <v>1.4000000000000012E-2</v>
      </c>
      <c r="E138" s="1">
        <f t="shared" si="31"/>
        <v>2.5874415515599591</v>
      </c>
      <c r="F138" s="1">
        <f t="shared" si="32"/>
        <v>6.0379549973171767E-3</v>
      </c>
      <c r="G138" s="1">
        <f t="shared" si="33"/>
        <v>-2.55653961667839</v>
      </c>
      <c r="H138" s="1">
        <f t="shared" si="34"/>
        <v>2.0799999999999841</v>
      </c>
      <c r="I138" s="1">
        <f t="shared" si="35"/>
        <v>7.0889484771462424E-2</v>
      </c>
      <c r="J138" s="1">
        <f t="shared" si="36"/>
        <v>10.190329677126076</v>
      </c>
      <c r="K138" s="1">
        <f t="shared" si="37"/>
        <v>-244557.92841065294</v>
      </c>
      <c r="L138" s="1">
        <f t="shared" si="38"/>
        <v>0.21091199999999838</v>
      </c>
    </row>
    <row r="139" spans="1:12" x14ac:dyDescent="0.25">
      <c r="A139" s="1">
        <v>-228</v>
      </c>
      <c r="B139" s="5">
        <v>388.84</v>
      </c>
      <c r="C139" s="5">
        <v>1.028</v>
      </c>
      <c r="D139" s="1">
        <f t="shared" si="30"/>
        <v>1.6999999999999904E-2</v>
      </c>
      <c r="E139" s="1">
        <f t="shared" si="31"/>
        <v>2.5897709344582682</v>
      </c>
      <c r="F139" s="1">
        <f t="shared" si="32"/>
        <v>1.1993114659256938E-2</v>
      </c>
      <c r="G139" s="1">
        <f t="shared" si="33"/>
        <v>-3.1344898720253873</v>
      </c>
      <c r="H139" s="1">
        <f t="shared" si="34"/>
        <v>2.0400000000000205</v>
      </c>
      <c r="I139" s="1">
        <f t="shared" si="35"/>
        <v>7.1314081841342677E-2</v>
      </c>
      <c r="J139" s="1">
        <f t="shared" si="36"/>
        <v>9.9838403729154432</v>
      </c>
      <c r="K139" s="1">
        <f t="shared" si="37"/>
        <v>-239602.39226367319</v>
      </c>
      <c r="L139" s="1">
        <f t="shared" si="38"/>
        <v>0.20971200000000209</v>
      </c>
    </row>
    <row r="140" spans="1:12" x14ac:dyDescent="0.25">
      <c r="A140" s="1">
        <v>-227</v>
      </c>
      <c r="B140" s="5">
        <v>390.88</v>
      </c>
      <c r="C140" s="5">
        <v>1.0449999999999999</v>
      </c>
      <c r="D140" s="1">
        <f t="shared" si="30"/>
        <v>1.1000000000000121E-2</v>
      </c>
      <c r="E140" s="1">
        <f t="shared" si="31"/>
        <v>2.5920434496293616</v>
      </c>
      <c r="F140" s="1">
        <f t="shared" si="32"/>
        <v>1.9116290447072779E-2</v>
      </c>
      <c r="G140" s="1">
        <f t="shared" si="33"/>
        <v>-2.0620260388552221</v>
      </c>
      <c r="H140" s="1">
        <f t="shared" si="34"/>
        <v>1.9900000000000091</v>
      </c>
      <c r="I140" s="1">
        <f t="shared" si="35"/>
        <v>7.1730075190214154E-2</v>
      </c>
      <c r="J140" s="1">
        <f t="shared" si="36"/>
        <v>9.7766862974680855</v>
      </c>
      <c r="K140" s="1">
        <f t="shared" si="37"/>
        <v>-234630.90221245444</v>
      </c>
      <c r="L140" s="1">
        <f t="shared" si="38"/>
        <v>0.20795500000000092</v>
      </c>
    </row>
    <row r="141" spans="1:12" x14ac:dyDescent="0.25">
      <c r="A141" s="1">
        <v>-226</v>
      </c>
      <c r="B141" s="5">
        <v>392.87</v>
      </c>
      <c r="C141" s="5">
        <v>1.056</v>
      </c>
      <c r="D141" s="1">
        <f t="shared" si="30"/>
        <v>4.9999999999998934E-3</v>
      </c>
      <c r="E141" s="1">
        <f t="shared" si="31"/>
        <v>2.5942488668573831</v>
      </c>
      <c r="F141" s="1">
        <f t="shared" si="32"/>
        <v>2.3663918197793475E-2</v>
      </c>
      <c r="G141" s="1">
        <f t="shared" si="33"/>
        <v>-0.94919148077461046</v>
      </c>
      <c r="H141" s="1">
        <f t="shared" si="34"/>
        <v>1.9599999999999795</v>
      </c>
      <c r="I141" s="1">
        <f t="shared" si="35"/>
        <v>7.2137437119275324E-2</v>
      </c>
      <c r="J141" s="1">
        <f t="shared" si="36"/>
        <v>9.5689267796228439</v>
      </c>
      <c r="K141" s="1">
        <f t="shared" si="37"/>
        <v>-229644.88209250488</v>
      </c>
      <c r="L141" s="1">
        <f t="shared" si="38"/>
        <v>0.20697599999999783</v>
      </c>
    </row>
    <row r="142" spans="1:12" x14ac:dyDescent="0.25">
      <c r="A142" s="1">
        <v>-225</v>
      </c>
      <c r="B142" s="5">
        <v>394.83</v>
      </c>
      <c r="C142" s="5">
        <v>1.0609999999999999</v>
      </c>
      <c r="D142" s="1">
        <f t="shared" si="30"/>
        <v>6.0000000000000053E-3</v>
      </c>
      <c r="E142" s="1">
        <f t="shared" si="31"/>
        <v>2.5964101438442699</v>
      </c>
      <c r="F142" s="1">
        <f t="shared" si="32"/>
        <v>2.5715383901340642E-2</v>
      </c>
      <c r="G142" s="1">
        <f t="shared" si="33"/>
        <v>-1.1685193108043168</v>
      </c>
      <c r="H142" s="1">
        <f t="shared" si="34"/>
        <v>1.910000000000025</v>
      </c>
      <c r="I142" s="1">
        <f t="shared" si="35"/>
        <v>7.253614240175961E-2</v>
      </c>
      <c r="J142" s="1">
        <f t="shared" si="36"/>
        <v>9.360618443387537</v>
      </c>
      <c r="K142" s="1">
        <f t="shared" si="37"/>
        <v>-224645.69082606721</v>
      </c>
      <c r="L142" s="1">
        <f t="shared" si="38"/>
        <v>0.20265100000000263</v>
      </c>
    </row>
    <row r="143" spans="1:12" x14ac:dyDescent="0.25">
      <c r="A143" s="1">
        <v>-224</v>
      </c>
      <c r="B143" s="5">
        <v>396.74</v>
      </c>
      <c r="C143" s="5">
        <v>1.0669999999999999</v>
      </c>
      <c r="D143" s="1">
        <f t="shared" si="30"/>
        <v>1.1000000000000121E-2</v>
      </c>
      <c r="E143" s="1">
        <f t="shared" si="31"/>
        <v>2.598505988988193</v>
      </c>
      <c r="F143" s="1">
        <f t="shared" si="32"/>
        <v>2.8164419424469872E-2</v>
      </c>
      <c r="G143" s="1">
        <f t="shared" si="33"/>
        <v>-2.1811476942334336</v>
      </c>
      <c r="H143" s="1">
        <f t="shared" si="34"/>
        <v>1.8700000000000045</v>
      </c>
      <c r="I143" s="1">
        <f t="shared" si="35"/>
        <v>7.292616817023409E-2</v>
      </c>
      <c r="J143" s="1">
        <f t="shared" si="36"/>
        <v>9.1518152336813596</v>
      </c>
      <c r="K143" s="1">
        <f t="shared" si="37"/>
        <v>-219634.62303990682</v>
      </c>
      <c r="L143" s="1">
        <f t="shared" si="38"/>
        <v>0.19952900000000048</v>
      </c>
    </row>
    <row r="144" spans="1:12" x14ac:dyDescent="0.25">
      <c r="A144" s="1">
        <v>-223</v>
      </c>
      <c r="B144" s="5">
        <v>398.61</v>
      </c>
      <c r="C144" s="5">
        <v>1.0780000000000001</v>
      </c>
      <c r="D144" s="1">
        <f t="shared" si="30"/>
        <v>1.0000000000000009E-2</v>
      </c>
      <c r="E144" s="1">
        <f t="shared" si="31"/>
        <v>2.6005481897240834</v>
      </c>
      <c r="F144" s="1">
        <f t="shared" si="32"/>
        <v>3.2618760850719929E-2</v>
      </c>
      <c r="G144" s="1">
        <f t="shared" si="33"/>
        <v>-2.0269405684908683</v>
      </c>
      <c r="H144" s="1">
        <f t="shared" si="34"/>
        <v>1.8199999999999932</v>
      </c>
      <c r="I144" s="1">
        <f t="shared" si="35"/>
        <v>7.3307493804970814E-2</v>
      </c>
      <c r="J144" s="1">
        <f t="shared" si="36"/>
        <v>8.9425684458176455</v>
      </c>
      <c r="K144" s="1">
        <f t="shared" si="37"/>
        <v>-214612.90977286495</v>
      </c>
      <c r="L144" s="1">
        <f t="shared" si="38"/>
        <v>0.19619599999999926</v>
      </c>
    </row>
    <row r="145" spans="1:12" x14ac:dyDescent="0.25">
      <c r="A145" s="1">
        <v>-222</v>
      </c>
      <c r="B145" s="5">
        <v>400.43</v>
      </c>
      <c r="C145" s="5">
        <v>1.0880000000000001</v>
      </c>
      <c r="D145" s="1">
        <f t="shared" si="30"/>
        <v>1.2999999999999901E-2</v>
      </c>
      <c r="E145" s="1">
        <f t="shared" si="31"/>
        <v>2.6025266071349242</v>
      </c>
      <c r="F145" s="1">
        <f t="shared" si="32"/>
        <v>3.6628895362161129E-2</v>
      </c>
      <c r="G145" s="1">
        <f t="shared" si="33"/>
        <v>-2.6630244609475238</v>
      </c>
      <c r="H145" s="1">
        <f t="shared" si="34"/>
        <v>1.7900000000000205</v>
      </c>
      <c r="I145" s="1">
        <f t="shared" si="35"/>
        <v>7.3680100823546549E-2</v>
      </c>
      <c r="J145" s="1">
        <f t="shared" si="36"/>
        <v>8.7329267585727344</v>
      </c>
      <c r="K145" s="1">
        <f t="shared" si="37"/>
        <v>-209581.71926947506</v>
      </c>
      <c r="L145" s="1">
        <f t="shared" si="38"/>
        <v>0.19475200000000226</v>
      </c>
    </row>
    <row r="146" spans="1:12" x14ac:dyDescent="0.25">
      <c r="A146" s="1">
        <v>-221</v>
      </c>
      <c r="B146" s="5">
        <v>402.22</v>
      </c>
      <c r="C146" s="5">
        <v>1.101</v>
      </c>
      <c r="D146" s="1">
        <f t="shared" si="30"/>
        <v>1.7000000000000126E-2</v>
      </c>
      <c r="E146" s="1">
        <f t="shared" si="31"/>
        <v>2.6044636616701857</v>
      </c>
      <c r="F146" s="1">
        <f t="shared" si="32"/>
        <v>4.1787318971751766E-2</v>
      </c>
      <c r="G146" s="1">
        <f t="shared" si="33"/>
        <v>-3.5496228642817491</v>
      </c>
      <c r="H146" s="1">
        <f t="shared" si="34"/>
        <v>1.7399999999999523</v>
      </c>
      <c r="I146" s="1">
        <f t="shared" si="35"/>
        <v>7.4043972771820413E-2</v>
      </c>
      <c r="J146" s="1">
        <f t="shared" si="36"/>
        <v>8.5229362705728793</v>
      </c>
      <c r="K146" s="1">
        <f t="shared" si="37"/>
        <v>-204542.1578532093</v>
      </c>
      <c r="L146" s="1">
        <f t="shared" si="38"/>
        <v>0.19157399999999475</v>
      </c>
    </row>
    <row r="147" spans="1:12" x14ac:dyDescent="0.25">
      <c r="A147" s="1">
        <v>-220</v>
      </c>
      <c r="B147" s="5">
        <v>403.96</v>
      </c>
      <c r="C147" s="5">
        <v>1.1180000000000001</v>
      </c>
      <c r="D147" s="1">
        <f t="shared" si="30"/>
        <v>1.399999999999979E-2</v>
      </c>
      <c r="E147" s="1">
        <f t="shared" si="31"/>
        <v>2.606338363528125</v>
      </c>
      <c r="F147" s="1">
        <f t="shared" si="32"/>
        <v>4.8441803550404533E-2</v>
      </c>
      <c r="G147" s="1">
        <f t="shared" si="33"/>
        <v>-2.9633489210857289</v>
      </c>
      <c r="H147" s="1">
        <f t="shared" si="34"/>
        <v>1.7000000000000455</v>
      </c>
      <c r="I147" s="1">
        <f t="shared" si="35"/>
        <v>7.4399095116427616E-2</v>
      </c>
      <c r="J147" s="1">
        <f t="shared" si="36"/>
        <v>8.3126405398036294</v>
      </c>
      <c r="K147" s="1">
        <f t="shared" si="37"/>
        <v>-199495.2708746611</v>
      </c>
      <c r="L147" s="1">
        <f t="shared" si="38"/>
        <v>0.19006000000000511</v>
      </c>
    </row>
    <row r="148" spans="1:12" x14ac:dyDescent="0.25">
      <c r="A148" s="1">
        <v>-219</v>
      </c>
      <c r="B148" s="5">
        <v>405.66</v>
      </c>
      <c r="C148" s="5">
        <v>1.1319999999999999</v>
      </c>
      <c r="D148" s="1">
        <f t="shared" si="30"/>
        <v>1.3000000000000123E-2</v>
      </c>
      <c r="E148" s="1">
        <f t="shared" si="31"/>
        <v>2.6081621863197615</v>
      </c>
      <c r="F148" s="1">
        <f t="shared" si="32"/>
        <v>5.3846426852252584E-2</v>
      </c>
      <c r="G148" s="1">
        <f t="shared" si="33"/>
        <v>-2.8130342478721828</v>
      </c>
      <c r="H148" s="1">
        <f t="shared" si="34"/>
        <v>1.6499999999999773</v>
      </c>
      <c r="I148" s="1">
        <f t="shared" si="35"/>
        <v>7.4745455138919434E-2</v>
      </c>
      <c r="J148" s="1">
        <f t="shared" si="36"/>
        <v>8.1020806260032607</v>
      </c>
      <c r="K148" s="1">
        <f t="shared" si="37"/>
        <v>-194442.04372894252</v>
      </c>
      <c r="L148" s="1">
        <f t="shared" si="38"/>
        <v>0.18677999999999739</v>
      </c>
    </row>
    <row r="149" spans="1:12" x14ac:dyDescent="0.25">
      <c r="A149" s="1">
        <v>-218</v>
      </c>
      <c r="B149" s="5">
        <v>407.31</v>
      </c>
      <c r="C149" s="5">
        <v>1.145</v>
      </c>
      <c r="D149" s="1">
        <f t="shared" si="30"/>
        <v>4.0000000000000036E-3</v>
      </c>
      <c r="E149" s="1">
        <f t="shared" si="31"/>
        <v>2.6099250727216621</v>
      </c>
      <c r="F149" s="1">
        <f t="shared" si="32"/>
        <v>5.8805486675906807E-2</v>
      </c>
      <c r="G149" s="1">
        <f t="shared" si="33"/>
        <v>-0.88400176388834795</v>
      </c>
      <c r="H149" s="1">
        <f t="shared" si="34"/>
        <v>1.6100000000000136</v>
      </c>
      <c r="I149" s="1">
        <f t="shared" si="35"/>
        <v>7.508304183166957E-2</v>
      </c>
      <c r="J149" s="1">
        <f t="shared" si="36"/>
        <v>7.8912951357580363</v>
      </c>
      <c r="K149" s="1">
        <f t="shared" si="37"/>
        <v>-189383.4029379228</v>
      </c>
      <c r="L149" s="1">
        <f t="shared" si="38"/>
        <v>0.18434500000000156</v>
      </c>
    </row>
    <row r="150" spans="1:12" x14ac:dyDescent="0.25">
      <c r="A150" s="1">
        <v>-217</v>
      </c>
      <c r="B150" s="5">
        <v>408.92</v>
      </c>
      <c r="C150" s="5">
        <v>1.149</v>
      </c>
      <c r="D150" s="1">
        <f t="shared" si="30"/>
        <v>-2.0000000000000018E-3</v>
      </c>
      <c r="E150" s="1">
        <f t="shared" si="31"/>
        <v>2.6116383521225046</v>
      </c>
      <c r="F150" s="1">
        <f t="shared" si="32"/>
        <v>6.0320028688285184E-2</v>
      </c>
      <c r="G150" s="1">
        <f t="shared" si="33"/>
        <v>0.45463126375218199</v>
      </c>
      <c r="H150" s="1">
        <f t="shared" si="34"/>
        <v>1.5699999999999932</v>
      </c>
      <c r="I150" s="1">
        <f t="shared" si="35"/>
        <v>7.5411845795659488E-2</v>
      </c>
      <c r="J150" s="1">
        <f t="shared" si="36"/>
        <v>7.6803202700668205</v>
      </c>
      <c r="K150" s="1">
        <f t="shared" si="37"/>
        <v>-184320.21729172952</v>
      </c>
      <c r="L150" s="1">
        <f t="shared" si="38"/>
        <v>0.18039299999999922</v>
      </c>
    </row>
    <row r="151" spans="1:12" x14ac:dyDescent="0.25">
      <c r="A151" s="1">
        <v>-216</v>
      </c>
      <c r="B151" s="5">
        <v>410.49</v>
      </c>
      <c r="C151" s="5">
        <v>1.147</v>
      </c>
      <c r="D151" s="1">
        <f t="shared" si="30"/>
        <v>0</v>
      </c>
      <c r="E151" s="1">
        <f t="shared" si="31"/>
        <v>2.6133025816802631</v>
      </c>
      <c r="F151" s="1">
        <f t="shared" si="32"/>
        <v>5.9563417901267686E-2</v>
      </c>
      <c r="G151" s="1">
        <f t="shared" si="33"/>
        <v>0</v>
      </c>
      <c r="H151" s="1">
        <f t="shared" si="34"/>
        <v>1.5299999999999727</v>
      </c>
      <c r="I151" s="1">
        <f t="shared" si="35"/>
        <v>7.5731859140245605E-2</v>
      </c>
      <c r="J151" s="1">
        <f t="shared" si="36"/>
        <v>7.4691898741802154</v>
      </c>
      <c r="K151" s="1">
        <f t="shared" si="37"/>
        <v>-179253.29904483561</v>
      </c>
      <c r="L151" s="1">
        <f t="shared" si="38"/>
        <v>0.17549099999999687</v>
      </c>
    </row>
    <row r="152" spans="1:12" x14ac:dyDescent="0.25">
      <c r="A152" s="1">
        <v>-215</v>
      </c>
      <c r="B152" s="5">
        <v>412.02</v>
      </c>
      <c r="C152" s="5">
        <v>1.147</v>
      </c>
      <c r="D152" s="1">
        <f t="shared" si="30"/>
        <v>2.0000000000000018E-3</v>
      </c>
      <c r="E152" s="1">
        <f t="shared" si="31"/>
        <v>2.6149182977778489</v>
      </c>
      <c r="F152" s="1">
        <f t="shared" si="32"/>
        <v>5.9563417901267686E-2</v>
      </c>
      <c r="G152" s="1">
        <f t="shared" si="33"/>
        <v>-0.48587397844822161</v>
      </c>
      <c r="H152" s="1">
        <f t="shared" si="34"/>
        <v>1.4800000000000182</v>
      </c>
      <c r="I152" s="1">
        <f t="shared" si="35"/>
        <v>7.6043075385003114E-2</v>
      </c>
      <c r="J152" s="1">
        <f t="shared" si="36"/>
        <v>7.2579354895450088</v>
      </c>
      <c r="K152" s="1">
        <f t="shared" si="37"/>
        <v>-174183.40516267257</v>
      </c>
      <c r="L152" s="1">
        <f t="shared" si="38"/>
        <v>0.1697560000000021</v>
      </c>
    </row>
    <row r="153" spans="1:12" x14ac:dyDescent="0.25">
      <c r="A153" s="1">
        <v>-214</v>
      </c>
      <c r="B153" s="5">
        <v>413.5</v>
      </c>
      <c r="C153" s="5">
        <v>1.149</v>
      </c>
      <c r="D153" s="1">
        <f t="shared" si="30"/>
        <v>4.0000000000000036E-3</v>
      </c>
      <c r="E153" s="1">
        <f t="shared" si="31"/>
        <v>2.6164755138885654</v>
      </c>
      <c r="F153" s="1">
        <f t="shared" si="32"/>
        <v>6.0320028688285184E-2</v>
      </c>
      <c r="G153" s="1">
        <f t="shared" si="33"/>
        <v>-0.99966212886898509</v>
      </c>
      <c r="H153" s="1">
        <f t="shared" si="34"/>
        <v>1.4399999999999977</v>
      </c>
      <c r="I153" s="1">
        <f t="shared" si="35"/>
        <v>7.6345489363734156E-2</v>
      </c>
      <c r="J153" s="1">
        <f t="shared" si="36"/>
        <v>7.0465864076251217</v>
      </c>
      <c r="K153" s="1">
        <f t="shared" si="37"/>
        <v>-169111.23861327747</v>
      </c>
      <c r="L153" s="1">
        <f t="shared" si="38"/>
        <v>0.16545599999999974</v>
      </c>
    </row>
    <row r="154" spans="1:12" x14ac:dyDescent="0.25">
      <c r="A154" s="1">
        <v>-213</v>
      </c>
      <c r="B154" s="5">
        <v>414.94</v>
      </c>
      <c r="C154" s="5">
        <v>1.153</v>
      </c>
      <c r="D154" s="1">
        <f t="shared" si="30"/>
        <v>6.0000000000000053E-3</v>
      </c>
      <c r="E154" s="1">
        <f t="shared" si="31"/>
        <v>2.6179853026090019</v>
      </c>
      <c r="F154" s="1">
        <f t="shared" si="32"/>
        <v>6.1829307294699029E-2</v>
      </c>
      <c r="G154" s="1">
        <f t="shared" si="33"/>
        <v>-1.5519985027790912</v>
      </c>
      <c r="H154" s="1">
        <f t="shared" si="34"/>
        <v>1.3899999999999864</v>
      </c>
      <c r="I154" s="1">
        <f t="shared" si="35"/>
        <v>7.6639097130718536E-2</v>
      </c>
      <c r="J154" s="1">
        <f t="shared" si="36"/>
        <v>6.8351697254571686</v>
      </c>
      <c r="K154" s="1">
        <f t="shared" si="37"/>
        <v>-164037.4497005693</v>
      </c>
      <c r="L154" s="1">
        <f t="shared" si="38"/>
        <v>0.16026699999999841</v>
      </c>
    </row>
    <row r="155" spans="1:12" x14ac:dyDescent="0.25">
      <c r="A155" s="1">
        <v>-212</v>
      </c>
      <c r="B155" s="5">
        <v>416.33</v>
      </c>
      <c r="C155" s="5">
        <v>1.159</v>
      </c>
      <c r="D155" s="1">
        <f t="shared" si="30"/>
        <v>8.999999999999897E-3</v>
      </c>
      <c r="E155" s="1">
        <f t="shared" si="31"/>
        <v>2.6194377065029881</v>
      </c>
      <c r="F155" s="1">
        <f t="shared" si="32"/>
        <v>6.4083435963596003E-2</v>
      </c>
      <c r="G155" s="1">
        <f t="shared" si="33"/>
        <v>-2.3718404075705859</v>
      </c>
      <c r="H155" s="1">
        <f t="shared" si="34"/>
        <v>1.3600000000000136</v>
      </c>
      <c r="I155" s="1">
        <f t="shared" si="35"/>
        <v>7.6923895869279252E-2</v>
      </c>
      <c r="J155" s="1">
        <f t="shared" si="36"/>
        <v>6.6237104027527804</v>
      </c>
      <c r="K155" s="1">
        <f t="shared" si="37"/>
        <v>-158962.63743474637</v>
      </c>
      <c r="L155" s="1">
        <f t="shared" si="38"/>
        <v>0.1576240000000016</v>
      </c>
    </row>
    <row r="156" spans="1:12" x14ac:dyDescent="0.25">
      <c r="A156" s="1">
        <v>-211</v>
      </c>
      <c r="B156" s="5">
        <v>417.69</v>
      </c>
      <c r="C156" s="5">
        <v>1.1679999999999999</v>
      </c>
      <c r="D156" s="1">
        <f t="shared" si="30"/>
        <v>9.000000000000119E-3</v>
      </c>
      <c r="E156" s="1">
        <f t="shared" si="31"/>
        <v>2.6208540778583549</v>
      </c>
      <c r="F156" s="1">
        <f t="shared" si="32"/>
        <v>6.7442842776380657E-2</v>
      </c>
      <c r="G156" s="1">
        <f t="shared" si="33"/>
        <v>-2.4512901642791025</v>
      </c>
      <c r="H156" s="1">
        <f t="shared" si="34"/>
        <v>1.3100000000000023</v>
      </c>
      <c r="I156" s="1">
        <f t="shared" si="35"/>
        <v>7.7199883802727284E-2</v>
      </c>
      <c r="J156" s="1">
        <f t="shared" si="36"/>
        <v>6.4122313203801573</v>
      </c>
      <c r="K156" s="1">
        <f t="shared" si="37"/>
        <v>-153887.3509357837</v>
      </c>
      <c r="L156" s="1">
        <f t="shared" si="38"/>
        <v>0.15300800000000025</v>
      </c>
    </row>
    <row r="157" spans="1:12" x14ac:dyDescent="0.25">
      <c r="A157" s="1">
        <v>-210</v>
      </c>
      <c r="B157" s="5">
        <v>419</v>
      </c>
      <c r="C157" s="5">
        <v>1.177</v>
      </c>
      <c r="D157" s="1">
        <f t="shared" si="30"/>
        <v>9.9999999999988987E-4</v>
      </c>
      <c r="E157" s="1">
        <f t="shared" si="31"/>
        <v>2.6222140229662951</v>
      </c>
      <c r="F157" s="1">
        <f t="shared" si="32"/>
        <v>7.0776462843434695E-2</v>
      </c>
      <c r="G157" s="1">
        <f t="shared" si="33"/>
        <v>-0.28283605293910952</v>
      </c>
      <c r="H157" s="1">
        <f t="shared" si="34"/>
        <v>1.2599999999999909</v>
      </c>
      <c r="I157" s="1">
        <f t="shared" si="35"/>
        <v>7.7467060107743124E-2</v>
      </c>
      <c r="J157" s="1">
        <f t="shared" si="36"/>
        <v>6.2007533400829651</v>
      </c>
      <c r="K157" s="1">
        <f t="shared" si="37"/>
        <v>-148812.09086662589</v>
      </c>
      <c r="L157" s="1">
        <f t="shared" si="38"/>
        <v>0.14830199999999893</v>
      </c>
    </row>
    <row r="158" spans="1:12" x14ac:dyDescent="0.25">
      <c r="A158" s="1">
        <v>-209</v>
      </c>
      <c r="B158" s="5">
        <v>420.26</v>
      </c>
      <c r="C158" s="5">
        <v>1.1779999999999999</v>
      </c>
      <c r="D158" s="1">
        <f t="shared" si="30"/>
        <v>3.0000000000001137E-3</v>
      </c>
      <c r="E158" s="1">
        <f t="shared" si="31"/>
        <v>2.6235180561820592</v>
      </c>
      <c r="F158" s="1">
        <f t="shared" si="32"/>
        <v>7.114529045108281E-2</v>
      </c>
      <c r="G158" s="1">
        <f t="shared" si="33"/>
        <v>-0.87030454685646585</v>
      </c>
      <c r="H158" s="1">
        <f t="shared" si="34"/>
        <v>1.2300000000000182</v>
      </c>
      <c r="I158" s="1">
        <f t="shared" si="35"/>
        <v>7.7725424830246581E-2</v>
      </c>
      <c r="J158" s="1">
        <f t="shared" si="36"/>
        <v>5.9892953652773695</v>
      </c>
      <c r="K158" s="1">
        <f t="shared" si="37"/>
        <v>-143737.31089225406</v>
      </c>
      <c r="L158" s="1">
        <f t="shared" si="38"/>
        <v>0.14489400000000216</v>
      </c>
    </row>
    <row r="159" spans="1:12" x14ac:dyDescent="0.25">
      <c r="A159" s="1">
        <v>-208</v>
      </c>
      <c r="B159" s="5">
        <v>421.49</v>
      </c>
      <c r="C159" s="5">
        <v>1.181</v>
      </c>
      <c r="D159" s="1">
        <f t="shared" si="30"/>
        <v>4.0000000000000036E-3</v>
      </c>
      <c r="E159" s="1">
        <f t="shared" si="31"/>
        <v>2.6247872752921073</v>
      </c>
      <c r="F159" s="1">
        <f t="shared" si="32"/>
        <v>7.2249897613514816E-2</v>
      </c>
      <c r="G159" s="1">
        <f t="shared" si="33"/>
        <v>-1.209450627447106</v>
      </c>
      <c r="H159" s="1">
        <f t="shared" si="34"/>
        <v>1.1800000000000068</v>
      </c>
      <c r="I159" s="1">
        <f t="shared" si="35"/>
        <v>7.7974978803799805E-2</v>
      </c>
      <c r="J159" s="1">
        <f t="shared" si="36"/>
        <v>5.7778744028059714</v>
      </c>
      <c r="K159" s="1">
        <f t="shared" si="37"/>
        <v>-138663.41916171781</v>
      </c>
      <c r="L159" s="1">
        <f t="shared" si="38"/>
        <v>0.13935800000000081</v>
      </c>
    </row>
    <row r="160" spans="1:12" x14ac:dyDescent="0.25">
      <c r="A160" s="1">
        <v>-207</v>
      </c>
      <c r="B160" s="5">
        <v>422.67</v>
      </c>
      <c r="C160" s="5">
        <v>1.1850000000000001</v>
      </c>
      <c r="D160" s="1">
        <f t="shared" si="30"/>
        <v>0</v>
      </c>
      <c r="E160" s="1">
        <f t="shared" si="31"/>
        <v>2.6260014238478919</v>
      </c>
      <c r="F160" s="1">
        <f t="shared" si="32"/>
        <v>7.3718350346122688E-2</v>
      </c>
      <c r="G160" s="1">
        <f t="shared" si="33"/>
        <v>0</v>
      </c>
      <c r="H160" s="1">
        <f t="shared" si="34"/>
        <v>1.1299999999999955</v>
      </c>
      <c r="I160" s="1">
        <f t="shared" si="35"/>
        <v>7.8215723570583387E-2</v>
      </c>
      <c r="J160" s="1">
        <f t="shared" si="36"/>
        <v>5.5665056254877721</v>
      </c>
      <c r="K160" s="1">
        <f t="shared" si="37"/>
        <v>-133590.77980927113</v>
      </c>
      <c r="L160" s="1">
        <f t="shared" si="38"/>
        <v>0.13390499999999947</v>
      </c>
    </row>
    <row r="161" spans="1:12" x14ac:dyDescent="0.25">
      <c r="A161" s="1">
        <v>-206</v>
      </c>
      <c r="B161" s="5">
        <v>423.8</v>
      </c>
      <c r="C161" s="5">
        <v>1.1850000000000001</v>
      </c>
      <c r="D161" s="1">
        <f t="shared" si="30"/>
        <v>1.0999999999999899E-2</v>
      </c>
      <c r="E161" s="1">
        <f t="shared" si="31"/>
        <v>2.6271609523747759</v>
      </c>
      <c r="F161" s="1">
        <f t="shared" si="32"/>
        <v>7.3718350346122688E-2</v>
      </c>
      <c r="G161" s="1">
        <f t="shared" si="33"/>
        <v>-3.5644920744492548</v>
      </c>
      <c r="H161" s="1">
        <f t="shared" si="34"/>
        <v>1.0999999999999659</v>
      </c>
      <c r="I161" s="1">
        <f t="shared" si="35"/>
        <v>7.8447661304978711E-2</v>
      </c>
      <c r="J161" s="1">
        <f t="shared" si="36"/>
        <v>5.3552024353882288</v>
      </c>
      <c r="K161" s="1">
        <f t="shared" si="37"/>
        <v>-128519.71447278986</v>
      </c>
      <c r="L161" s="1">
        <f t="shared" si="38"/>
        <v>0.13034999999999597</v>
      </c>
    </row>
    <row r="162" spans="1:12" x14ac:dyDescent="0.25">
      <c r="A162" s="1">
        <v>-205</v>
      </c>
      <c r="B162" s="5">
        <v>424.9</v>
      </c>
      <c r="C162" s="5">
        <v>1.196</v>
      </c>
      <c r="D162" s="1">
        <f t="shared" si="30"/>
        <v>1.3000000000000123E-2</v>
      </c>
      <c r="E162" s="1">
        <f t="shared" si="31"/>
        <v>2.6282867310895144</v>
      </c>
      <c r="F162" s="1">
        <f t="shared" si="32"/>
        <v>7.7731179652392027E-2</v>
      </c>
      <c r="G162" s="1">
        <f t="shared" si="33"/>
        <v>-4.3802206180037571</v>
      </c>
      <c r="H162" s="1">
        <f t="shared" si="34"/>
        <v>1.0500000000000114</v>
      </c>
      <c r="I162" s="1">
        <f t="shared" si="35"/>
        <v>7.8670794739786554E-2</v>
      </c>
      <c r="J162" s="1">
        <f t="shared" si="36"/>
        <v>5.1439765276505289</v>
      </c>
      <c r="K162" s="1">
        <f t="shared" si="37"/>
        <v>-123450.50382565787</v>
      </c>
      <c r="L162" s="1">
        <f t="shared" si="38"/>
        <v>0.12558000000000136</v>
      </c>
    </row>
    <row r="163" spans="1:12" x14ac:dyDescent="0.25">
      <c r="A163" s="1">
        <v>-204</v>
      </c>
      <c r="B163" s="5">
        <v>425.95</v>
      </c>
      <c r="C163" s="5">
        <v>1.2090000000000001</v>
      </c>
      <c r="D163" s="1">
        <f t="shared" si="30"/>
        <v>4.9999999999998934E-3</v>
      </c>
      <c r="E163" s="1">
        <f t="shared" si="31"/>
        <v>2.6293586225803405</v>
      </c>
      <c r="F163" s="1">
        <f t="shared" si="32"/>
        <v>8.2426300860771906E-2</v>
      </c>
      <c r="G163" s="1">
        <f t="shared" si="33"/>
        <v>-1.7426045201480276</v>
      </c>
      <c r="H163" s="1">
        <f t="shared" si="34"/>
        <v>1.0099999999999909</v>
      </c>
      <c r="I163" s="1">
        <f t="shared" si="35"/>
        <v>7.8885127095105326E-2</v>
      </c>
      <c r="J163" s="1">
        <f t="shared" si="36"/>
        <v>4.9328379548234658</v>
      </c>
      <c r="K163" s="1">
        <f t="shared" si="37"/>
        <v>-118383.38912057162</v>
      </c>
      <c r="L163" s="1">
        <f t="shared" si="38"/>
        <v>0.12210899999999893</v>
      </c>
    </row>
    <row r="164" spans="1:12" x14ac:dyDescent="0.25">
      <c r="A164" s="1">
        <v>-203</v>
      </c>
      <c r="B164" s="5">
        <v>426.96</v>
      </c>
      <c r="C164" s="5">
        <v>1.214</v>
      </c>
      <c r="D164" s="1">
        <f t="shared" si="30"/>
        <v>1.0000000000000009E-2</v>
      </c>
      <c r="E164" s="1">
        <f t="shared" si="31"/>
        <v>2.6303871897955311</v>
      </c>
      <c r="F164" s="1">
        <f t="shared" si="32"/>
        <v>8.4218686739238768E-2</v>
      </c>
      <c r="G164" s="1">
        <f t="shared" si="33"/>
        <v>-3.6526030339989748</v>
      </c>
      <c r="H164" s="1">
        <f t="shared" si="34"/>
        <v>0.96000000000003638</v>
      </c>
      <c r="I164" s="1">
        <f t="shared" si="35"/>
        <v>7.9090662009889637E-2</v>
      </c>
      <c r="J164" s="1">
        <f t="shared" si="36"/>
        <v>4.7217951915630163</v>
      </c>
      <c r="K164" s="1">
        <f t="shared" si="37"/>
        <v>-113318.57374231276</v>
      </c>
      <c r="L164" s="1">
        <f t="shared" si="38"/>
        <v>0.11654400000000441</v>
      </c>
    </row>
    <row r="165" spans="1:12" x14ac:dyDescent="0.25">
      <c r="A165" s="1">
        <v>-202</v>
      </c>
      <c r="B165" s="5">
        <v>427.92</v>
      </c>
      <c r="C165" s="5">
        <v>1.224</v>
      </c>
      <c r="D165" s="1">
        <f t="shared" si="30"/>
        <v>1.0000000000001119E-3</v>
      </c>
      <c r="E165" s="1">
        <f t="shared" si="31"/>
        <v>2.6313625848869608</v>
      </c>
      <c r="F165" s="1">
        <f t="shared" si="32"/>
        <v>8.7781417809542378E-2</v>
      </c>
      <c r="G165" s="1">
        <f t="shared" si="33"/>
        <v>-0.38026156120254867</v>
      </c>
      <c r="H165" s="1">
        <f t="shared" si="34"/>
        <v>0.91999999999995907</v>
      </c>
      <c r="I165" s="1">
        <f t="shared" si="35"/>
        <v>7.9287403476204762E-2</v>
      </c>
      <c r="J165" s="1">
        <f t="shared" si="36"/>
        <v>4.5108551996363433</v>
      </c>
      <c r="K165" s="1">
        <f t="shared" si="37"/>
        <v>-108256.2247677791</v>
      </c>
      <c r="L165" s="1">
        <f t="shared" si="38"/>
        <v>0.11260799999999499</v>
      </c>
    </row>
    <row r="166" spans="1:12" x14ac:dyDescent="0.25">
      <c r="A166" s="1">
        <v>-201</v>
      </c>
      <c r="B166" s="5">
        <v>428.84</v>
      </c>
      <c r="C166" s="5">
        <v>1.2250000000000001</v>
      </c>
      <c r="D166" s="1">
        <f t="shared" si="30"/>
        <v>-8.0000000000000071E-3</v>
      </c>
      <c r="E166" s="1">
        <f t="shared" si="31"/>
        <v>2.6322952873402072</v>
      </c>
      <c r="F166" s="1">
        <f t="shared" si="32"/>
        <v>8.8136088700551299E-2</v>
      </c>
      <c r="G166" s="1">
        <f t="shared" si="33"/>
        <v>3.1961982382992522</v>
      </c>
      <c r="H166" s="1">
        <f t="shared" si="34"/>
        <v>0.8800000000000523</v>
      </c>
      <c r="I166" s="1">
        <f t="shared" si="35"/>
        <v>7.947535577618961E-2</v>
      </c>
      <c r="J166" s="1">
        <f t="shared" si="36"/>
        <v>4.3000234931442893</v>
      </c>
      <c r="K166" s="1">
        <f t="shared" si="37"/>
        <v>-103196.47453125905</v>
      </c>
      <c r="L166" s="1">
        <f t="shared" si="38"/>
        <v>0.10780000000000642</v>
      </c>
    </row>
    <row r="167" spans="1:12" x14ac:dyDescent="0.25">
      <c r="A167" s="1">
        <v>-200</v>
      </c>
      <c r="B167" s="5">
        <v>429.72</v>
      </c>
      <c r="C167" s="5">
        <v>1.2170000000000001</v>
      </c>
      <c r="D167" s="1">
        <f t="shared" si="30"/>
        <v>-5.0000000000001155E-3</v>
      </c>
      <c r="E167" s="1">
        <f t="shared" si="31"/>
        <v>2.6331855670595279</v>
      </c>
      <c r="F167" s="1">
        <f t="shared" si="32"/>
        <v>8.5290578230065014E-2</v>
      </c>
      <c r="G167" s="1">
        <f t="shared" si="33"/>
        <v>2.1335344212581382</v>
      </c>
      <c r="H167" s="1">
        <f t="shared" si="34"/>
        <v>0.82999999999998408</v>
      </c>
      <c r="I167" s="1">
        <f t="shared" si="35"/>
        <v>7.9654523421737289E-2</v>
      </c>
      <c r="J167" s="1">
        <f t="shared" si="36"/>
        <v>4.089304203888755</v>
      </c>
      <c r="K167" s="1">
        <f t="shared" si="37"/>
        <v>-98139.422193183287</v>
      </c>
      <c r="L167" s="1">
        <f t="shared" si="38"/>
        <v>0.10101099999999807</v>
      </c>
    </row>
    <row r="168" spans="1:12" x14ac:dyDescent="0.25">
      <c r="A168" s="1">
        <v>-199</v>
      </c>
      <c r="B168" s="5">
        <v>430.55</v>
      </c>
      <c r="C168" s="5">
        <v>1.212</v>
      </c>
      <c r="D168" s="1">
        <f t="shared" si="30"/>
        <v>-1.0999999999999899E-2</v>
      </c>
      <c r="E168" s="1">
        <f t="shared" si="31"/>
        <v>2.6340235935670839</v>
      </c>
      <c r="F168" s="1">
        <f t="shared" si="32"/>
        <v>8.3502619830267397E-2</v>
      </c>
      <c r="G168" s="1">
        <f t="shared" si="33"/>
        <v>4.9113981314618957</v>
      </c>
      <c r="H168" s="1">
        <f t="shared" si="34"/>
        <v>0.80000000000001137</v>
      </c>
      <c r="I168" s="1">
        <f t="shared" si="35"/>
        <v>7.982491109689932E-2</v>
      </c>
      <c r="J168" s="1">
        <f t="shared" si="36"/>
        <v>3.8787001468340021</v>
      </c>
      <c r="K168" s="1">
        <f t="shared" si="37"/>
        <v>-93085.135311130478</v>
      </c>
      <c r="L168" s="1">
        <f t="shared" si="38"/>
        <v>9.6960000000001378E-2</v>
      </c>
    </row>
    <row r="169" spans="1:12" x14ac:dyDescent="0.25">
      <c r="A169" s="1">
        <v>-198</v>
      </c>
      <c r="B169" s="5">
        <v>431.35</v>
      </c>
      <c r="C169" s="5">
        <v>1.2010000000000001</v>
      </c>
      <c r="D169" s="1">
        <f t="shared" si="30"/>
        <v>-5.0000000000001155E-3</v>
      </c>
      <c r="E169" s="1">
        <f t="shared" si="31"/>
        <v>2.6348298023738992</v>
      </c>
      <c r="F169" s="1">
        <f t="shared" si="32"/>
        <v>7.9543007402906069E-2</v>
      </c>
      <c r="G169" s="1">
        <f t="shared" si="33"/>
        <v>2.401476943913087</v>
      </c>
      <c r="H169" s="1">
        <f t="shared" si="34"/>
        <v>0.75</v>
      </c>
      <c r="I169" s="1">
        <f t="shared" si="35"/>
        <v>7.9986523603017404E-2</v>
      </c>
      <c r="J169" s="1">
        <f t="shared" si="36"/>
        <v>3.6682128855749507</v>
      </c>
      <c r="K169" s="1">
        <f t="shared" si="37"/>
        <v>-88033.651411001003</v>
      </c>
      <c r="L169" s="1">
        <f t="shared" si="38"/>
        <v>9.0075000000000002E-2</v>
      </c>
    </row>
    <row r="170" spans="1:12" x14ac:dyDescent="0.25">
      <c r="A170" s="1">
        <v>-197</v>
      </c>
      <c r="B170" s="5">
        <v>432.1</v>
      </c>
      <c r="C170" s="5">
        <v>1.196</v>
      </c>
      <c r="D170" s="1">
        <f t="shared" si="30"/>
        <v>6.0000000000000053E-3</v>
      </c>
      <c r="E170" s="1">
        <f t="shared" si="31"/>
        <v>2.6355842663112301</v>
      </c>
      <c r="F170" s="1">
        <f t="shared" si="32"/>
        <v>7.7731179652392027E-2</v>
      </c>
      <c r="G170" s="1">
        <f t="shared" si="33"/>
        <v>-3.0915106018411671</v>
      </c>
      <c r="H170" s="1">
        <f t="shared" si="34"/>
        <v>0.69999999999998863</v>
      </c>
      <c r="I170" s="1">
        <f t="shared" si="35"/>
        <v>8.0139365806583027E-2</v>
      </c>
      <c r="J170" s="1">
        <f t="shared" si="36"/>
        <v>3.4578427978184667</v>
      </c>
      <c r="K170" s="1">
        <f t="shared" si="37"/>
        <v>-82984.979558502426</v>
      </c>
      <c r="L170" s="1">
        <f t="shared" si="38"/>
        <v>8.3719999999998643E-2</v>
      </c>
    </row>
    <row r="171" spans="1:12" x14ac:dyDescent="0.25">
      <c r="A171" s="1">
        <v>-196</v>
      </c>
      <c r="B171" s="5">
        <v>432.8</v>
      </c>
      <c r="C171" s="5">
        <v>1.202</v>
      </c>
      <c r="D171" s="1">
        <f t="shared" si="30"/>
        <v>6.0000000000000053E-3</v>
      </c>
      <c r="E171" s="1">
        <f t="shared" si="31"/>
        <v>2.636287252098513</v>
      </c>
      <c r="F171" s="1">
        <f t="shared" si="32"/>
        <v>7.9904467666720699E-2</v>
      </c>
      <c r="G171" s="1">
        <f t="shared" si="33"/>
        <v>-3.2189445112648936</v>
      </c>
      <c r="H171" s="1">
        <f t="shared" si="34"/>
        <v>0.67000000000001592</v>
      </c>
      <c r="I171" s="1">
        <f t="shared" si="35"/>
        <v>8.0283442589825463E-2</v>
      </c>
      <c r="J171" s="1">
        <f t="shared" si="36"/>
        <v>3.2475891407747204</v>
      </c>
      <c r="K171" s="1">
        <f t="shared" si="37"/>
        <v>-77939.101928476826</v>
      </c>
      <c r="L171" s="1">
        <f t="shared" si="38"/>
        <v>8.053400000000191E-2</v>
      </c>
    </row>
    <row r="172" spans="1:12" x14ac:dyDescent="0.25">
      <c r="A172" s="1">
        <v>-195</v>
      </c>
      <c r="B172" s="5">
        <v>433.47</v>
      </c>
      <c r="C172" s="5">
        <v>1.208</v>
      </c>
      <c r="D172" s="1">
        <f t="shared" si="30"/>
        <v>8.0000000000000071E-3</v>
      </c>
      <c r="E172" s="1">
        <f t="shared" si="31"/>
        <v>2.6369590457907699</v>
      </c>
      <c r="F172" s="1">
        <f t="shared" si="32"/>
        <v>8.2066934285113011E-2</v>
      </c>
      <c r="G172" s="1">
        <f t="shared" si="33"/>
        <v>-4.6181358575480091</v>
      </c>
      <c r="H172" s="1">
        <f t="shared" si="34"/>
        <v>0.6199999999999477</v>
      </c>
      <c r="I172" s="1">
        <f t="shared" si="35"/>
        <v>8.0418758804024409E-2</v>
      </c>
      <c r="J172" s="1">
        <f t="shared" si="36"/>
        <v>3.0374501164659451</v>
      </c>
      <c r="K172" s="1">
        <f t="shared" si="37"/>
        <v>-72895.975372245768</v>
      </c>
      <c r="L172" s="1">
        <f t="shared" si="38"/>
        <v>7.4895999999993676E-2</v>
      </c>
    </row>
    <row r="173" spans="1:12" x14ac:dyDescent="0.25">
      <c r="A173" s="1">
        <v>-194</v>
      </c>
      <c r="B173" s="5">
        <v>434.09</v>
      </c>
      <c r="C173" s="5">
        <v>1.216</v>
      </c>
      <c r="D173" s="1">
        <f t="shared" si="30"/>
        <v>1.0000000000000009E-2</v>
      </c>
      <c r="E173" s="1">
        <f t="shared" si="31"/>
        <v>2.6375797812433479</v>
      </c>
      <c r="F173" s="1">
        <f t="shared" si="32"/>
        <v>8.4933574936716119E-2</v>
      </c>
      <c r="G173" s="1">
        <f t="shared" si="33"/>
        <v>-6.2413231276212358</v>
      </c>
      <c r="H173" s="1">
        <f t="shared" si="34"/>
        <v>0.57000000000005002</v>
      </c>
      <c r="I173" s="1">
        <f t="shared" si="35"/>
        <v>8.0545319225543824E-2</v>
      </c>
      <c r="J173" s="1">
        <f t="shared" si="36"/>
        <v>2.8274229369092962</v>
      </c>
      <c r="K173" s="1">
        <f t="shared" si="37"/>
        <v>-67855.532981933953</v>
      </c>
      <c r="L173" s="1">
        <f t="shared" si="38"/>
        <v>6.9312000000006077E-2</v>
      </c>
    </row>
    <row r="174" spans="1:12" x14ac:dyDescent="0.25">
      <c r="A174" s="1">
        <v>-193</v>
      </c>
      <c r="B174" s="5">
        <v>434.66</v>
      </c>
      <c r="C174" s="5">
        <v>1.226</v>
      </c>
      <c r="D174" s="1">
        <f t="shared" si="30"/>
        <v>6.0000000000000053E-3</v>
      </c>
      <c r="E174" s="1">
        <f t="shared" si="31"/>
        <v>2.6381496756668459</v>
      </c>
      <c r="F174" s="1">
        <f t="shared" si="32"/>
        <v>8.8490470182396225E-2</v>
      </c>
      <c r="G174" s="1">
        <f t="shared" si="33"/>
        <v>-3.9321110928398668</v>
      </c>
      <c r="H174" s="1">
        <f t="shared" si="34"/>
        <v>0.53999999999996362</v>
      </c>
      <c r="I174" s="1">
        <f t="shared" si="35"/>
        <v>8.0663128514581711E-2</v>
      </c>
      <c r="J174" s="1">
        <f t="shared" si="36"/>
        <v>2.6175038891468327</v>
      </c>
      <c r="K174" s="1">
        <f t="shared" si="37"/>
        <v>-62817.685651123866</v>
      </c>
      <c r="L174" s="1">
        <f t="shared" si="38"/>
        <v>6.620399999999553E-2</v>
      </c>
    </row>
    <row r="175" spans="1:12" x14ac:dyDescent="0.25">
      <c r="A175" s="1">
        <v>-192</v>
      </c>
      <c r="B175" s="5">
        <v>435.2</v>
      </c>
      <c r="C175" s="5">
        <v>1.232</v>
      </c>
      <c r="D175" s="1">
        <f t="shared" si="30"/>
        <v>3.0000000000001137E-3</v>
      </c>
      <c r="E175" s="1">
        <f t="shared" si="31"/>
        <v>2.6386888866901237</v>
      </c>
      <c r="F175" s="1">
        <f t="shared" si="32"/>
        <v>9.0610707828406648E-2</v>
      </c>
      <c r="G175" s="1">
        <f t="shared" si="33"/>
        <v>-2.1613221149065587</v>
      </c>
      <c r="H175" s="1">
        <f t="shared" si="34"/>
        <v>0.49000000000000909</v>
      </c>
      <c r="I175" s="1">
        <f t="shared" si="35"/>
        <v>8.0772191176629496E-2</v>
      </c>
      <c r="J175" s="1">
        <f t="shared" si="36"/>
        <v>2.40768840011929</v>
      </c>
      <c r="K175" s="1">
        <f t="shared" si="37"/>
        <v>-57782.32363176161</v>
      </c>
      <c r="L175" s="1">
        <f t="shared" si="38"/>
        <v>6.0368000000001115E-2</v>
      </c>
    </row>
    <row r="176" spans="1:12" x14ac:dyDescent="0.25">
      <c r="A176" s="1">
        <v>-191</v>
      </c>
      <c r="B176" s="5">
        <v>435.69</v>
      </c>
      <c r="C176" s="5">
        <v>1.2350000000000001</v>
      </c>
      <c r="D176" s="1">
        <f t="shared" si="30"/>
        <v>0</v>
      </c>
      <c r="E176" s="1">
        <f t="shared" si="31"/>
        <v>2.6391775920802147</v>
      </c>
      <c r="F176" s="1">
        <f t="shared" si="32"/>
        <v>9.1666957595684564E-2</v>
      </c>
      <c r="G176" s="1">
        <f t="shared" si="33"/>
        <v>0</v>
      </c>
      <c r="H176" s="1">
        <f t="shared" si="34"/>
        <v>0.44999999999998863</v>
      </c>
      <c r="I176" s="1">
        <f t="shared" si="35"/>
        <v>8.0872511526634466E-2</v>
      </c>
      <c r="J176" s="1">
        <f t="shared" si="36"/>
        <v>2.1979711013516701</v>
      </c>
      <c r="K176" s="1">
        <f t="shared" si="37"/>
        <v>-52749.31808654662</v>
      </c>
      <c r="L176" s="1">
        <f t="shared" si="38"/>
        <v>5.5574999999998605E-2</v>
      </c>
    </row>
    <row r="177" spans="1:12" x14ac:dyDescent="0.25">
      <c r="A177" s="1">
        <v>-190</v>
      </c>
      <c r="B177" s="5">
        <v>436.14</v>
      </c>
      <c r="C177" s="5">
        <v>1.2350000000000001</v>
      </c>
      <c r="D177" s="1">
        <f t="shared" si="30"/>
        <v>2.0000000000000018E-3</v>
      </c>
      <c r="E177" s="1">
        <f t="shared" si="31"/>
        <v>2.6396259192408125</v>
      </c>
      <c r="F177" s="1">
        <f t="shared" si="32"/>
        <v>9.1666957595684564E-2</v>
      </c>
      <c r="G177" s="1">
        <f t="shared" si="33"/>
        <v>-1.7651297113646416</v>
      </c>
      <c r="H177" s="1">
        <f t="shared" si="34"/>
        <v>0.40000000000003411</v>
      </c>
      <c r="I177" s="1">
        <f t="shared" si="35"/>
        <v>8.0964093655857453E-2</v>
      </c>
      <c r="J177" s="1">
        <f t="shared" si="36"/>
        <v>1.9883458934639719</v>
      </c>
      <c r="K177" s="1">
        <f t="shared" si="37"/>
        <v>-47718.522637124835</v>
      </c>
      <c r="L177" s="1">
        <f t="shared" si="38"/>
        <v>4.9400000000004218E-2</v>
      </c>
    </row>
    <row r="178" spans="1:12" x14ac:dyDescent="0.25">
      <c r="A178" s="1">
        <v>-189</v>
      </c>
      <c r="B178" s="5">
        <v>436.54</v>
      </c>
      <c r="C178" s="5">
        <v>1.2370000000000001</v>
      </c>
      <c r="D178" s="1">
        <f t="shared" si="30"/>
        <v>4.0000000000000036E-3</v>
      </c>
      <c r="E178" s="1">
        <f t="shared" si="31"/>
        <v>2.6400240441088667</v>
      </c>
      <c r="F178" s="1">
        <f t="shared" si="32"/>
        <v>9.2369699629120686E-2</v>
      </c>
      <c r="G178" s="1">
        <f t="shared" si="33"/>
        <v>-3.8106175703751286</v>
      </c>
      <c r="H178" s="1">
        <f t="shared" si="34"/>
        <v>0.37000000000000455</v>
      </c>
      <c r="I178" s="1">
        <f t="shared" si="35"/>
        <v>8.1046941401418451E-2</v>
      </c>
      <c r="J178" s="1">
        <f t="shared" si="36"/>
        <v>1.778806010495404</v>
      </c>
      <c r="K178" s="1">
        <f t="shared" si="37"/>
        <v>-42689.774907805659</v>
      </c>
      <c r="L178" s="1">
        <f t="shared" si="38"/>
        <v>4.5769000000000566E-2</v>
      </c>
    </row>
    <row r="179" spans="1:12" x14ac:dyDescent="0.25">
      <c r="A179" s="1">
        <v>-188</v>
      </c>
      <c r="B179" s="5">
        <v>436.91</v>
      </c>
      <c r="C179" s="5">
        <v>1.2410000000000001</v>
      </c>
      <c r="D179" s="1">
        <f t="shared" si="30"/>
        <v>-2.0000000000000018E-3</v>
      </c>
      <c r="E179" s="1">
        <f t="shared" si="31"/>
        <v>2.6403919849593236</v>
      </c>
      <c r="F179" s="1">
        <f t="shared" si="32"/>
        <v>9.3771781498729861E-2</v>
      </c>
      <c r="G179" s="1">
        <f t="shared" si="33"/>
        <v>2.2029741694941842</v>
      </c>
      <c r="H179" s="1">
        <f t="shared" si="34"/>
        <v>0.31999999999999318</v>
      </c>
      <c r="I179" s="1">
        <f t="shared" si="35"/>
        <v>8.1121058318522427E-2</v>
      </c>
      <c r="J179" s="1">
        <f t="shared" si="36"/>
        <v>1.5693440840404138</v>
      </c>
      <c r="K179" s="1">
        <f t="shared" si="37"/>
        <v>-37662.898064762732</v>
      </c>
      <c r="L179" s="1">
        <f t="shared" si="38"/>
        <v>3.9711999999999158E-2</v>
      </c>
    </row>
    <row r="180" spans="1:12" x14ac:dyDescent="0.25">
      <c r="A180" s="1">
        <v>-187</v>
      </c>
      <c r="B180" s="5">
        <v>437.23</v>
      </c>
      <c r="C180" s="5">
        <v>1.2390000000000001</v>
      </c>
      <c r="D180" s="1">
        <f t="shared" si="30"/>
        <v>0</v>
      </c>
      <c r="E180" s="1">
        <f t="shared" si="31"/>
        <v>2.6407099528830362</v>
      </c>
      <c r="F180" s="1">
        <f t="shared" si="32"/>
        <v>9.3071306376063492E-2</v>
      </c>
      <c r="G180" s="1">
        <f t="shared" si="33"/>
        <v>0</v>
      </c>
      <c r="H180" s="1">
        <f t="shared" si="34"/>
        <v>0.27999999999997272</v>
      </c>
      <c r="I180" s="1">
        <f t="shared" si="35"/>
        <v>8.1186447655357444E-2</v>
      </c>
      <c r="J180" s="1">
        <f t="shared" si="36"/>
        <v>1.3599522072035297</v>
      </c>
      <c r="K180" s="1">
        <f t="shared" si="37"/>
        <v>-32637.702350886309</v>
      </c>
      <c r="L180" s="1">
        <f t="shared" si="38"/>
        <v>3.4691999999996621E-2</v>
      </c>
    </row>
    <row r="181" spans="1:12" x14ac:dyDescent="0.25">
      <c r="A181" s="1">
        <v>-186</v>
      </c>
      <c r="B181" s="5">
        <v>437.51</v>
      </c>
      <c r="C181" s="5">
        <v>1.2390000000000001</v>
      </c>
      <c r="D181" s="1">
        <f t="shared" si="30"/>
        <v>9.9999999999988987E-4</v>
      </c>
      <c r="E181" s="1">
        <f t="shared" si="31"/>
        <v>2.6409879839759003</v>
      </c>
      <c r="F181" s="1">
        <f t="shared" si="32"/>
        <v>9.3071306376063492E-2</v>
      </c>
      <c r="G181" s="1">
        <f t="shared" si="33"/>
        <v>-1.5350685362739476</v>
      </c>
      <c r="H181" s="1">
        <f t="shared" si="34"/>
        <v>0.23000000000001819</v>
      </c>
      <c r="I181" s="1">
        <f t="shared" si="35"/>
        <v>8.1243112330657591E-2</v>
      </c>
      <c r="J181" s="1">
        <f t="shared" si="36"/>
        <v>1.1506219984029897</v>
      </c>
      <c r="K181" s="1">
        <f t="shared" si="37"/>
        <v>-27613.986617006762</v>
      </c>
      <c r="L181" s="1">
        <f t="shared" si="38"/>
        <v>2.8497000000002257E-2</v>
      </c>
    </row>
    <row r="182" spans="1:12" x14ac:dyDescent="0.25">
      <c r="A182" s="1">
        <v>-185</v>
      </c>
      <c r="B182" s="5">
        <v>437.74</v>
      </c>
      <c r="C182" s="5">
        <v>1.24</v>
      </c>
      <c r="D182" s="1">
        <f t="shared" si="30"/>
        <v>2.0000000000000018E-3</v>
      </c>
      <c r="E182" s="1">
        <f t="shared" si="31"/>
        <v>2.6412162335803266</v>
      </c>
      <c r="F182" s="1">
        <f t="shared" si="32"/>
        <v>9.3421685162235063E-2</v>
      </c>
      <c r="G182" s="1">
        <f t="shared" si="33"/>
        <v>-3.7137714737148046</v>
      </c>
      <c r="H182" s="1">
        <f t="shared" si="34"/>
        <v>0.18999999999999773</v>
      </c>
      <c r="I182" s="1">
        <f t="shared" si="35"/>
        <v>8.1291054913924382E-2</v>
      </c>
      <c r="J182" s="1">
        <f t="shared" si="36"/>
        <v>0.94134466499085079</v>
      </c>
      <c r="K182" s="1">
        <f t="shared" si="37"/>
        <v>-22591.539848713666</v>
      </c>
      <c r="L182" s="1">
        <f t="shared" si="38"/>
        <v>2.355999999999972E-2</v>
      </c>
    </row>
    <row r="183" spans="1:12" x14ac:dyDescent="0.25">
      <c r="A183" s="1">
        <v>-184</v>
      </c>
      <c r="B183" s="5">
        <v>437.93</v>
      </c>
      <c r="C183" s="5">
        <v>1.242</v>
      </c>
      <c r="D183" s="1">
        <f t="shared" si="30"/>
        <v>4.0000000000000036E-3</v>
      </c>
      <c r="E183" s="1">
        <f t="shared" si="31"/>
        <v>2.6414046971633121</v>
      </c>
      <c r="F183" s="1">
        <f t="shared" si="32"/>
        <v>9.4121595840561387E-2</v>
      </c>
      <c r="G183" s="1">
        <f t="shared" si="33"/>
        <v>-9.3891827030742636</v>
      </c>
      <c r="H183" s="1">
        <f t="shared" si="34"/>
        <v>0.14999999999997726</v>
      </c>
      <c r="I183" s="1">
        <f t="shared" si="35"/>
        <v>8.1330277608299001E-2</v>
      </c>
      <c r="J183" s="1">
        <f t="shared" si="36"/>
        <v>0.73211106675519222</v>
      </c>
      <c r="K183" s="1">
        <f t="shared" si="37"/>
        <v>-17570.142690345328</v>
      </c>
      <c r="L183" s="1">
        <f t="shared" si="38"/>
        <v>1.8629999999997177E-2</v>
      </c>
    </row>
    <row r="184" spans="1:12" x14ac:dyDescent="0.25">
      <c r="A184" s="1">
        <v>-183</v>
      </c>
      <c r="B184" s="5">
        <v>438.08</v>
      </c>
      <c r="C184" s="5">
        <v>1.246</v>
      </c>
      <c r="D184" s="1">
        <f t="shared" si="30"/>
        <v>6.0000000000000053E-3</v>
      </c>
      <c r="E184" s="1">
        <f t="shared" si="31"/>
        <v>2.6415534264538958</v>
      </c>
      <c r="F184" s="1">
        <f t="shared" si="32"/>
        <v>9.5518042323150809E-2</v>
      </c>
      <c r="G184" s="1">
        <f t="shared" si="33"/>
        <v>-19.133962017689047</v>
      </c>
      <c r="H184" s="1">
        <f t="shared" si="34"/>
        <v>0.11000000000001364</v>
      </c>
      <c r="I184" s="1">
        <f t="shared" si="35"/>
        <v>8.1360782236080467E-2</v>
      </c>
      <c r="J184" s="1">
        <f t="shared" si="36"/>
        <v>0.52291177928576182</v>
      </c>
      <c r="K184" s="1">
        <f t="shared" si="37"/>
        <v>-12549.568965701041</v>
      </c>
      <c r="L184" s="1">
        <f t="shared" si="38"/>
        <v>1.3706000000001699E-2</v>
      </c>
    </row>
    <row r="185" spans="1:12" x14ac:dyDescent="0.25">
      <c r="A185" s="1">
        <v>-182</v>
      </c>
      <c r="B185" s="5">
        <v>438.19</v>
      </c>
      <c r="C185" s="5">
        <v>1.252</v>
      </c>
      <c r="D185" s="1">
        <f t="shared" si="30"/>
        <v>6.0000000000000053E-3</v>
      </c>
      <c r="E185" s="1">
        <f t="shared" si="31"/>
        <v>2.6416624622379814</v>
      </c>
      <c r="F185" s="1">
        <f t="shared" si="32"/>
        <v>9.7604328874410881E-2</v>
      </c>
      <c r="G185" s="1">
        <f t="shared" si="33"/>
        <v>-34.917994741820614</v>
      </c>
      <c r="H185" s="1">
        <f t="shared" si="34"/>
        <v>6.0000000000002274E-2</v>
      </c>
      <c r="I185" s="1">
        <f t="shared" si="35"/>
        <v>8.1382570226884041E-2</v>
      </c>
      <c r="J185" s="1">
        <f t="shared" si="36"/>
        <v>0.31373715724336559</v>
      </c>
      <c r="K185" s="1">
        <f t="shared" si="37"/>
        <v>-7529.5871964432354</v>
      </c>
      <c r="L185" s="1">
        <f t="shared" si="38"/>
        <v>7.5120000000002841E-3</v>
      </c>
    </row>
    <row r="186" spans="1:12" x14ac:dyDescent="0.25">
      <c r="A186" s="1">
        <v>-181</v>
      </c>
      <c r="B186" s="5">
        <v>438.25</v>
      </c>
      <c r="C186" s="5">
        <v>1.258</v>
      </c>
      <c r="D186" s="1">
        <f t="shared" si="30"/>
        <v>9.9999999999988987E-4</v>
      </c>
      <c r="E186" s="1">
        <f t="shared" si="31"/>
        <v>2.6417219247658323</v>
      </c>
      <c r="F186" s="1">
        <f t="shared" si="32"/>
        <v>9.9680641109250123E-2</v>
      </c>
      <c r="G186" s="1">
        <f t="shared" si="33"/>
        <v>-11.608131979568995</v>
      </c>
      <c r="H186" s="1">
        <f t="shared" si="34"/>
        <v>2.9999999999972715E-2</v>
      </c>
      <c r="I186" s="1">
        <f t="shared" si="35"/>
        <v>8.1395642608435848E-2</v>
      </c>
      <c r="J186" s="1">
        <f t="shared" si="36"/>
        <v>0.10457739753966244</v>
      </c>
      <c r="K186" s="1">
        <f t="shared" si="37"/>
        <v>-2509.9621183494382</v>
      </c>
      <c r="L186" s="1">
        <f t="shared" si="38"/>
        <v>3.7739999999965674E-3</v>
      </c>
    </row>
    <row r="187" spans="1:12" x14ac:dyDescent="0.25">
      <c r="A187" s="1">
        <v>-180</v>
      </c>
      <c r="B187" s="5">
        <v>438.28</v>
      </c>
      <c r="C187" s="5">
        <v>1.2589999999999999</v>
      </c>
      <c r="D187" s="1">
        <f t="shared" si="30"/>
        <v>-4.9999999999998934E-3</v>
      </c>
      <c r="E187" s="1">
        <f t="shared" si="31"/>
        <v>2.6417516529769882</v>
      </c>
      <c r="F187" s="1">
        <f t="shared" si="32"/>
        <v>0.10002573010786256</v>
      </c>
      <c r="G187" s="1">
        <f t="shared" si="33"/>
        <v>-58.133118205787945</v>
      </c>
      <c r="H187" s="1">
        <f t="shared" si="34"/>
        <v>-2.9999999999972715E-2</v>
      </c>
      <c r="I187" s="1">
        <f t="shared" si="35"/>
        <v>8.14E-2</v>
      </c>
      <c r="J187" s="1">
        <f t="shared" si="36"/>
        <v>-0.10457739753966244</v>
      </c>
      <c r="K187" s="1">
        <f t="shared" si="37"/>
        <v>2509.5438037946551</v>
      </c>
      <c r="L187" s="1">
        <f t="shared" si="38"/>
        <v>-3.7769999999965644E-3</v>
      </c>
    </row>
    <row r="188" spans="1:12" x14ac:dyDescent="0.25">
      <c r="A188" s="1">
        <v>-179</v>
      </c>
      <c r="B188" s="5">
        <v>438.25</v>
      </c>
      <c r="C188" s="5">
        <v>1.254</v>
      </c>
      <c r="D188" s="1">
        <f t="shared" si="30"/>
        <v>-6.0000000000000053E-3</v>
      </c>
      <c r="E188" s="1">
        <f t="shared" si="31"/>
        <v>2.6417219247658323</v>
      </c>
      <c r="F188" s="1">
        <f t="shared" si="32"/>
        <v>9.8297536494697635E-2</v>
      </c>
      <c r="G188" s="1">
        <f t="shared" si="33"/>
        <v>-35.029643433741555</v>
      </c>
      <c r="H188" s="1">
        <f t="shared" si="34"/>
        <v>-6.0000000000002274E-2</v>
      </c>
      <c r="I188" s="1">
        <f t="shared" si="35"/>
        <v>8.1395642608435848E-2</v>
      </c>
      <c r="J188" s="1">
        <f t="shared" si="36"/>
        <v>-0.31373715724336559</v>
      </c>
      <c r="K188" s="1">
        <f t="shared" si="37"/>
        <v>7529.1688620614887</v>
      </c>
      <c r="L188" s="1">
        <f t="shared" si="38"/>
        <v>-7.5240000000002848E-3</v>
      </c>
    </row>
    <row r="189" spans="1:12" x14ac:dyDescent="0.25">
      <c r="A189" s="1">
        <v>-178</v>
      </c>
      <c r="B189" s="5">
        <v>438.19</v>
      </c>
      <c r="C189" s="5">
        <v>1.248</v>
      </c>
      <c r="D189" s="1">
        <f t="shared" si="30"/>
        <v>-8.0000000000000071E-3</v>
      </c>
      <c r="E189" s="1">
        <f t="shared" si="31"/>
        <v>2.6416624622379814</v>
      </c>
      <c r="F189" s="1">
        <f t="shared" si="32"/>
        <v>9.6214585346405188E-2</v>
      </c>
      <c r="G189" s="1">
        <f t="shared" si="33"/>
        <v>-25.614528364192125</v>
      </c>
      <c r="H189" s="1">
        <f t="shared" si="34"/>
        <v>-0.11000000000001364</v>
      </c>
      <c r="I189" s="1">
        <f t="shared" si="35"/>
        <v>8.1382570226884041E-2</v>
      </c>
      <c r="J189" s="1">
        <f t="shared" si="36"/>
        <v>-0.52291177928576182</v>
      </c>
      <c r="K189" s="1">
        <f t="shared" si="37"/>
        <v>12549.150591791529</v>
      </c>
      <c r="L189" s="1">
        <f t="shared" si="38"/>
        <v>-1.3728000000001702E-2</v>
      </c>
    </row>
    <row r="190" spans="1:12" x14ac:dyDescent="0.25">
      <c r="A190" s="1">
        <v>-177</v>
      </c>
      <c r="B190" s="5">
        <v>438.08</v>
      </c>
      <c r="C190" s="5">
        <v>1.24</v>
      </c>
      <c r="D190" s="1">
        <f t="shared" si="30"/>
        <v>-6.0000000000000053E-3</v>
      </c>
      <c r="E190" s="1">
        <f t="shared" si="31"/>
        <v>2.6415534264538958</v>
      </c>
      <c r="F190" s="1">
        <f t="shared" si="32"/>
        <v>9.3421685162235063E-2</v>
      </c>
      <c r="G190" s="1">
        <f t="shared" si="33"/>
        <v>-14.163487613930249</v>
      </c>
      <c r="H190" s="1">
        <f t="shared" si="34"/>
        <v>-0.14999999999997726</v>
      </c>
      <c r="I190" s="1">
        <f t="shared" si="35"/>
        <v>8.1360782236080467E-2</v>
      </c>
      <c r="J190" s="1">
        <f t="shared" si="36"/>
        <v>-0.73211106675519222</v>
      </c>
      <c r="K190" s="1">
        <f t="shared" si="37"/>
        <v>17569.72425745962</v>
      </c>
      <c r="L190" s="1">
        <f t="shared" si="38"/>
        <v>-1.8599999999997181E-2</v>
      </c>
    </row>
    <row r="191" spans="1:12" x14ac:dyDescent="0.25">
      <c r="A191" s="1">
        <v>-176</v>
      </c>
      <c r="B191" s="5">
        <v>437.93</v>
      </c>
      <c r="C191" s="5">
        <v>1.234</v>
      </c>
      <c r="D191" s="1">
        <f t="shared" si="30"/>
        <v>-8.999999999999897E-3</v>
      </c>
      <c r="E191" s="1">
        <f t="shared" si="31"/>
        <v>2.6414046971633121</v>
      </c>
      <c r="F191" s="1">
        <f t="shared" si="32"/>
        <v>9.131515969722287E-2</v>
      </c>
      <c r="G191" s="1">
        <f t="shared" si="33"/>
        <v>-16.868356986044766</v>
      </c>
      <c r="H191" s="1">
        <f t="shared" si="34"/>
        <v>-0.18999999999999773</v>
      </c>
      <c r="I191" s="1">
        <f t="shared" si="35"/>
        <v>8.1330277608299001E-2</v>
      </c>
      <c r="J191" s="1">
        <f t="shared" si="36"/>
        <v>-0.94134466499085079</v>
      </c>
      <c r="K191" s="1">
        <f t="shared" si="37"/>
        <v>22591.121337782017</v>
      </c>
      <c r="L191" s="1">
        <f t="shared" si="38"/>
        <v>-2.3445999999999721E-2</v>
      </c>
    </row>
    <row r="192" spans="1:12" x14ac:dyDescent="0.25">
      <c r="A192" s="1">
        <v>-175</v>
      </c>
      <c r="B192" s="5">
        <v>437.74</v>
      </c>
      <c r="C192" s="5">
        <v>1.2250000000000001</v>
      </c>
      <c r="D192" s="1">
        <f t="shared" si="30"/>
        <v>-7.0000000000001172E-3</v>
      </c>
      <c r="E192" s="1">
        <f t="shared" si="31"/>
        <v>2.6412162335803266</v>
      </c>
      <c r="F192" s="1">
        <f t="shared" si="32"/>
        <v>8.8136088700551299E-2</v>
      </c>
      <c r="G192" s="1">
        <f t="shared" si="33"/>
        <v>-10.903854181707164</v>
      </c>
      <c r="H192" s="1">
        <f t="shared" si="34"/>
        <v>-0.23000000000001819</v>
      </c>
      <c r="I192" s="1">
        <f t="shared" si="35"/>
        <v>8.1291054913924382E-2</v>
      </c>
      <c r="J192" s="1">
        <f t="shared" si="36"/>
        <v>-1.1506219984029897</v>
      </c>
      <c r="K192" s="1">
        <f t="shared" si="37"/>
        <v>27613.56800946455</v>
      </c>
      <c r="L192" s="1">
        <f t="shared" si="38"/>
        <v>-2.817500000000223E-2</v>
      </c>
    </row>
    <row r="193" spans="1:12" x14ac:dyDescent="0.25">
      <c r="A193" s="1">
        <v>-174</v>
      </c>
      <c r="B193" s="5">
        <v>437.51</v>
      </c>
      <c r="C193" s="5">
        <v>1.218</v>
      </c>
      <c r="D193" s="1">
        <f t="shared" si="30"/>
        <v>-2.9999999999998916E-3</v>
      </c>
      <c r="E193" s="1">
        <f t="shared" si="31"/>
        <v>2.6409879839759003</v>
      </c>
      <c r="F193" s="1">
        <f t="shared" si="32"/>
        <v>8.5647288296856541E-2</v>
      </c>
      <c r="G193" s="1">
        <f t="shared" si="33"/>
        <v>-3.8521244206602789</v>
      </c>
      <c r="H193" s="1">
        <f t="shared" si="34"/>
        <v>-0.27999999999997272</v>
      </c>
      <c r="I193" s="1">
        <f t="shared" si="35"/>
        <v>8.1243112330657591E-2</v>
      </c>
      <c r="J193" s="1">
        <f t="shared" si="36"/>
        <v>-1.3599522072041959</v>
      </c>
      <c r="K193" s="1">
        <f t="shared" si="37"/>
        <v>32637.283628816662</v>
      </c>
      <c r="L193" s="1">
        <f t="shared" si="38"/>
        <v>-3.4103999999996672E-2</v>
      </c>
    </row>
    <row r="194" spans="1:12" x14ac:dyDescent="0.25">
      <c r="A194" s="1">
        <v>-173</v>
      </c>
      <c r="B194" s="5">
        <v>437.23</v>
      </c>
      <c r="C194" s="5">
        <v>1.2150000000000001</v>
      </c>
      <c r="D194" s="1">
        <f t="shared" si="30"/>
        <v>-3.0000000000001137E-3</v>
      </c>
      <c r="E194" s="1">
        <f t="shared" si="31"/>
        <v>2.6407099528830362</v>
      </c>
      <c r="F194" s="1">
        <f t="shared" si="32"/>
        <v>8.4576277934331021E-2</v>
      </c>
      <c r="G194" s="1">
        <f t="shared" si="33"/>
        <v>-3.3766239422135045</v>
      </c>
      <c r="H194" s="1">
        <f t="shared" si="34"/>
        <v>-0.31999999999999318</v>
      </c>
      <c r="I194" s="1">
        <f t="shared" si="35"/>
        <v>8.1186447655357416E-2</v>
      </c>
      <c r="J194" s="1">
        <f t="shared" si="36"/>
        <v>-1.5693440840397477</v>
      </c>
      <c r="K194" s="1">
        <f t="shared" si="37"/>
        <v>37662.479210943449</v>
      </c>
      <c r="L194" s="1">
        <f t="shared" si="38"/>
        <v>-3.8879999999999179E-2</v>
      </c>
    </row>
    <row r="195" spans="1:12" x14ac:dyDescent="0.25">
      <c r="A195" s="1">
        <v>-172</v>
      </c>
      <c r="B195" s="5">
        <v>436.91</v>
      </c>
      <c r="C195" s="5">
        <v>1.212</v>
      </c>
      <c r="D195" s="1">
        <f t="shared" si="30"/>
        <v>-6.9999999999998952E-3</v>
      </c>
      <c r="E195" s="1">
        <f t="shared" si="31"/>
        <v>2.6403919849593236</v>
      </c>
      <c r="F195" s="1">
        <f t="shared" si="32"/>
        <v>8.3502619830267397E-2</v>
      </c>
      <c r="G195" s="1">
        <f t="shared" si="33"/>
        <v>-6.8368948874728934</v>
      </c>
      <c r="H195" s="1">
        <f t="shared" si="34"/>
        <v>-0.37000000000000455</v>
      </c>
      <c r="I195" s="1">
        <f t="shared" si="35"/>
        <v>8.1121058318522427E-2</v>
      </c>
      <c r="J195" s="1">
        <f t="shared" si="36"/>
        <v>-1.7788060104960701</v>
      </c>
      <c r="K195" s="1">
        <f t="shared" si="37"/>
        <v>42689.355906012221</v>
      </c>
      <c r="L195" s="1">
        <f t="shared" si="38"/>
        <v>-4.484400000000055E-2</v>
      </c>
    </row>
    <row r="196" spans="1:12" x14ac:dyDescent="0.25">
      <c r="A196" s="1">
        <v>-171</v>
      </c>
      <c r="B196" s="5">
        <v>436.54</v>
      </c>
      <c r="C196" s="5">
        <v>1.2050000000000001</v>
      </c>
      <c r="D196" s="1">
        <f t="shared" si="30"/>
        <v>-1.2000000000000011E-2</v>
      </c>
      <c r="E196" s="1">
        <f t="shared" si="31"/>
        <v>2.6400240441088667</v>
      </c>
      <c r="F196" s="1">
        <f t="shared" si="32"/>
        <v>8.098704691088722E-2</v>
      </c>
      <c r="G196" s="1">
        <f t="shared" si="33"/>
        <v>-10.917688366932953</v>
      </c>
      <c r="H196" s="1">
        <f t="shared" si="34"/>
        <v>-0.40000000000003411</v>
      </c>
      <c r="I196" s="1">
        <f t="shared" si="35"/>
        <v>8.1046941401418424E-2</v>
      </c>
      <c r="J196" s="1">
        <f t="shared" si="36"/>
        <v>-1.9883458934633058</v>
      </c>
      <c r="K196" s="1">
        <f t="shared" si="37"/>
        <v>47718.103472017996</v>
      </c>
      <c r="L196" s="1">
        <f t="shared" si="38"/>
        <v>-4.8200000000004115E-2</v>
      </c>
    </row>
    <row r="197" spans="1:12" x14ac:dyDescent="0.25">
      <c r="A197" s="1">
        <v>-170</v>
      </c>
      <c r="B197" s="5">
        <v>436.14</v>
      </c>
      <c r="C197" s="5">
        <v>1.1930000000000001</v>
      </c>
      <c r="D197" s="1">
        <f t="shared" si="30"/>
        <v>-1.4000000000000012E-2</v>
      </c>
      <c r="E197" s="1">
        <f t="shared" si="31"/>
        <v>2.6396259192408125</v>
      </c>
      <c r="F197" s="1">
        <f t="shared" si="32"/>
        <v>7.6640443670341896E-2</v>
      </c>
      <c r="G197" s="1">
        <f t="shared" si="33"/>
        <v>-11.43503902020567</v>
      </c>
      <c r="H197" s="1">
        <f t="shared" si="34"/>
        <v>-0.44999999999998863</v>
      </c>
      <c r="I197" s="1">
        <f t="shared" si="35"/>
        <v>8.0964093655857453E-2</v>
      </c>
      <c r="J197" s="1">
        <f t="shared" si="36"/>
        <v>-2.1979711013516701</v>
      </c>
      <c r="K197" s="1">
        <f t="shared" si="37"/>
        <v>52748.898744039965</v>
      </c>
      <c r="L197" s="1">
        <f t="shared" si="38"/>
        <v>-5.3684999999998644E-2</v>
      </c>
    </row>
    <row r="198" spans="1:12" x14ac:dyDescent="0.25">
      <c r="A198" s="1">
        <v>-169</v>
      </c>
      <c r="B198" s="5">
        <v>435.69</v>
      </c>
      <c r="C198" s="5">
        <v>1.179</v>
      </c>
      <c r="D198" s="1">
        <f t="shared" si="30"/>
        <v>-1.6000000000000014E-2</v>
      </c>
      <c r="E198" s="1">
        <f t="shared" si="31"/>
        <v>2.6391775920802147</v>
      </c>
      <c r="F198" s="1">
        <f t="shared" si="32"/>
        <v>7.1513805095089159E-2</v>
      </c>
      <c r="G198" s="1">
        <f t="shared" si="33"/>
        <v>-12.142469649321434</v>
      </c>
      <c r="H198" s="1">
        <f t="shared" si="34"/>
        <v>-0.49000000000000909</v>
      </c>
      <c r="I198" s="1">
        <f t="shared" si="35"/>
        <v>8.0872511526634466E-2</v>
      </c>
      <c r="J198" s="1">
        <f t="shared" si="36"/>
        <v>-2.40768840011929</v>
      </c>
      <c r="K198" s="1">
        <f t="shared" si="37"/>
        <v>57781.904098973813</v>
      </c>
      <c r="L198" s="1">
        <f t="shared" si="38"/>
        <v>-5.7771000000001071E-2</v>
      </c>
    </row>
    <row r="199" spans="1:12" x14ac:dyDescent="0.25">
      <c r="A199" s="1">
        <v>-168</v>
      </c>
      <c r="B199" s="5">
        <v>435.2</v>
      </c>
      <c r="C199" s="5">
        <v>1.163</v>
      </c>
      <c r="D199" s="1">
        <f t="shared" si="30"/>
        <v>-1.6000000000000014E-2</v>
      </c>
      <c r="E199" s="1">
        <f t="shared" si="31"/>
        <v>2.6386888866901237</v>
      </c>
      <c r="F199" s="1">
        <f t="shared" si="32"/>
        <v>6.5579714728448424E-2</v>
      </c>
      <c r="G199" s="1">
        <f t="shared" si="33"/>
        <v>-11.157592422004262</v>
      </c>
      <c r="H199" s="1">
        <f t="shared" si="34"/>
        <v>-0.53999999999996362</v>
      </c>
      <c r="I199" s="1">
        <f t="shared" si="35"/>
        <v>8.0772191176629496E-2</v>
      </c>
      <c r="J199" s="1">
        <f t="shared" si="36"/>
        <v>-2.6175038891468327</v>
      </c>
      <c r="K199" s="1">
        <f t="shared" si="37"/>
        <v>62817.265916587072</v>
      </c>
      <c r="L199" s="1">
        <f t="shared" si="38"/>
        <v>-6.2801999999995764E-2</v>
      </c>
    </row>
    <row r="200" spans="1:12" x14ac:dyDescent="0.25">
      <c r="A200" s="1">
        <v>-167</v>
      </c>
      <c r="B200" s="5">
        <v>434.66</v>
      </c>
      <c r="C200" s="5">
        <v>1.147</v>
      </c>
      <c r="D200" s="1">
        <f t="shared" ref="D200:D263" si="39">C201-C200</f>
        <v>-1.1000000000000121E-2</v>
      </c>
      <c r="E200" s="1">
        <f t="shared" ref="E200:E263" si="40">LOG(B200)</f>
        <v>2.6381496756668459</v>
      </c>
      <c r="F200" s="1">
        <f t="shared" ref="F200:F263" si="41">LOG(C200)</f>
        <v>5.9563417901267686E-2</v>
      </c>
      <c r="G200" s="1">
        <f t="shared" ref="G200:G263" si="42">LOG(C200/C201)/LOG(B201/B200)</f>
        <v>-7.3436172626152194</v>
      </c>
      <c r="H200" s="1">
        <f t="shared" ref="H200:H263" si="43">B201-B200</f>
        <v>-0.57000000000005002</v>
      </c>
      <c r="I200" s="1">
        <f t="shared" ref="I200:I263" si="44">$E$2*(1+($F$2/$E$2)-COS(RADIANS(A200))-SQRT((($F$2/$E$2)^2)-SIN(RADIANS(A200))^2))</f>
        <v>8.0663128514581711E-2</v>
      </c>
      <c r="J200" s="1">
        <f t="shared" ref="J200:J263" si="45">(I201-I200)/$G$2</f>
        <v>-2.8274229369092962</v>
      </c>
      <c r="K200" s="1">
        <f t="shared" ref="K200:K263" si="46">J201-J200/$G$2</f>
        <v>67855.113035706643</v>
      </c>
      <c r="L200" s="1">
        <f t="shared" ref="L200:L263" si="47">(C200*10^5)*((B201-B200)/10^6)</f>
        <v>-6.5379000000005738E-2</v>
      </c>
    </row>
    <row r="201" spans="1:12" x14ac:dyDescent="0.25">
      <c r="A201" s="1">
        <v>-166</v>
      </c>
      <c r="B201" s="5">
        <v>434.09</v>
      </c>
      <c r="C201" s="5">
        <v>1.1359999999999999</v>
      </c>
      <c r="D201" s="1">
        <f t="shared" si="39"/>
        <v>0</v>
      </c>
      <c r="E201" s="1">
        <f t="shared" si="40"/>
        <v>2.6375797812433479</v>
      </c>
      <c r="F201" s="1">
        <f t="shared" si="41"/>
        <v>5.5378331375000027E-2</v>
      </c>
      <c r="G201" s="1">
        <f t="shared" si="42"/>
        <v>0</v>
      </c>
      <c r="H201" s="1">
        <f t="shared" si="43"/>
        <v>-0.6199999999999477</v>
      </c>
      <c r="I201" s="1">
        <f t="shared" si="44"/>
        <v>8.0545319225543824E-2</v>
      </c>
      <c r="J201" s="1">
        <f t="shared" si="45"/>
        <v>-3.0374501164666112</v>
      </c>
      <c r="K201" s="1">
        <f t="shared" si="46"/>
        <v>72895.555206057892</v>
      </c>
      <c r="L201" s="1">
        <f t="shared" si="47"/>
        <v>-7.0431999999994055E-2</v>
      </c>
    </row>
    <row r="202" spans="1:12" x14ac:dyDescent="0.25">
      <c r="A202" s="1">
        <v>-165</v>
      </c>
      <c r="B202" s="5">
        <v>433.47</v>
      </c>
      <c r="C202" s="5">
        <v>1.1359999999999999</v>
      </c>
      <c r="D202" s="1">
        <f t="shared" si="39"/>
        <v>3.0000000000001137E-3</v>
      </c>
      <c r="E202" s="1">
        <f t="shared" si="40"/>
        <v>2.6369590457907699</v>
      </c>
      <c r="F202" s="1">
        <f t="shared" si="41"/>
        <v>5.5378331375000027E-2</v>
      </c>
      <c r="G202" s="1">
        <f t="shared" si="42"/>
        <v>1.7049768661159532</v>
      </c>
      <c r="H202" s="1">
        <f t="shared" si="43"/>
        <v>-0.67000000000001592</v>
      </c>
      <c r="I202" s="1">
        <f t="shared" si="44"/>
        <v>8.0418758804024382E-2</v>
      </c>
      <c r="J202" s="1">
        <f t="shared" si="45"/>
        <v>-3.2475891407740543</v>
      </c>
      <c r="K202" s="1">
        <f t="shared" si="46"/>
        <v>77938.681535779499</v>
      </c>
      <c r="L202" s="1">
        <f t="shared" si="47"/>
        <v>-7.6112000000001803E-2</v>
      </c>
    </row>
    <row r="203" spans="1:12" x14ac:dyDescent="0.25">
      <c r="A203" s="1">
        <v>-164</v>
      </c>
      <c r="B203" s="5">
        <v>432.8</v>
      </c>
      <c r="C203" s="5">
        <v>1.139</v>
      </c>
      <c r="D203" s="1">
        <f t="shared" si="39"/>
        <v>1.0000000000000009E-2</v>
      </c>
      <c r="E203" s="1">
        <f t="shared" si="40"/>
        <v>2.636287252098513</v>
      </c>
      <c r="F203" s="1">
        <f t="shared" si="41"/>
        <v>5.6523724079100369E-2</v>
      </c>
      <c r="G203" s="1">
        <f t="shared" si="42"/>
        <v>5.4002579822531311</v>
      </c>
      <c r="H203" s="1">
        <f t="shared" si="43"/>
        <v>-0.69999999999998863</v>
      </c>
      <c r="I203" s="1">
        <f t="shared" si="44"/>
        <v>8.0283442589825463E-2</v>
      </c>
      <c r="J203" s="1">
        <f t="shared" si="45"/>
        <v>-3.4578427978184667</v>
      </c>
      <c r="K203" s="1">
        <f t="shared" si="46"/>
        <v>82984.558934757632</v>
      </c>
      <c r="L203" s="1">
        <f t="shared" si="47"/>
        <v>-7.9729999999998705E-2</v>
      </c>
    </row>
    <row r="204" spans="1:12" x14ac:dyDescent="0.25">
      <c r="A204" s="1">
        <v>-163</v>
      </c>
      <c r="B204" s="5">
        <v>432.1</v>
      </c>
      <c r="C204" s="5">
        <v>1.149</v>
      </c>
      <c r="D204" s="1">
        <f t="shared" si="39"/>
        <v>1.8999999999999906E-2</v>
      </c>
      <c r="E204" s="1">
        <f t="shared" si="40"/>
        <v>2.6355842663112301</v>
      </c>
      <c r="F204" s="1">
        <f t="shared" si="41"/>
        <v>6.0320028688285184E-2</v>
      </c>
      <c r="G204" s="1">
        <f t="shared" si="42"/>
        <v>9.4408940383476896</v>
      </c>
      <c r="H204" s="1">
        <f t="shared" si="43"/>
        <v>-0.75</v>
      </c>
      <c r="I204" s="1">
        <f t="shared" si="44"/>
        <v>8.0139365806583027E-2</v>
      </c>
      <c r="J204" s="1">
        <f t="shared" si="45"/>
        <v>-3.6682128855749507</v>
      </c>
      <c r="K204" s="1">
        <f t="shared" si="46"/>
        <v>88033.230553651985</v>
      </c>
      <c r="L204" s="1">
        <f t="shared" si="47"/>
        <v>-8.6175000000000002E-2</v>
      </c>
    </row>
    <row r="205" spans="1:12" x14ac:dyDescent="0.25">
      <c r="A205" s="1">
        <v>-162</v>
      </c>
      <c r="B205" s="5">
        <v>431.35</v>
      </c>
      <c r="C205" s="5">
        <v>1.1679999999999999</v>
      </c>
      <c r="D205" s="1">
        <f t="shared" si="39"/>
        <v>2.200000000000002E-2</v>
      </c>
      <c r="E205" s="1">
        <f t="shared" si="40"/>
        <v>2.6348298023738992</v>
      </c>
      <c r="F205" s="1">
        <f t="shared" si="41"/>
        <v>6.7442842776380657E-2</v>
      </c>
      <c r="G205" s="1">
        <f t="shared" si="42"/>
        <v>10.052133575869007</v>
      </c>
      <c r="H205" s="1">
        <f t="shared" si="43"/>
        <v>-0.80000000000001137</v>
      </c>
      <c r="I205" s="1">
        <f t="shared" si="44"/>
        <v>7.9986523603017404E-2</v>
      </c>
      <c r="J205" s="1">
        <f t="shared" si="45"/>
        <v>-3.8787001468340021</v>
      </c>
      <c r="K205" s="1">
        <f t="shared" si="46"/>
        <v>93084.714219812158</v>
      </c>
      <c r="L205" s="1">
        <f t="shared" si="47"/>
        <v>-9.3440000000001314E-2</v>
      </c>
    </row>
    <row r="206" spans="1:12" x14ac:dyDescent="0.25">
      <c r="A206" s="1">
        <v>-161</v>
      </c>
      <c r="B206" s="5">
        <v>430.55</v>
      </c>
      <c r="C206" s="5">
        <v>1.19</v>
      </c>
      <c r="D206" s="1">
        <f t="shared" si="39"/>
        <v>1.9000000000000128E-2</v>
      </c>
      <c r="E206" s="1">
        <f t="shared" si="40"/>
        <v>2.6340235935670839</v>
      </c>
      <c r="F206" s="1">
        <f t="shared" si="41"/>
        <v>7.554696139253074E-2</v>
      </c>
      <c r="G206" s="1">
        <f t="shared" si="42"/>
        <v>8.2089759765514518</v>
      </c>
      <c r="H206" s="1">
        <f t="shared" si="43"/>
        <v>-0.82999999999998408</v>
      </c>
      <c r="I206" s="1">
        <f t="shared" si="44"/>
        <v>7.982491109689932E-2</v>
      </c>
      <c r="J206" s="1">
        <f t="shared" si="45"/>
        <v>-4.0893042038894212</v>
      </c>
      <c r="K206" s="1">
        <f t="shared" si="46"/>
        <v>98139.000869852971</v>
      </c>
      <c r="L206" s="1">
        <f t="shared" si="47"/>
        <v>-9.8769999999998109E-2</v>
      </c>
    </row>
    <row r="207" spans="1:12" x14ac:dyDescent="0.25">
      <c r="A207" s="1">
        <v>-160</v>
      </c>
      <c r="B207" s="5">
        <v>429.72</v>
      </c>
      <c r="C207" s="5">
        <v>1.2090000000000001</v>
      </c>
      <c r="D207" s="1">
        <f t="shared" si="39"/>
        <v>2.2999999999999909E-2</v>
      </c>
      <c r="E207" s="1">
        <f t="shared" si="40"/>
        <v>2.6331855670595279</v>
      </c>
      <c r="F207" s="1">
        <f t="shared" si="41"/>
        <v>8.2426300860771906E-2</v>
      </c>
      <c r="G207" s="1">
        <f t="shared" si="42"/>
        <v>9.193073581278151</v>
      </c>
      <c r="H207" s="1">
        <f t="shared" si="43"/>
        <v>-0.8800000000000523</v>
      </c>
      <c r="I207" s="1">
        <f t="shared" si="44"/>
        <v>7.9654523421737261E-2</v>
      </c>
      <c r="J207" s="1">
        <f t="shared" si="45"/>
        <v>-4.3000234931436232</v>
      </c>
      <c r="K207" s="1">
        <f t="shared" si="46"/>
        <v>103196.05298024732</v>
      </c>
      <c r="L207" s="1">
        <f t="shared" si="47"/>
        <v>-0.10639200000000633</v>
      </c>
    </row>
    <row r="208" spans="1:12" x14ac:dyDescent="0.25">
      <c r="A208" s="1">
        <v>-159</v>
      </c>
      <c r="B208" s="5">
        <v>428.84</v>
      </c>
      <c r="C208" s="5">
        <v>1.232</v>
      </c>
      <c r="D208" s="1">
        <f t="shared" si="39"/>
        <v>2.0999999999999908E-2</v>
      </c>
      <c r="E208" s="1">
        <f t="shared" si="40"/>
        <v>2.6322952873402072</v>
      </c>
      <c r="F208" s="1">
        <f t="shared" si="41"/>
        <v>9.0610707828406648E-2</v>
      </c>
      <c r="G208" s="1">
        <f t="shared" si="42"/>
        <v>7.8699944877317813</v>
      </c>
      <c r="H208" s="1">
        <f t="shared" si="43"/>
        <v>-0.91999999999995907</v>
      </c>
      <c r="I208" s="1">
        <f t="shared" si="44"/>
        <v>7.947535577618961E-2</v>
      </c>
      <c r="J208" s="1">
        <f t="shared" si="45"/>
        <v>-4.5108551996363433</v>
      </c>
      <c r="K208" s="1">
        <f t="shared" si="46"/>
        <v>108255.80299608067</v>
      </c>
      <c r="L208" s="1">
        <f t="shared" si="47"/>
        <v>-0.11334399999999496</v>
      </c>
    </row>
    <row r="209" spans="1:12" x14ac:dyDescent="0.25">
      <c r="A209" s="1">
        <v>-158</v>
      </c>
      <c r="B209" s="5">
        <v>427.92</v>
      </c>
      <c r="C209" s="5">
        <v>1.2529999999999999</v>
      </c>
      <c r="D209" s="1">
        <f t="shared" si="39"/>
        <v>1.8000000000000016E-2</v>
      </c>
      <c r="E209" s="1">
        <f t="shared" si="40"/>
        <v>2.6313625848869608</v>
      </c>
      <c r="F209" s="1">
        <f t="shared" si="41"/>
        <v>9.7951070994149958E-2</v>
      </c>
      <c r="G209" s="1">
        <f t="shared" si="42"/>
        <v>6.3507389100955729</v>
      </c>
      <c r="H209" s="1">
        <f t="shared" si="43"/>
        <v>-0.96000000000003638</v>
      </c>
      <c r="I209" s="1">
        <f t="shared" si="44"/>
        <v>7.9287403476204762E-2</v>
      </c>
      <c r="J209" s="1">
        <f t="shared" si="45"/>
        <v>-4.7217951915630163</v>
      </c>
      <c r="K209" s="1">
        <f t="shared" si="46"/>
        <v>113318.15175955757</v>
      </c>
      <c r="L209" s="1">
        <f t="shared" si="47"/>
        <v>-0.12028800000000454</v>
      </c>
    </row>
    <row r="210" spans="1:12" x14ac:dyDescent="0.25">
      <c r="A210" s="1">
        <v>-157</v>
      </c>
      <c r="B210" s="5">
        <v>426.96</v>
      </c>
      <c r="C210" s="5">
        <v>1.2709999999999999</v>
      </c>
      <c r="D210" s="1">
        <f t="shared" si="39"/>
        <v>1.5000000000000124E-2</v>
      </c>
      <c r="E210" s="1">
        <f t="shared" si="40"/>
        <v>2.6303871897955311</v>
      </c>
      <c r="F210" s="1">
        <f t="shared" si="41"/>
        <v>0.10414555055400815</v>
      </c>
      <c r="G210" s="1">
        <f t="shared" si="42"/>
        <v>4.9538989372239275</v>
      </c>
      <c r="H210" s="1">
        <f t="shared" si="43"/>
        <v>-1.0099999999999909</v>
      </c>
      <c r="I210" s="1">
        <f t="shared" si="44"/>
        <v>7.9090662009889637E-2</v>
      </c>
      <c r="J210" s="1">
        <f t="shared" si="45"/>
        <v>-4.9328379548241319</v>
      </c>
      <c r="K210" s="1">
        <f t="shared" si="46"/>
        <v>118382.96693925152</v>
      </c>
      <c r="L210" s="1">
        <f t="shared" si="47"/>
        <v>-0.12837099999999885</v>
      </c>
    </row>
    <row r="211" spans="1:12" x14ac:dyDescent="0.25">
      <c r="A211" s="1">
        <v>-156</v>
      </c>
      <c r="B211" s="5">
        <v>425.95</v>
      </c>
      <c r="C211" s="5">
        <v>1.286</v>
      </c>
      <c r="D211" s="1">
        <f t="shared" si="39"/>
        <v>1.8000000000000016E-2</v>
      </c>
      <c r="E211" s="1">
        <f t="shared" si="40"/>
        <v>2.6293586225803405</v>
      </c>
      <c r="F211" s="1">
        <f t="shared" si="41"/>
        <v>0.10924096858820327</v>
      </c>
      <c r="G211" s="1">
        <f t="shared" si="42"/>
        <v>5.6317480447997408</v>
      </c>
      <c r="H211" s="1">
        <f t="shared" si="43"/>
        <v>-1.0500000000000114</v>
      </c>
      <c r="I211" s="1">
        <f t="shared" si="44"/>
        <v>7.8885127095105298E-2</v>
      </c>
      <c r="J211" s="1">
        <f t="shared" si="45"/>
        <v>-5.1439765276498628</v>
      </c>
      <c r="K211" s="1">
        <f t="shared" si="46"/>
        <v>123450.08146116133</v>
      </c>
      <c r="L211" s="1">
        <f t="shared" si="47"/>
        <v>-0.13503000000000145</v>
      </c>
    </row>
    <row r="212" spans="1:12" x14ac:dyDescent="0.25">
      <c r="A212" s="1">
        <v>-155</v>
      </c>
      <c r="B212" s="5">
        <v>424.9</v>
      </c>
      <c r="C212" s="5">
        <v>1.304</v>
      </c>
      <c r="D212" s="1">
        <f t="shared" si="39"/>
        <v>1.4999999999999902E-2</v>
      </c>
      <c r="E212" s="1">
        <f t="shared" si="40"/>
        <v>2.6282867310895144</v>
      </c>
      <c r="F212" s="1">
        <f t="shared" si="41"/>
        <v>0.11527759139590141</v>
      </c>
      <c r="G212" s="1">
        <f t="shared" si="42"/>
        <v>4.4122384669682644</v>
      </c>
      <c r="H212" s="1">
        <f t="shared" si="43"/>
        <v>-1.0999999999999659</v>
      </c>
      <c r="I212" s="1">
        <f t="shared" si="44"/>
        <v>7.8670794739786554E-2</v>
      </c>
      <c r="J212" s="1">
        <f t="shared" si="45"/>
        <v>-5.3552024353882288</v>
      </c>
      <c r="K212" s="1">
        <f t="shared" si="46"/>
        <v>128519.29194369201</v>
      </c>
      <c r="L212" s="1">
        <f t="shared" si="47"/>
        <v>-0.14343999999999557</v>
      </c>
    </row>
    <row r="213" spans="1:12" x14ac:dyDescent="0.25">
      <c r="A213" s="1">
        <v>-154</v>
      </c>
      <c r="B213" s="5">
        <v>423.8</v>
      </c>
      <c r="C213" s="5">
        <v>1.319</v>
      </c>
      <c r="D213" s="1">
        <f t="shared" si="39"/>
        <v>1.2000000000000011E-2</v>
      </c>
      <c r="E213" s="1">
        <f t="shared" si="40"/>
        <v>2.6271609523747759</v>
      </c>
      <c r="F213" s="1">
        <f t="shared" si="41"/>
        <v>0.12024479554636527</v>
      </c>
      <c r="G213" s="1">
        <f t="shared" si="42"/>
        <v>3.3921200187120442</v>
      </c>
      <c r="H213" s="1">
        <f t="shared" si="43"/>
        <v>-1.1299999999999955</v>
      </c>
      <c r="I213" s="1">
        <f t="shared" si="44"/>
        <v>7.8447661304978711E-2</v>
      </c>
      <c r="J213" s="1">
        <f t="shared" si="45"/>
        <v>-5.5665056254877721</v>
      </c>
      <c r="K213" s="1">
        <f t="shared" si="46"/>
        <v>133590.35713730371</v>
      </c>
      <c r="L213" s="1">
        <f t="shared" si="47"/>
        <v>-0.1490469999999994</v>
      </c>
    </row>
    <row r="214" spans="1:12" x14ac:dyDescent="0.25">
      <c r="A214" s="1">
        <v>-153</v>
      </c>
      <c r="B214" s="5">
        <v>422.67</v>
      </c>
      <c r="C214" s="5">
        <v>1.331</v>
      </c>
      <c r="D214" s="1">
        <f t="shared" si="39"/>
        <v>8.0000000000000071E-3</v>
      </c>
      <c r="E214" s="1">
        <f t="shared" si="40"/>
        <v>2.6260014238478919</v>
      </c>
      <c r="F214" s="1">
        <f t="shared" si="41"/>
        <v>0.12417805547467511</v>
      </c>
      <c r="G214" s="1">
        <f t="shared" si="42"/>
        <v>2.1434951472241246</v>
      </c>
      <c r="H214" s="1">
        <f t="shared" si="43"/>
        <v>-1.1800000000000068</v>
      </c>
      <c r="I214" s="1">
        <f t="shared" si="44"/>
        <v>7.8215723570583387E-2</v>
      </c>
      <c r="J214" s="1">
        <f t="shared" si="45"/>
        <v>-5.7778744028059714</v>
      </c>
      <c r="K214" s="1">
        <f t="shared" si="46"/>
        <v>138662.99637197802</v>
      </c>
      <c r="L214" s="1">
        <f t="shared" si="47"/>
        <v>-0.15705800000000092</v>
      </c>
    </row>
    <row r="215" spans="1:12" x14ac:dyDescent="0.25">
      <c r="A215" s="1">
        <v>-152</v>
      </c>
      <c r="B215" s="5">
        <v>421.49</v>
      </c>
      <c r="C215" s="5">
        <v>1.339</v>
      </c>
      <c r="D215" s="1">
        <f t="shared" si="39"/>
        <v>2.0000000000000018E-3</v>
      </c>
      <c r="E215" s="1">
        <f t="shared" si="40"/>
        <v>2.6247872752921073</v>
      </c>
      <c r="F215" s="1">
        <f t="shared" si="41"/>
        <v>0.12678057701200895</v>
      </c>
      <c r="G215" s="1">
        <f t="shared" si="42"/>
        <v>0.5107083831769027</v>
      </c>
      <c r="H215" s="1">
        <f t="shared" si="43"/>
        <v>-1.2300000000000182</v>
      </c>
      <c r="I215" s="1">
        <f t="shared" si="44"/>
        <v>7.7974978803799805E-2</v>
      </c>
      <c r="J215" s="1">
        <f t="shared" si="45"/>
        <v>-5.9892953652773695</v>
      </c>
      <c r="K215" s="1">
        <f t="shared" si="46"/>
        <v>143736.88801331678</v>
      </c>
      <c r="L215" s="1">
        <f t="shared" si="47"/>
        <v>-0.16469700000000245</v>
      </c>
    </row>
    <row r="216" spans="1:12" x14ac:dyDescent="0.25">
      <c r="A216" s="1">
        <v>-151</v>
      </c>
      <c r="B216" s="5">
        <v>420.26</v>
      </c>
      <c r="C216" s="5">
        <v>1.341</v>
      </c>
      <c r="D216" s="1">
        <f t="shared" si="39"/>
        <v>4.0000000000000036E-3</v>
      </c>
      <c r="E216" s="1">
        <f t="shared" si="40"/>
        <v>2.6235180561820592</v>
      </c>
      <c r="F216" s="1">
        <f t="shared" si="41"/>
        <v>0.1274287778515989</v>
      </c>
      <c r="G216" s="1">
        <f t="shared" si="42"/>
        <v>0.9919275607333109</v>
      </c>
      <c r="H216" s="1">
        <f t="shared" si="43"/>
        <v>-1.2599999999999909</v>
      </c>
      <c r="I216" s="1">
        <f t="shared" si="44"/>
        <v>7.7725424830246581E-2</v>
      </c>
      <c r="J216" s="1">
        <f t="shared" si="45"/>
        <v>-6.2007533400829651</v>
      </c>
      <c r="K216" s="1">
        <f t="shared" si="46"/>
        <v>148811.66793067081</v>
      </c>
      <c r="L216" s="1">
        <f t="shared" si="47"/>
        <v>-0.16896599999999878</v>
      </c>
    </row>
    <row r="217" spans="1:12" x14ac:dyDescent="0.25">
      <c r="A217" s="1">
        <v>-150</v>
      </c>
      <c r="B217" s="5">
        <v>419</v>
      </c>
      <c r="C217" s="5">
        <v>1.345</v>
      </c>
      <c r="D217" s="1">
        <f t="shared" si="39"/>
        <v>-6.0000000000000053E-3</v>
      </c>
      <c r="E217" s="1">
        <f t="shared" si="40"/>
        <v>2.6222140229662951</v>
      </c>
      <c r="F217" s="1">
        <f t="shared" si="41"/>
        <v>0.12872228433842678</v>
      </c>
      <c r="G217" s="1">
        <f t="shared" si="42"/>
        <v>-1.4277836032355942</v>
      </c>
      <c r="H217" s="1">
        <f t="shared" si="43"/>
        <v>-1.3100000000000023</v>
      </c>
      <c r="I217" s="1">
        <f t="shared" si="44"/>
        <v>7.7467060107743124E-2</v>
      </c>
      <c r="J217" s="1">
        <f t="shared" si="45"/>
        <v>-6.4122313203801573</v>
      </c>
      <c r="K217" s="1">
        <f t="shared" si="46"/>
        <v>153886.92797872104</v>
      </c>
      <c r="L217" s="1">
        <f t="shared" si="47"/>
        <v>-0.1761950000000003</v>
      </c>
    </row>
    <row r="218" spans="1:12" x14ac:dyDescent="0.25">
      <c r="A218" s="1">
        <v>-149</v>
      </c>
      <c r="B218" s="5">
        <v>417.69</v>
      </c>
      <c r="C218" s="5">
        <v>1.339</v>
      </c>
      <c r="D218" s="1">
        <f t="shared" si="39"/>
        <v>-8.999999999999897E-3</v>
      </c>
      <c r="E218" s="1">
        <f t="shared" si="40"/>
        <v>2.6208540778583549</v>
      </c>
      <c r="F218" s="1">
        <f t="shared" si="41"/>
        <v>0.12678057701200895</v>
      </c>
      <c r="G218" s="1">
        <f t="shared" si="42"/>
        <v>-2.0679153343683612</v>
      </c>
      <c r="H218" s="1">
        <f t="shared" si="43"/>
        <v>-1.3600000000000136</v>
      </c>
      <c r="I218" s="1">
        <f t="shared" si="44"/>
        <v>7.7199883802727284E-2</v>
      </c>
      <c r="J218" s="1">
        <f t="shared" si="45"/>
        <v>-6.6237104027527804</v>
      </c>
      <c r="K218" s="1">
        <f t="shared" si="46"/>
        <v>158962.21449634127</v>
      </c>
      <c r="L218" s="1">
        <f t="shared" si="47"/>
        <v>-0.18210400000000182</v>
      </c>
    </row>
    <row r="219" spans="1:12" x14ac:dyDescent="0.25">
      <c r="A219" s="1">
        <v>-148</v>
      </c>
      <c r="B219" s="5">
        <v>416.33</v>
      </c>
      <c r="C219" s="5">
        <v>1.33</v>
      </c>
      <c r="D219" s="1">
        <f t="shared" si="39"/>
        <v>-9.000000000000119E-3</v>
      </c>
      <c r="E219" s="1">
        <f t="shared" si="40"/>
        <v>2.6194377065029881</v>
      </c>
      <c r="F219" s="1">
        <f t="shared" si="41"/>
        <v>0.12385164096708581</v>
      </c>
      <c r="G219" s="1">
        <f t="shared" si="42"/>
        <v>-2.0303053198691652</v>
      </c>
      <c r="H219" s="1">
        <f t="shared" si="43"/>
        <v>-1.3899999999999864</v>
      </c>
      <c r="I219" s="1">
        <f t="shared" si="44"/>
        <v>7.6923895869279252E-2</v>
      </c>
      <c r="J219" s="1">
        <f t="shared" si="45"/>
        <v>-6.8351697254581678</v>
      </c>
      <c r="K219" s="1">
        <f t="shared" si="46"/>
        <v>164037.02682458839</v>
      </c>
      <c r="L219" s="1">
        <f t="shared" si="47"/>
        <v>-0.18486999999999817</v>
      </c>
    </row>
    <row r="220" spans="1:12" x14ac:dyDescent="0.25">
      <c r="A220" s="1">
        <v>-147</v>
      </c>
      <c r="B220" s="5">
        <v>414.94</v>
      </c>
      <c r="C220" s="5">
        <v>1.321</v>
      </c>
      <c r="D220" s="1">
        <f t="shared" si="39"/>
        <v>-6.9999999999998952E-3</v>
      </c>
      <c r="E220" s="1">
        <f t="shared" si="40"/>
        <v>2.6179853026090019</v>
      </c>
      <c r="F220" s="1">
        <f t="shared" si="41"/>
        <v>0.12090281761452719</v>
      </c>
      <c r="G220" s="1">
        <f t="shared" si="42"/>
        <v>-1.5283280100928627</v>
      </c>
      <c r="H220" s="1">
        <f t="shared" si="43"/>
        <v>-1.4399999999999977</v>
      </c>
      <c r="I220" s="1">
        <f t="shared" si="44"/>
        <v>7.6639097130718495E-2</v>
      </c>
      <c r="J220" s="1">
        <f t="shared" si="45"/>
        <v>-7.0465864076251217</v>
      </c>
      <c r="K220" s="1">
        <f t="shared" si="46"/>
        <v>169110.81584751338</v>
      </c>
      <c r="L220" s="1">
        <f t="shared" si="47"/>
        <v>-0.1902239999999997</v>
      </c>
    </row>
    <row r="221" spans="1:12" x14ac:dyDescent="0.25">
      <c r="A221" s="1">
        <v>-146</v>
      </c>
      <c r="B221" s="5">
        <v>413.5</v>
      </c>
      <c r="C221" s="5">
        <v>1.3140000000000001</v>
      </c>
      <c r="D221" s="1">
        <f t="shared" si="39"/>
        <v>-5.0000000000001155E-3</v>
      </c>
      <c r="E221" s="1">
        <f t="shared" si="40"/>
        <v>2.6164755138885654</v>
      </c>
      <c r="F221" s="1">
        <f t="shared" si="41"/>
        <v>0.11859536522376199</v>
      </c>
      <c r="G221" s="1">
        <f t="shared" si="42"/>
        <v>-1.0632555504735439</v>
      </c>
      <c r="H221" s="1">
        <f t="shared" si="43"/>
        <v>-1.4800000000000182</v>
      </c>
      <c r="I221" s="1">
        <f t="shared" si="44"/>
        <v>7.6345489363734115E-2</v>
      </c>
      <c r="J221" s="1">
        <f t="shared" si="45"/>
        <v>-7.2579354895440096</v>
      </c>
      <c r="K221" s="1">
        <f t="shared" si="46"/>
        <v>174182.98255918204</v>
      </c>
      <c r="L221" s="1">
        <f t="shared" si="47"/>
        <v>-0.19447200000000239</v>
      </c>
    </row>
    <row r="222" spans="1:12" x14ac:dyDescent="0.25">
      <c r="A222" s="1">
        <v>-145</v>
      </c>
      <c r="B222" s="5">
        <v>412.02</v>
      </c>
      <c r="C222" s="5">
        <v>1.3089999999999999</v>
      </c>
      <c r="D222" s="1">
        <f t="shared" si="39"/>
        <v>1.0000000000001119E-3</v>
      </c>
      <c r="E222" s="1">
        <f t="shared" si="40"/>
        <v>2.6149182977778489</v>
      </c>
      <c r="F222" s="1">
        <f t="shared" si="41"/>
        <v>0.11693964655075578</v>
      </c>
      <c r="G222" s="1">
        <f t="shared" si="42"/>
        <v>0.20526446787528618</v>
      </c>
      <c r="H222" s="1">
        <f t="shared" si="43"/>
        <v>-1.5299999999999727</v>
      </c>
      <c r="I222" s="1">
        <f t="shared" si="44"/>
        <v>7.6043075385003114E-2</v>
      </c>
      <c r="J222" s="1">
        <f t="shared" si="45"/>
        <v>-7.4691898741802154</v>
      </c>
      <c r="K222" s="1">
        <f t="shared" si="46"/>
        <v>179252.8766600551</v>
      </c>
      <c r="L222" s="1">
        <f t="shared" si="47"/>
        <v>-0.20027699999999643</v>
      </c>
    </row>
    <row r="223" spans="1:12" x14ac:dyDescent="0.25">
      <c r="A223" s="1">
        <v>-144</v>
      </c>
      <c r="B223" s="5">
        <v>410.49</v>
      </c>
      <c r="C223" s="5">
        <v>1.31</v>
      </c>
      <c r="D223" s="1">
        <f t="shared" si="39"/>
        <v>2.9999999999998916E-3</v>
      </c>
      <c r="E223" s="1">
        <f t="shared" si="40"/>
        <v>2.6133025816802631</v>
      </c>
      <c r="F223" s="1">
        <f t="shared" si="41"/>
        <v>0.11727129565576427</v>
      </c>
      <c r="G223" s="1">
        <f t="shared" si="42"/>
        <v>0.59693113193649494</v>
      </c>
      <c r="H223" s="1">
        <f t="shared" si="43"/>
        <v>-1.5699999999999932</v>
      </c>
      <c r="I223" s="1">
        <f t="shared" si="44"/>
        <v>7.5731859140245605E-2</v>
      </c>
      <c r="J223" s="1">
        <f t="shared" si="45"/>
        <v>-7.6803202700661544</v>
      </c>
      <c r="K223" s="1">
        <f t="shared" si="46"/>
        <v>184319.79518645196</v>
      </c>
      <c r="L223" s="1">
        <f t="shared" si="47"/>
        <v>-0.2056699999999991</v>
      </c>
    </row>
    <row r="224" spans="1:12" x14ac:dyDescent="0.25">
      <c r="A224" s="1">
        <v>-143</v>
      </c>
      <c r="B224" s="5">
        <v>408.92</v>
      </c>
      <c r="C224" s="5">
        <v>1.3129999999999999</v>
      </c>
      <c r="D224" s="1">
        <f t="shared" si="39"/>
        <v>4.0000000000000036E-3</v>
      </c>
      <c r="E224" s="1">
        <f t="shared" si="40"/>
        <v>2.6116383521225046</v>
      </c>
      <c r="F224" s="1">
        <f t="shared" si="41"/>
        <v>0.11826472608947933</v>
      </c>
      <c r="G224" s="1">
        <f t="shared" si="42"/>
        <v>0.77106446949332774</v>
      </c>
      <c r="H224" s="1">
        <f t="shared" si="43"/>
        <v>-1.6100000000000136</v>
      </c>
      <c r="I224" s="1">
        <f t="shared" si="44"/>
        <v>7.5411845795659516E-2</v>
      </c>
      <c r="J224" s="1">
        <f t="shared" si="45"/>
        <v>-7.8912951357587025</v>
      </c>
      <c r="K224" s="1">
        <f t="shared" si="46"/>
        <v>189382.98117758287</v>
      </c>
      <c r="L224" s="1">
        <f t="shared" si="47"/>
        <v>-0.21139300000000177</v>
      </c>
    </row>
    <row r="225" spans="1:12" x14ac:dyDescent="0.25">
      <c r="A225" s="1">
        <v>-142</v>
      </c>
      <c r="B225" s="5">
        <v>407.31</v>
      </c>
      <c r="C225" s="5">
        <v>1.3169999999999999</v>
      </c>
      <c r="D225" s="1">
        <f t="shared" si="39"/>
        <v>0</v>
      </c>
      <c r="E225" s="1">
        <f t="shared" si="40"/>
        <v>2.6099250727216621</v>
      </c>
      <c r="F225" s="1">
        <f t="shared" si="41"/>
        <v>0.1195857749617838</v>
      </c>
      <c r="G225" s="1">
        <f t="shared" si="42"/>
        <v>0</v>
      </c>
      <c r="H225" s="1">
        <f t="shared" si="43"/>
        <v>-1.6499999999999773</v>
      </c>
      <c r="I225" s="1">
        <f t="shared" si="44"/>
        <v>7.508304183166957E-2</v>
      </c>
      <c r="J225" s="1">
        <f t="shared" si="45"/>
        <v>-8.1020806260032607</v>
      </c>
      <c r="K225" s="1">
        <f t="shared" si="46"/>
        <v>194441.62238353846</v>
      </c>
      <c r="L225" s="1">
        <f t="shared" si="47"/>
        <v>-0.217304999999997</v>
      </c>
    </row>
    <row r="226" spans="1:12" x14ac:dyDescent="0.25">
      <c r="A226" s="1">
        <v>-141</v>
      </c>
      <c r="B226" s="5">
        <v>405.66</v>
      </c>
      <c r="C226" s="5">
        <v>1.3169999999999999</v>
      </c>
      <c r="D226" s="1">
        <f t="shared" si="39"/>
        <v>4.0000000000000036E-3</v>
      </c>
      <c r="E226" s="1">
        <f t="shared" si="40"/>
        <v>2.6081621863197615</v>
      </c>
      <c r="F226" s="1">
        <f t="shared" si="41"/>
        <v>0.1195857749617838</v>
      </c>
      <c r="G226" s="1">
        <f t="shared" si="42"/>
        <v>0.72213301576380029</v>
      </c>
      <c r="H226" s="1">
        <f t="shared" si="43"/>
        <v>-1.7000000000000455</v>
      </c>
      <c r="I226" s="1">
        <f t="shared" si="44"/>
        <v>7.4745455138919434E-2</v>
      </c>
      <c r="J226" s="1">
        <f t="shared" si="45"/>
        <v>-8.3126405398036294</v>
      </c>
      <c r="K226" s="1">
        <f t="shared" si="46"/>
        <v>199494.85001901654</v>
      </c>
      <c r="L226" s="1">
        <f t="shared" si="47"/>
        <v>-0.223890000000006</v>
      </c>
    </row>
    <row r="227" spans="1:12" x14ac:dyDescent="0.25">
      <c r="A227" s="1">
        <v>-140</v>
      </c>
      <c r="B227" s="5">
        <v>403.96</v>
      </c>
      <c r="C227" s="5">
        <v>1.321</v>
      </c>
      <c r="D227" s="1">
        <f t="shared" si="39"/>
        <v>1.0000000000000009E-2</v>
      </c>
      <c r="E227" s="1">
        <f t="shared" si="40"/>
        <v>2.606338363528125</v>
      </c>
      <c r="F227" s="1">
        <f t="shared" si="41"/>
        <v>0.12090281761452719</v>
      </c>
      <c r="G227" s="1">
        <f t="shared" si="42"/>
        <v>1.7470713256497088</v>
      </c>
      <c r="H227" s="1">
        <f t="shared" si="43"/>
        <v>-1.7399999999999523</v>
      </c>
      <c r="I227" s="1">
        <f t="shared" si="44"/>
        <v>7.4399095116427616E-2</v>
      </c>
      <c r="J227" s="1">
        <f t="shared" si="45"/>
        <v>-8.5229362705728793</v>
      </c>
      <c r="K227" s="1">
        <f t="shared" si="46"/>
        <v>204541.73756699055</v>
      </c>
      <c r="L227" s="1">
        <f t="shared" si="47"/>
        <v>-0.22985399999999367</v>
      </c>
    </row>
    <row r="228" spans="1:12" x14ac:dyDescent="0.25">
      <c r="A228" s="1">
        <v>-139</v>
      </c>
      <c r="B228" s="5">
        <v>402.22</v>
      </c>
      <c r="C228" s="5">
        <v>1.331</v>
      </c>
      <c r="D228" s="1">
        <f t="shared" si="39"/>
        <v>1.0000000000000009E-2</v>
      </c>
      <c r="E228" s="1">
        <f t="shared" si="40"/>
        <v>2.6044636616701857</v>
      </c>
      <c r="F228" s="1">
        <f t="shared" si="41"/>
        <v>0.12417805547467511</v>
      </c>
      <c r="G228" s="1">
        <f t="shared" si="42"/>
        <v>1.678178036678291</v>
      </c>
      <c r="H228" s="1">
        <f t="shared" si="43"/>
        <v>-1.7900000000000205</v>
      </c>
      <c r="I228" s="1">
        <f t="shared" si="44"/>
        <v>7.4043972771820413E-2</v>
      </c>
      <c r="J228" s="1">
        <f t="shared" si="45"/>
        <v>-8.7329267585727344</v>
      </c>
      <c r="K228" s="1">
        <f t="shared" si="46"/>
        <v>209581.29963729982</v>
      </c>
      <c r="L228" s="1">
        <f t="shared" si="47"/>
        <v>-0.23824900000000274</v>
      </c>
    </row>
    <row r="229" spans="1:12" x14ac:dyDescent="0.25">
      <c r="A229" s="1">
        <v>-138</v>
      </c>
      <c r="B229" s="5">
        <v>400.43</v>
      </c>
      <c r="C229" s="5">
        <v>1.341</v>
      </c>
      <c r="D229" s="1">
        <f t="shared" si="39"/>
        <v>1.1000000000000121E-2</v>
      </c>
      <c r="E229" s="1">
        <f t="shared" si="40"/>
        <v>2.6025266071349242</v>
      </c>
      <c r="F229" s="1">
        <f t="shared" si="41"/>
        <v>0.1274287778515989</v>
      </c>
      <c r="G229" s="1">
        <f t="shared" si="42"/>
        <v>1.7933090027301242</v>
      </c>
      <c r="H229" s="1">
        <f t="shared" si="43"/>
        <v>-1.8199999999999932</v>
      </c>
      <c r="I229" s="1">
        <f t="shared" si="44"/>
        <v>7.3680100823546549E-2</v>
      </c>
      <c r="J229" s="1">
        <f t="shared" si="45"/>
        <v>-8.9425684458176455</v>
      </c>
      <c r="K229" s="1">
        <f t="shared" si="46"/>
        <v>214612.49088438982</v>
      </c>
      <c r="L229" s="1">
        <f t="shared" si="47"/>
        <v>-0.24406199999999909</v>
      </c>
    </row>
    <row r="230" spans="1:12" x14ac:dyDescent="0.25">
      <c r="A230" s="1">
        <v>-137</v>
      </c>
      <c r="B230" s="5">
        <v>398.61</v>
      </c>
      <c r="C230" s="5">
        <v>1.3520000000000001</v>
      </c>
      <c r="D230" s="1">
        <f t="shared" si="39"/>
        <v>2.200000000000002E-2</v>
      </c>
      <c r="E230" s="1">
        <f t="shared" si="40"/>
        <v>2.6005481897240834</v>
      </c>
      <c r="F230" s="1">
        <f t="shared" si="41"/>
        <v>0.13097669160561715</v>
      </c>
      <c r="G230" s="1">
        <f t="shared" si="42"/>
        <v>3.4325916129183427</v>
      </c>
      <c r="H230" s="1">
        <f t="shared" si="43"/>
        <v>-1.8700000000000045</v>
      </c>
      <c r="I230" s="1">
        <f t="shared" si="44"/>
        <v>7.3307493804970814E-2</v>
      </c>
      <c r="J230" s="1">
        <f t="shared" si="45"/>
        <v>-9.1518152336813596</v>
      </c>
      <c r="K230" s="1">
        <f t="shared" si="46"/>
        <v>219634.20498990925</v>
      </c>
      <c r="L230" s="1">
        <f t="shared" si="47"/>
        <v>-0.2528240000000006</v>
      </c>
    </row>
    <row r="231" spans="1:12" x14ac:dyDescent="0.25">
      <c r="A231" s="1">
        <v>-136</v>
      </c>
      <c r="B231" s="5">
        <v>396.74</v>
      </c>
      <c r="C231" s="5">
        <v>1.3740000000000001</v>
      </c>
      <c r="D231" s="1">
        <f t="shared" si="39"/>
        <v>1.4999999999999902E-2</v>
      </c>
      <c r="E231" s="1">
        <f t="shared" si="40"/>
        <v>2.598505988988193</v>
      </c>
      <c r="F231" s="1">
        <f t="shared" si="41"/>
        <v>0.13798673272353165</v>
      </c>
      <c r="G231" s="1">
        <f t="shared" si="42"/>
        <v>2.2499338883682496</v>
      </c>
      <c r="H231" s="1">
        <f t="shared" si="43"/>
        <v>-1.910000000000025</v>
      </c>
      <c r="I231" s="1">
        <f t="shared" si="44"/>
        <v>7.292616817023409E-2</v>
      </c>
      <c r="J231" s="1">
        <f t="shared" si="45"/>
        <v>-9.360618443387537</v>
      </c>
      <c r="K231" s="1">
        <f t="shared" si="46"/>
        <v>224645.27371452129</v>
      </c>
      <c r="L231" s="1">
        <f t="shared" si="47"/>
        <v>-0.26243400000000344</v>
      </c>
    </row>
    <row r="232" spans="1:12" x14ac:dyDescent="0.25">
      <c r="A232" s="1">
        <v>-135</v>
      </c>
      <c r="B232" s="5">
        <v>394.83</v>
      </c>
      <c r="C232" s="5">
        <v>1.389</v>
      </c>
      <c r="D232" s="1">
        <f t="shared" si="39"/>
        <v>2.0000000000000018E-2</v>
      </c>
      <c r="E232" s="1">
        <f t="shared" si="40"/>
        <v>2.5964101438442699</v>
      </c>
      <c r="F232" s="1">
        <f t="shared" si="41"/>
        <v>0.14270224573761559</v>
      </c>
      <c r="G232" s="1">
        <f t="shared" si="42"/>
        <v>2.8727217332214217</v>
      </c>
      <c r="H232" s="1">
        <f t="shared" si="43"/>
        <v>-1.9599999999999795</v>
      </c>
      <c r="I232" s="1">
        <f t="shared" si="44"/>
        <v>7.253614240175961E-2</v>
      </c>
      <c r="J232" s="1">
        <f t="shared" si="45"/>
        <v>-9.5689267796228439</v>
      </c>
      <c r="K232" s="1">
        <f t="shared" si="46"/>
        <v>229644.46602465078</v>
      </c>
      <c r="L232" s="1">
        <f t="shared" si="47"/>
        <v>-0.27224399999999715</v>
      </c>
    </row>
    <row r="233" spans="1:12" x14ac:dyDescent="0.25">
      <c r="A233" s="1">
        <v>-134</v>
      </c>
      <c r="B233" s="5">
        <v>392.87</v>
      </c>
      <c r="C233" s="5">
        <v>1.409</v>
      </c>
      <c r="D233" s="1">
        <f t="shared" si="39"/>
        <v>2.0999999999999908E-2</v>
      </c>
      <c r="E233" s="1">
        <f t="shared" si="40"/>
        <v>2.5942488668573831</v>
      </c>
      <c r="F233" s="1">
        <f t="shared" si="41"/>
        <v>0.14891099310935643</v>
      </c>
      <c r="G233" s="1">
        <f t="shared" si="42"/>
        <v>2.9133010634312679</v>
      </c>
      <c r="H233" s="1">
        <f t="shared" si="43"/>
        <v>-1.9900000000000091</v>
      </c>
      <c r="I233" s="1">
        <f t="shared" si="44"/>
        <v>7.2137437119275324E-2</v>
      </c>
      <c r="J233" s="1">
        <f t="shared" si="45"/>
        <v>-9.7766862974690838</v>
      </c>
      <c r="K233" s="1">
        <f t="shared" si="46"/>
        <v>234630.4872988851</v>
      </c>
      <c r="L233" s="1">
        <f t="shared" si="47"/>
        <v>-0.28039100000000128</v>
      </c>
    </row>
    <row r="234" spans="1:12" x14ac:dyDescent="0.25">
      <c r="A234" s="1">
        <v>-133</v>
      </c>
      <c r="B234" s="5">
        <v>390.88</v>
      </c>
      <c r="C234" s="5">
        <v>1.43</v>
      </c>
      <c r="D234" s="1">
        <f t="shared" si="39"/>
        <v>1.4000000000000012E-2</v>
      </c>
      <c r="E234" s="1">
        <f t="shared" si="40"/>
        <v>2.5920434496293616</v>
      </c>
      <c r="F234" s="1">
        <f t="shared" si="41"/>
        <v>0.1553360374650618</v>
      </c>
      <c r="G234" s="1">
        <f t="shared" si="42"/>
        <v>1.8618822978079366</v>
      </c>
      <c r="H234" s="1">
        <f t="shared" si="43"/>
        <v>-2.0400000000000205</v>
      </c>
      <c r="I234" s="1">
        <f t="shared" si="44"/>
        <v>7.1730075190214113E-2</v>
      </c>
      <c r="J234" s="1">
        <f t="shared" si="45"/>
        <v>-9.9838403729144432</v>
      </c>
      <c r="K234" s="1">
        <f t="shared" si="46"/>
        <v>239601.97862026951</v>
      </c>
      <c r="L234" s="1">
        <f t="shared" si="47"/>
        <v>-0.29172000000000292</v>
      </c>
    </row>
    <row r="235" spans="1:12" x14ac:dyDescent="0.25">
      <c r="A235" s="1">
        <v>-132</v>
      </c>
      <c r="B235" s="5">
        <v>388.84</v>
      </c>
      <c r="C235" s="5">
        <v>1.444</v>
      </c>
      <c r="D235" s="1">
        <f t="shared" si="39"/>
        <v>1.3000000000000123E-2</v>
      </c>
      <c r="E235" s="1">
        <f t="shared" si="40"/>
        <v>2.5897709344582682</v>
      </c>
      <c r="F235" s="1">
        <f t="shared" si="41"/>
        <v>0.15956719323362029</v>
      </c>
      <c r="G235" s="1">
        <f t="shared" si="42"/>
        <v>1.6709827049883335</v>
      </c>
      <c r="H235" s="1">
        <f t="shared" si="43"/>
        <v>-2.0799999999999841</v>
      </c>
      <c r="I235" s="1">
        <f t="shared" si="44"/>
        <v>7.1314081841342677E-2</v>
      </c>
      <c r="J235" s="1">
        <f t="shared" si="45"/>
        <v>-10.190329677126076</v>
      </c>
      <c r="K235" s="1">
        <f t="shared" si="46"/>
        <v>244557.51615887112</v>
      </c>
      <c r="L235" s="1">
        <f t="shared" si="47"/>
        <v>-0.30035199999999768</v>
      </c>
    </row>
    <row r="236" spans="1:12" x14ac:dyDescent="0.25">
      <c r="A236" s="1">
        <v>-131</v>
      </c>
      <c r="B236" s="5">
        <v>386.76</v>
      </c>
      <c r="C236" s="5">
        <v>1.4570000000000001</v>
      </c>
      <c r="D236" s="1">
        <f t="shared" si="39"/>
        <v>4.0000000000000036E-3</v>
      </c>
      <c r="E236" s="1">
        <f t="shared" si="40"/>
        <v>2.5874415515599591</v>
      </c>
      <c r="F236" s="1">
        <f t="shared" si="41"/>
        <v>0.16345955176999016</v>
      </c>
      <c r="G236" s="1">
        <f t="shared" si="42"/>
        <v>0.49644172172775697</v>
      </c>
      <c r="H236" s="1">
        <f t="shared" si="43"/>
        <v>-2.1299999999999955</v>
      </c>
      <c r="I236" s="1">
        <f t="shared" si="44"/>
        <v>7.0889484771462424E-2</v>
      </c>
      <c r="J236" s="1">
        <f t="shared" si="45"/>
        <v>-10.39609215473314</v>
      </c>
      <c r="K236" s="1">
        <f t="shared" si="46"/>
        <v>249495.61065058899</v>
      </c>
      <c r="L236" s="1">
        <f t="shared" si="47"/>
        <v>-0.31034099999999931</v>
      </c>
    </row>
    <row r="237" spans="1:12" x14ac:dyDescent="0.25">
      <c r="A237" s="1">
        <v>-130</v>
      </c>
      <c r="B237" s="5">
        <v>384.63</v>
      </c>
      <c r="C237" s="5">
        <v>1.4610000000000001</v>
      </c>
      <c r="D237" s="1">
        <f t="shared" si="39"/>
        <v>8.0000000000000071E-3</v>
      </c>
      <c r="E237" s="1">
        <f t="shared" si="40"/>
        <v>2.5850431549059416</v>
      </c>
      <c r="F237" s="1">
        <f t="shared" si="41"/>
        <v>0.1646502159342968</v>
      </c>
      <c r="G237" s="1">
        <f t="shared" si="42"/>
        <v>0.96966234212374647</v>
      </c>
      <c r="H237" s="1">
        <f t="shared" si="43"/>
        <v>-2.1599999999999682</v>
      </c>
      <c r="I237" s="1">
        <f t="shared" si="44"/>
        <v>7.045631426501521E-2</v>
      </c>
      <c r="J237" s="1">
        <f t="shared" si="45"/>
        <v>-10.601063006363432</v>
      </c>
      <c r="K237" s="1">
        <f t="shared" si="46"/>
        <v>254414.7069780468</v>
      </c>
      <c r="L237" s="1">
        <f t="shared" si="47"/>
        <v>-0.31557599999999536</v>
      </c>
    </row>
    <row r="238" spans="1:12" x14ac:dyDescent="0.25">
      <c r="A238" s="1">
        <v>-129</v>
      </c>
      <c r="B238" s="5">
        <v>382.47</v>
      </c>
      <c r="C238" s="5">
        <v>1.4690000000000001</v>
      </c>
      <c r="D238" s="1">
        <f t="shared" si="39"/>
        <v>2.0000000000000018E-2</v>
      </c>
      <c r="E238" s="1">
        <f t="shared" si="40"/>
        <v>2.5825973758414835</v>
      </c>
      <c r="F238" s="1">
        <f t="shared" si="41"/>
        <v>0.16702179579025653</v>
      </c>
      <c r="G238" s="1">
        <f t="shared" si="42"/>
        <v>2.3335428691439613</v>
      </c>
      <c r="H238" s="1">
        <f t="shared" si="43"/>
        <v>-2.2100000000000364</v>
      </c>
      <c r="I238" s="1">
        <f t="shared" si="44"/>
        <v>7.0014603306416734E-2</v>
      </c>
      <c r="J238" s="1">
        <f t="shared" si="45"/>
        <v>-10.80517467560882</v>
      </c>
      <c r="K238" s="1">
        <f t="shared" si="46"/>
        <v>259313.18385777099</v>
      </c>
      <c r="L238" s="1">
        <f t="shared" si="47"/>
        <v>-0.32464900000000535</v>
      </c>
    </row>
    <row r="239" spans="1:12" x14ac:dyDescent="0.25">
      <c r="A239" s="1">
        <v>-128</v>
      </c>
      <c r="B239" s="5">
        <v>380.26</v>
      </c>
      <c r="C239" s="5">
        <v>1.4890000000000001</v>
      </c>
      <c r="D239" s="1">
        <f t="shared" si="39"/>
        <v>2.5999999999999801E-2</v>
      </c>
      <c r="E239" s="1">
        <f t="shared" si="40"/>
        <v>2.5800806438630075</v>
      </c>
      <c r="F239" s="1">
        <f t="shared" si="41"/>
        <v>0.17289469775217617</v>
      </c>
      <c r="G239" s="1">
        <f t="shared" si="42"/>
        <v>2.916918841633946</v>
      </c>
      <c r="H239" s="1">
        <f t="shared" si="43"/>
        <v>-2.25</v>
      </c>
      <c r="I239" s="1">
        <f t="shared" si="44"/>
        <v>6.9564387694933033E-2</v>
      </c>
      <c r="J239" s="1">
        <f t="shared" si="45"/>
        <v>-11.008356840704892</v>
      </c>
      <c r="K239" s="1">
        <f t="shared" si="46"/>
        <v>264189.35364050634</v>
      </c>
      <c r="L239" s="1">
        <f t="shared" si="47"/>
        <v>-0.33502500000000002</v>
      </c>
    </row>
    <row r="240" spans="1:12" x14ac:dyDescent="0.25">
      <c r="A240" s="1">
        <v>-127</v>
      </c>
      <c r="B240" s="5">
        <v>378.01</v>
      </c>
      <c r="C240" s="5">
        <v>1.5149999999999999</v>
      </c>
      <c r="D240" s="1">
        <f t="shared" si="39"/>
        <v>2.3000000000000131E-2</v>
      </c>
      <c r="E240" s="1">
        <f t="shared" si="40"/>
        <v>2.5775032889572613</v>
      </c>
      <c r="F240" s="1">
        <f t="shared" si="41"/>
        <v>0.18041263283832379</v>
      </c>
      <c r="G240" s="1">
        <f t="shared" si="42"/>
        <v>2.479637700715386</v>
      </c>
      <c r="H240" s="1">
        <f t="shared" si="43"/>
        <v>-2.2899999999999636</v>
      </c>
      <c r="I240" s="1">
        <f t="shared" si="44"/>
        <v>6.9105706159903663E-2</v>
      </c>
      <c r="J240" s="1">
        <f t="shared" si="45"/>
        <v>-11.21053641109504</v>
      </c>
      <c r="K240" s="1">
        <f t="shared" si="46"/>
        <v>269041.4622287518</v>
      </c>
      <c r="L240" s="1">
        <f t="shared" si="47"/>
        <v>-0.3469349999999945</v>
      </c>
    </row>
    <row r="241" spans="1:12" x14ac:dyDescent="0.25">
      <c r="A241" s="1">
        <v>-126</v>
      </c>
      <c r="B241" s="5">
        <v>375.72</v>
      </c>
      <c r="C241" s="5">
        <v>1.538</v>
      </c>
      <c r="D241" s="1">
        <f t="shared" si="39"/>
        <v>2.0999999999999908E-2</v>
      </c>
      <c r="E241" s="1">
        <f t="shared" si="40"/>
        <v>2.5748643136645399</v>
      </c>
      <c r="F241" s="1">
        <f t="shared" si="41"/>
        <v>0.18695633546541224</v>
      </c>
      <c r="G241" s="1">
        <f t="shared" si="42"/>
        <v>2.1800829512784694</v>
      </c>
      <c r="H241" s="1">
        <f t="shared" si="43"/>
        <v>-2.3300000000000409</v>
      </c>
      <c r="I241" s="1">
        <f t="shared" si="44"/>
        <v>6.8638600476108036E-2</v>
      </c>
      <c r="J241" s="1">
        <f t="shared" si="45"/>
        <v>-11.411637529123443</v>
      </c>
      <c r="K241" s="1">
        <f t="shared" si="46"/>
        <v>273867.6891173856</v>
      </c>
      <c r="L241" s="1">
        <f t="shared" si="47"/>
        <v>-0.35835400000000628</v>
      </c>
    </row>
    <row r="242" spans="1:12" x14ac:dyDescent="0.25">
      <c r="A242" s="1">
        <v>-125</v>
      </c>
      <c r="B242" s="5">
        <v>373.39</v>
      </c>
      <c r="C242" s="5">
        <v>1.5589999999999999</v>
      </c>
      <c r="D242" s="1">
        <f t="shared" si="39"/>
        <v>2.7000000000000135E-2</v>
      </c>
      <c r="E242" s="1">
        <f t="shared" si="40"/>
        <v>2.5721626826463373</v>
      </c>
      <c r="F242" s="1">
        <f t="shared" si="41"/>
        <v>0.19284611518884168</v>
      </c>
      <c r="G242" s="1">
        <f t="shared" si="42"/>
        <v>2.6965977607612386</v>
      </c>
      <c r="H242" s="1">
        <f t="shared" si="43"/>
        <v>-2.3700000000000045</v>
      </c>
      <c r="I242" s="1">
        <f t="shared" si="44"/>
        <v>6.8163115579061226E-2</v>
      </c>
      <c r="J242" s="1">
        <f t="shared" si="45"/>
        <v>-11.611581577048113</v>
      </c>
      <c r="K242" s="1">
        <f t="shared" si="46"/>
        <v>278666.1475619651</v>
      </c>
      <c r="L242" s="1">
        <f t="shared" si="47"/>
        <v>-0.36948300000000067</v>
      </c>
    </row>
    <row r="243" spans="1:12" x14ac:dyDescent="0.25">
      <c r="A243" s="1">
        <v>-124</v>
      </c>
      <c r="B243" s="5">
        <v>371.02</v>
      </c>
      <c r="C243" s="5">
        <v>1.5860000000000001</v>
      </c>
      <c r="D243" s="1">
        <f t="shared" si="39"/>
        <v>2.0000000000000018E-2</v>
      </c>
      <c r="E243" s="1">
        <f t="shared" si="40"/>
        <v>2.5693973210854648</v>
      </c>
      <c r="F243" s="1">
        <f t="shared" si="41"/>
        <v>0.20030318298158503</v>
      </c>
      <c r="G243" s="1">
        <f t="shared" si="42"/>
        <v>1.9229532897321948</v>
      </c>
      <c r="H243" s="1">
        <f t="shared" si="43"/>
        <v>-2.4099999999999682</v>
      </c>
      <c r="I243" s="1">
        <f t="shared" si="44"/>
        <v>6.7679299680017554E-2</v>
      </c>
      <c r="J243" s="1">
        <f t="shared" si="45"/>
        <v>-11.810287189597535</v>
      </c>
      <c r="K243" s="1">
        <f t="shared" si="46"/>
        <v>283434.8848800686</v>
      </c>
      <c r="L243" s="1">
        <f t="shared" si="47"/>
        <v>-0.3822259999999949</v>
      </c>
    </row>
    <row r="244" spans="1:12" x14ac:dyDescent="0.25">
      <c r="A244" s="1">
        <v>-123</v>
      </c>
      <c r="B244" s="5">
        <v>368.61</v>
      </c>
      <c r="C244" s="5">
        <v>1.6060000000000001</v>
      </c>
      <c r="D244" s="1">
        <f t="shared" si="39"/>
        <v>6.0000000000000053E-3</v>
      </c>
      <c r="E244" s="1">
        <f t="shared" si="40"/>
        <v>2.5665671129934964</v>
      </c>
      <c r="F244" s="1">
        <f t="shared" si="41"/>
        <v>0.20574554094266218</v>
      </c>
      <c r="G244" s="1">
        <f t="shared" si="42"/>
        <v>0.55917717560838898</v>
      </c>
      <c r="H244" s="1">
        <f t="shared" si="43"/>
        <v>-2.4499999999999886</v>
      </c>
      <c r="I244" s="1">
        <f t="shared" si="44"/>
        <v>6.7187204380450991E-2</v>
      </c>
      <c r="J244" s="1">
        <f t="shared" si="45"/>
        <v>-12.007670272239702</v>
      </c>
      <c r="K244" s="1">
        <f t="shared" si="46"/>
        <v>288171.88288972748</v>
      </c>
      <c r="L244" s="1">
        <f t="shared" si="47"/>
        <v>-0.39346999999999821</v>
      </c>
    </row>
    <row r="245" spans="1:12" x14ac:dyDescent="0.25">
      <c r="A245" s="1">
        <v>-122</v>
      </c>
      <c r="B245" s="5">
        <v>366.16</v>
      </c>
      <c r="C245" s="5">
        <v>1.6120000000000001</v>
      </c>
      <c r="D245" s="1">
        <f t="shared" si="39"/>
        <v>-8.0000000000000071E-3</v>
      </c>
      <c r="E245" s="1">
        <f t="shared" si="40"/>
        <v>2.5636708994192432</v>
      </c>
      <c r="F245" s="1">
        <f t="shared" si="41"/>
        <v>0.20736503746907187</v>
      </c>
      <c r="G245" s="1">
        <f t="shared" si="42"/>
        <v>-0.72618771221158163</v>
      </c>
      <c r="H245" s="1">
        <f t="shared" si="43"/>
        <v>-2.5</v>
      </c>
      <c r="I245" s="1">
        <f t="shared" si="44"/>
        <v>6.6686884785774336E-2</v>
      </c>
      <c r="J245" s="1">
        <f t="shared" si="45"/>
        <v>-12.203644025363115</v>
      </c>
      <c r="K245" s="1">
        <f t="shared" si="46"/>
        <v>292875.05848974024</v>
      </c>
      <c r="L245" s="1">
        <f t="shared" si="47"/>
        <v>-0.40300000000000002</v>
      </c>
    </row>
    <row r="246" spans="1:12" x14ac:dyDescent="0.25">
      <c r="A246" s="1">
        <v>-121</v>
      </c>
      <c r="B246" s="5">
        <v>363.66</v>
      </c>
      <c r="C246" s="5">
        <v>1.6040000000000001</v>
      </c>
      <c r="D246" s="1">
        <f t="shared" si="39"/>
        <v>-1.0000000000001119E-3</v>
      </c>
      <c r="E246" s="1">
        <f t="shared" si="40"/>
        <v>2.5606955343936537</v>
      </c>
      <c r="F246" s="1">
        <f t="shared" si="41"/>
        <v>0.20520436394814473</v>
      </c>
      <c r="G246" s="1">
        <f t="shared" si="42"/>
        <v>-8.9328689303145109E-2</v>
      </c>
      <c r="H246" s="1">
        <f t="shared" si="43"/>
        <v>-2.5300000000000296</v>
      </c>
      <c r="I246" s="1">
        <f t="shared" si="44"/>
        <v>6.6178399618050873E-2</v>
      </c>
      <c r="J246" s="1">
        <f t="shared" si="45"/>
        <v>-12.398118974538908</v>
      </c>
      <c r="K246" s="1">
        <f t="shared" si="46"/>
        <v>297542.26438592677</v>
      </c>
      <c r="L246" s="1">
        <f t="shared" si="47"/>
        <v>-0.40581200000000472</v>
      </c>
    </row>
    <row r="247" spans="1:12" x14ac:dyDescent="0.25">
      <c r="A247" s="1">
        <v>-120</v>
      </c>
      <c r="B247" s="5">
        <v>361.13</v>
      </c>
      <c r="C247" s="5">
        <v>1.603</v>
      </c>
      <c r="D247" s="1">
        <f t="shared" si="39"/>
        <v>6.0000000000000053E-3</v>
      </c>
      <c r="E247" s="1">
        <f t="shared" si="40"/>
        <v>2.5576635678875652</v>
      </c>
      <c r="F247" s="1">
        <f t="shared" si="41"/>
        <v>0.20493352235414483</v>
      </c>
      <c r="G247" s="1">
        <f t="shared" si="42"/>
        <v>0.52310240630464144</v>
      </c>
      <c r="H247" s="1">
        <f t="shared" si="43"/>
        <v>-2.5699999999999932</v>
      </c>
      <c r="I247" s="1">
        <f t="shared" si="44"/>
        <v>6.5661811327445085E-2</v>
      </c>
      <c r="J247" s="1">
        <f t="shared" si="45"/>
        <v>-12.591003007017655</v>
      </c>
      <c r="K247" s="1">
        <f t="shared" si="46"/>
        <v>302171.28996700916</v>
      </c>
      <c r="L247" s="1">
        <f t="shared" si="47"/>
        <v>-0.41197099999999892</v>
      </c>
    </row>
    <row r="248" spans="1:12" x14ac:dyDescent="0.25">
      <c r="A248" s="1">
        <v>-119</v>
      </c>
      <c r="B248" s="5">
        <v>358.56</v>
      </c>
      <c r="C248" s="5">
        <v>1.609</v>
      </c>
      <c r="D248" s="1">
        <f t="shared" si="39"/>
        <v>2.8000000000000025E-2</v>
      </c>
      <c r="E248" s="1">
        <f t="shared" si="40"/>
        <v>2.5545618391909861</v>
      </c>
      <c r="F248" s="1">
        <f t="shared" si="41"/>
        <v>0.20655604409902956</v>
      </c>
      <c r="G248" s="1">
        <f t="shared" si="42"/>
        <v>2.3614902685462562</v>
      </c>
      <c r="H248" s="1">
        <f t="shared" si="43"/>
        <v>-2.6100000000000136</v>
      </c>
      <c r="I248" s="1">
        <f t="shared" si="44"/>
        <v>6.5137186202152683E-2</v>
      </c>
      <c r="J248" s="1">
        <f t="shared" si="45"/>
        <v>-12.782201414604067</v>
      </c>
      <c r="K248" s="1">
        <f t="shared" si="46"/>
        <v>306759.86233355454</v>
      </c>
      <c r="L248" s="1">
        <f t="shared" si="47"/>
        <v>-0.41994900000000218</v>
      </c>
    </row>
    <row r="249" spans="1:12" x14ac:dyDescent="0.25">
      <c r="A249" s="1">
        <v>-118</v>
      </c>
      <c r="B249" s="5">
        <v>355.95</v>
      </c>
      <c r="C249" s="5">
        <v>1.637</v>
      </c>
      <c r="D249" s="1">
        <f t="shared" si="39"/>
        <v>1.8000000000000016E-2</v>
      </c>
      <c r="E249" s="1">
        <f t="shared" si="40"/>
        <v>2.5513889972730204</v>
      </c>
      <c r="F249" s="1">
        <f t="shared" si="41"/>
        <v>0.21404867941194144</v>
      </c>
      <c r="G249" s="1">
        <f t="shared" si="42"/>
        <v>1.463418214501363</v>
      </c>
      <c r="H249" s="1">
        <f t="shared" si="43"/>
        <v>-2.6499999999999773</v>
      </c>
      <c r="I249" s="1">
        <f t="shared" si="44"/>
        <v>6.460459447654418E-2</v>
      </c>
      <c r="J249" s="1">
        <f t="shared" si="45"/>
        <v>-12.97161694305149</v>
      </c>
      <c r="K249" s="1">
        <f t="shared" si="46"/>
        <v>311305.64748338773</v>
      </c>
      <c r="L249" s="1">
        <f t="shared" si="47"/>
        <v>-0.43380499999999628</v>
      </c>
    </row>
    <row r="250" spans="1:12" x14ac:dyDescent="0.25">
      <c r="A250" s="1">
        <v>-117</v>
      </c>
      <c r="B250" s="5">
        <v>353.3</v>
      </c>
      <c r="C250" s="5">
        <v>1.655</v>
      </c>
      <c r="D250" s="1">
        <f t="shared" si="39"/>
        <v>8.0000000000000071E-3</v>
      </c>
      <c r="E250" s="1">
        <f t="shared" si="40"/>
        <v>2.5481436374348454</v>
      </c>
      <c r="F250" s="1">
        <f t="shared" si="41"/>
        <v>0.21879799811173756</v>
      </c>
      <c r="G250" s="1">
        <f t="shared" si="42"/>
        <v>0.63092420290845475</v>
      </c>
      <c r="H250" s="1">
        <f t="shared" si="43"/>
        <v>-2.6899999999999977</v>
      </c>
      <c r="I250" s="1">
        <f t="shared" si="44"/>
        <v>6.4064110437250368E-2</v>
      </c>
      <c r="J250" s="1">
        <f t="shared" si="45"/>
        <v>-13.159149848057107</v>
      </c>
      <c r="K250" s="1">
        <f t="shared" si="46"/>
        <v>315806.25165541261</v>
      </c>
      <c r="L250" s="1">
        <f t="shared" si="47"/>
        <v>-0.44519499999999962</v>
      </c>
    </row>
    <row r="251" spans="1:12" x14ac:dyDescent="0.25">
      <c r="A251" s="1">
        <v>-116</v>
      </c>
      <c r="B251" s="5">
        <v>350.61</v>
      </c>
      <c r="C251" s="5">
        <v>1.663</v>
      </c>
      <c r="D251" s="1">
        <f t="shared" si="39"/>
        <v>-4.0000000000000036E-3</v>
      </c>
      <c r="E251" s="1">
        <f t="shared" si="40"/>
        <v>2.5448242987597278</v>
      </c>
      <c r="F251" s="1">
        <f t="shared" si="41"/>
        <v>0.22089224921951925</v>
      </c>
      <c r="G251" s="1">
        <f t="shared" si="42"/>
        <v>-0.30921167570149055</v>
      </c>
      <c r="H251" s="1">
        <f t="shared" si="43"/>
        <v>-2.7200000000000273</v>
      </c>
      <c r="I251" s="1">
        <f t="shared" si="44"/>
        <v>6.3515812526914656E-2</v>
      </c>
      <c r="J251" s="1">
        <f t="shared" si="45"/>
        <v>-13.344697957997754</v>
      </c>
      <c r="K251" s="1">
        <f t="shared" si="46"/>
        <v>320259.2228352027</v>
      </c>
      <c r="L251" s="1">
        <f t="shared" si="47"/>
        <v>-0.45233600000000457</v>
      </c>
    </row>
    <row r="252" spans="1:12" x14ac:dyDescent="0.25">
      <c r="A252" s="1">
        <v>-115</v>
      </c>
      <c r="B252" s="5">
        <v>347.89</v>
      </c>
      <c r="C252" s="5">
        <v>1.659</v>
      </c>
      <c r="D252" s="1">
        <f t="shared" si="39"/>
        <v>8.999999999999897E-3</v>
      </c>
      <c r="E252" s="1">
        <f t="shared" si="40"/>
        <v>2.5414419452545256</v>
      </c>
      <c r="F252" s="1">
        <f t="shared" si="41"/>
        <v>0.21984638602436071</v>
      </c>
      <c r="G252" s="1">
        <f t="shared" si="42"/>
        <v>0.67678104624701485</v>
      </c>
      <c r="H252" s="1">
        <f t="shared" si="43"/>
        <v>-2.7699999999999818</v>
      </c>
      <c r="I252" s="1">
        <f t="shared" si="44"/>
        <v>6.2959783445331416E-2</v>
      </c>
      <c r="J252" s="1">
        <f t="shared" si="45"/>
        <v>-13.528156743411346</v>
      </c>
      <c r="K252" s="1">
        <f t="shared" si="46"/>
        <v>324662.05242247897</v>
      </c>
      <c r="L252" s="1">
        <f t="shared" si="47"/>
        <v>-0.45954299999999698</v>
      </c>
    </row>
    <row r="253" spans="1:12" x14ac:dyDescent="0.25">
      <c r="A253" s="1">
        <v>-114</v>
      </c>
      <c r="B253" s="5">
        <v>345.12</v>
      </c>
      <c r="C253" s="5">
        <v>1.6679999999999999</v>
      </c>
      <c r="D253" s="1">
        <f t="shared" si="39"/>
        <v>1.1000000000000121E-2</v>
      </c>
      <c r="E253" s="1">
        <f t="shared" si="40"/>
        <v>2.5379701277584696</v>
      </c>
      <c r="F253" s="1">
        <f t="shared" si="41"/>
        <v>0.22219604630171988</v>
      </c>
      <c r="G253" s="1">
        <f t="shared" si="42"/>
        <v>0.80688734139617513</v>
      </c>
      <c r="H253" s="1">
        <f t="shared" si="43"/>
        <v>-2.8000000000000114</v>
      </c>
      <c r="I253" s="1">
        <f t="shared" si="44"/>
        <v>6.2396110247689276E-2</v>
      </c>
      <c r="J253" s="1">
        <f t="shared" si="45"/>
        <v>-13.709419393350132</v>
      </c>
      <c r="K253" s="1">
        <f t="shared" si="46"/>
        <v>329012.17706350458</v>
      </c>
      <c r="L253" s="1">
        <f t="shared" si="47"/>
        <v>-0.4670400000000019</v>
      </c>
    </row>
    <row r="254" spans="1:12" x14ac:dyDescent="0.25">
      <c r="A254" s="1">
        <v>-113</v>
      </c>
      <c r="B254" s="5">
        <v>342.32</v>
      </c>
      <c r="C254" s="5">
        <v>1.679</v>
      </c>
      <c r="D254" s="1">
        <f t="shared" si="39"/>
        <v>1.8000000000000016E-2</v>
      </c>
      <c r="E254" s="1">
        <f t="shared" si="40"/>
        <v>2.5344322734758764</v>
      </c>
      <c r="F254" s="1">
        <f t="shared" si="41"/>
        <v>0.22505069613804879</v>
      </c>
      <c r="G254" s="1">
        <f t="shared" si="42"/>
        <v>1.2845429193749205</v>
      </c>
      <c r="H254" s="1">
        <f t="shared" si="43"/>
        <v>-2.8299999999999841</v>
      </c>
      <c r="I254" s="1">
        <f t="shared" si="44"/>
        <v>6.1824884439633021E-2</v>
      </c>
      <c r="J254" s="1">
        <f t="shared" si="45"/>
        <v>-13.888376898570977</v>
      </c>
      <c r="K254" s="1">
        <f t="shared" si="46"/>
        <v>333306.9806475619</v>
      </c>
      <c r="L254" s="1">
        <f t="shared" si="47"/>
        <v>-0.47515699999999728</v>
      </c>
    </row>
    <row r="255" spans="1:12" x14ac:dyDescent="0.25">
      <c r="A255" s="1">
        <v>-112</v>
      </c>
      <c r="B255" s="5">
        <v>339.49</v>
      </c>
      <c r="C255" s="5">
        <v>1.6970000000000001</v>
      </c>
      <c r="D255" s="1">
        <f t="shared" si="39"/>
        <v>2.2999999999999909E-2</v>
      </c>
      <c r="E255" s="1">
        <f t="shared" si="40"/>
        <v>2.5308269862489765</v>
      </c>
      <c r="F255" s="1">
        <f t="shared" si="41"/>
        <v>0.22968184231767583</v>
      </c>
      <c r="G255" s="1">
        <f t="shared" si="42"/>
        <v>1.5801751857357214</v>
      </c>
      <c r="H255" s="1">
        <f t="shared" si="43"/>
        <v>-2.8799999999999955</v>
      </c>
      <c r="I255" s="1">
        <f t="shared" si="44"/>
        <v>6.124620206885923E-2</v>
      </c>
      <c r="J255" s="1">
        <f t="shared" si="45"/>
        <v>-14.064918141599492</v>
      </c>
      <c r="K255" s="1">
        <f t="shared" si="46"/>
        <v>337543.79646839417</v>
      </c>
      <c r="L255" s="1">
        <f t="shared" si="47"/>
        <v>-0.48873599999999923</v>
      </c>
    </row>
    <row r="256" spans="1:12" x14ac:dyDescent="0.25">
      <c r="A256" s="1">
        <v>-111</v>
      </c>
      <c r="B256" s="5">
        <v>336.61</v>
      </c>
      <c r="C256" s="5">
        <v>1.72</v>
      </c>
      <c r="D256" s="1">
        <f t="shared" si="39"/>
        <v>2.0000000000000018E-2</v>
      </c>
      <c r="E256" s="1">
        <f t="shared" si="40"/>
        <v>2.5271270138391762</v>
      </c>
      <c r="F256" s="1">
        <f t="shared" si="41"/>
        <v>0.2355284469075489</v>
      </c>
      <c r="G256" s="1">
        <f t="shared" si="42"/>
        <v>1.3361038143686821</v>
      </c>
      <c r="H256" s="1">
        <f t="shared" si="43"/>
        <v>-2.9000000000000341</v>
      </c>
      <c r="I256" s="1">
        <f t="shared" si="44"/>
        <v>6.0660163812959252E-2</v>
      </c>
      <c r="J256" s="1">
        <f t="shared" si="45"/>
        <v>-14.238929993650174</v>
      </c>
      <c r="K256" s="1">
        <f t="shared" si="46"/>
        <v>341719.90955018584</v>
      </c>
      <c r="L256" s="1">
        <f t="shared" si="47"/>
        <v>-0.49880000000000585</v>
      </c>
    </row>
    <row r="257" spans="1:12" x14ac:dyDescent="0.25">
      <c r="A257" s="1">
        <v>-110</v>
      </c>
      <c r="B257" s="5">
        <v>333.71</v>
      </c>
      <c r="C257" s="5">
        <v>1.74</v>
      </c>
      <c r="D257" s="1">
        <f t="shared" si="39"/>
        <v>2.6000000000000023E-2</v>
      </c>
      <c r="E257" s="1">
        <f t="shared" si="40"/>
        <v>2.5233692209782803</v>
      </c>
      <c r="F257" s="1">
        <f t="shared" si="41"/>
        <v>0.24054924828259971</v>
      </c>
      <c r="G257" s="1">
        <f t="shared" si="42"/>
        <v>1.6703977880951941</v>
      </c>
      <c r="H257" s="1">
        <f t="shared" si="43"/>
        <v>-2.9499999999999886</v>
      </c>
      <c r="I257" s="1">
        <f t="shared" si="44"/>
        <v>6.0066875063223828E-2</v>
      </c>
      <c r="J257" s="1">
        <f t="shared" si="45"/>
        <v>-14.410297418336272</v>
      </c>
      <c r="K257" s="1">
        <f t="shared" si="46"/>
        <v>345832.55913648842</v>
      </c>
      <c r="L257" s="1">
        <f t="shared" si="47"/>
        <v>-0.51329999999999798</v>
      </c>
    </row>
    <row r="258" spans="1:12" x14ac:dyDescent="0.25">
      <c r="A258" s="1">
        <v>-109</v>
      </c>
      <c r="B258" s="5">
        <v>330.76</v>
      </c>
      <c r="C258" s="5">
        <v>1.766</v>
      </c>
      <c r="D258" s="1">
        <f t="shared" si="39"/>
        <v>2.0000000000000018E-2</v>
      </c>
      <c r="E258" s="1">
        <f t="shared" si="40"/>
        <v>2.5195129832576257</v>
      </c>
      <c r="F258" s="1">
        <f t="shared" si="41"/>
        <v>0.24699069924154979</v>
      </c>
      <c r="G258" s="1">
        <f t="shared" si="42"/>
        <v>1.248507019915045</v>
      </c>
      <c r="H258" s="1">
        <f t="shared" si="43"/>
        <v>-2.9699999999999704</v>
      </c>
      <c r="I258" s="1">
        <f t="shared" si="44"/>
        <v>5.9466446004126483E-2</v>
      </c>
      <c r="J258" s="1">
        <f t="shared" si="45"/>
        <v>-14.578903582129266</v>
      </c>
      <c r="K258" s="1">
        <f t="shared" si="46"/>
        <v>349878.94134113094</v>
      </c>
      <c r="L258" s="1">
        <f t="shared" si="47"/>
        <v>-0.52450199999999481</v>
      </c>
    </row>
    <row r="259" spans="1:12" x14ac:dyDescent="0.25">
      <c r="A259" s="1">
        <v>-108</v>
      </c>
      <c r="B259" s="5">
        <v>327.79</v>
      </c>
      <c r="C259" s="5">
        <v>1.786</v>
      </c>
      <c r="D259" s="1">
        <f t="shared" si="39"/>
        <v>2.4999999999999911E-2</v>
      </c>
      <c r="E259" s="1">
        <f t="shared" si="40"/>
        <v>2.5155957002684515</v>
      </c>
      <c r="F259" s="1">
        <f t="shared" si="41"/>
        <v>0.25188145455252764</v>
      </c>
      <c r="G259" s="1">
        <f t="shared" si="42"/>
        <v>1.5018168398643272</v>
      </c>
      <c r="H259" s="1">
        <f t="shared" si="43"/>
        <v>-3.0200000000000387</v>
      </c>
      <c r="I259" s="1">
        <f t="shared" si="44"/>
        <v>5.885899168820443E-2</v>
      </c>
      <c r="J259" s="1">
        <f t="shared" si="45"/>
        <v>-14.744629971431223</v>
      </c>
      <c r="K259" s="1">
        <f t="shared" si="46"/>
        <v>353856.21195783321</v>
      </c>
      <c r="L259" s="1">
        <f t="shared" si="47"/>
        <v>-0.53937200000000696</v>
      </c>
    </row>
    <row r="260" spans="1:12" x14ac:dyDescent="0.25">
      <c r="A260" s="1">
        <v>-107</v>
      </c>
      <c r="B260" s="5">
        <v>324.77</v>
      </c>
      <c r="C260" s="5">
        <v>1.8109999999999999</v>
      </c>
      <c r="D260" s="1">
        <f t="shared" si="39"/>
        <v>3.2000000000000028E-2</v>
      </c>
      <c r="E260" s="1">
        <f t="shared" si="40"/>
        <v>2.511575905309916</v>
      </c>
      <c r="F260" s="1">
        <f t="shared" si="41"/>
        <v>0.25791845031405841</v>
      </c>
      <c r="G260" s="1">
        <f t="shared" si="42"/>
        <v>1.8624485445932137</v>
      </c>
      <c r="H260" s="1">
        <f t="shared" si="43"/>
        <v>-3.0399999999999636</v>
      </c>
      <c r="I260" s="1">
        <f t="shared" si="44"/>
        <v>5.8244632106061463E-2</v>
      </c>
      <c r="J260" s="1">
        <f t="shared" si="45"/>
        <v>-14.907356516183579</v>
      </c>
      <c r="K260" s="1">
        <f t="shared" si="46"/>
        <v>357761.48942668608</v>
      </c>
      <c r="L260" s="1">
        <f t="shared" si="47"/>
        <v>-0.55054399999999337</v>
      </c>
    </row>
    <row r="261" spans="1:12" x14ac:dyDescent="0.25">
      <c r="A261" s="1">
        <v>-106</v>
      </c>
      <c r="B261" s="5">
        <v>321.73</v>
      </c>
      <c r="C261" s="5">
        <v>1.843</v>
      </c>
      <c r="D261" s="1">
        <f t="shared" si="39"/>
        <v>3.2000000000000028E-2</v>
      </c>
      <c r="E261" s="1">
        <f t="shared" si="40"/>
        <v>2.507491558965369</v>
      </c>
      <c r="F261" s="1">
        <f t="shared" si="41"/>
        <v>0.26552533521907379</v>
      </c>
      <c r="G261" s="1">
        <f t="shared" si="42"/>
        <v>1.7895136333465032</v>
      </c>
      <c r="H261" s="1">
        <f t="shared" si="43"/>
        <v>-3.0800000000000409</v>
      </c>
      <c r="I261" s="1">
        <f t="shared" si="44"/>
        <v>5.762349225122048E-2</v>
      </c>
      <c r="J261" s="1">
        <f t="shared" si="45"/>
        <v>-15.066961719822192</v>
      </c>
      <c r="K261" s="1">
        <f t="shared" si="46"/>
        <v>361591.85795293719</v>
      </c>
      <c r="L261" s="1">
        <f t="shared" si="47"/>
        <v>-0.56764400000000748</v>
      </c>
    </row>
    <row r="262" spans="1:12" x14ac:dyDescent="0.25">
      <c r="A262" s="1">
        <v>-105</v>
      </c>
      <c r="B262" s="5">
        <v>318.64999999999998</v>
      </c>
      <c r="C262" s="5">
        <v>1.875</v>
      </c>
      <c r="D262" s="1">
        <f t="shared" si="39"/>
        <v>3.2000000000000028E-2</v>
      </c>
      <c r="E262" s="1">
        <f t="shared" si="40"/>
        <v>2.5033139228158845</v>
      </c>
      <c r="F262" s="1">
        <f t="shared" si="41"/>
        <v>0.27300127206373764</v>
      </c>
      <c r="G262" s="1">
        <f t="shared" si="42"/>
        <v>1.7254180512241897</v>
      </c>
      <c r="H262" s="1">
        <f t="shared" si="43"/>
        <v>-3.1099999999999568</v>
      </c>
      <c r="I262" s="1">
        <f t="shared" si="44"/>
        <v>5.6995702179561222E-2</v>
      </c>
      <c r="J262" s="1">
        <f t="shared" si="45"/>
        <v>-15.22332279541927</v>
      </c>
      <c r="K262" s="1">
        <f t="shared" si="46"/>
        <v>365344.37077425467</v>
      </c>
      <c r="L262" s="1">
        <f t="shared" si="47"/>
        <v>-0.5831249999999919</v>
      </c>
    </row>
    <row r="263" spans="1:12" x14ac:dyDescent="0.25">
      <c r="A263" s="1">
        <v>-104</v>
      </c>
      <c r="B263" s="5">
        <v>315.54000000000002</v>
      </c>
      <c r="C263" s="5">
        <v>1.907</v>
      </c>
      <c r="D263" s="1">
        <f t="shared" si="39"/>
        <v>3.0000000000000027E-2</v>
      </c>
      <c r="E263" s="1">
        <f t="shared" si="40"/>
        <v>2.4990544211971009</v>
      </c>
      <c r="F263" s="1">
        <f t="shared" si="41"/>
        <v>0.28035069304600563</v>
      </c>
      <c r="G263" s="1">
        <f t="shared" si="42"/>
        <v>1.5607436406543229</v>
      </c>
      <c r="H263" s="1">
        <f t="shared" si="43"/>
        <v>-3.1400000000000432</v>
      </c>
      <c r="I263" s="1">
        <f t="shared" si="44"/>
        <v>5.6361397063085419E-2</v>
      </c>
      <c r="J263" s="1">
        <f t="shared" si="45"/>
        <v>-15.376315807799857</v>
      </c>
      <c r="K263" s="1">
        <f t="shared" si="46"/>
        <v>369016.05357137515</v>
      </c>
      <c r="L263" s="1">
        <f t="shared" si="47"/>
        <v>-0.59879800000000827</v>
      </c>
    </row>
    <row r="264" spans="1:12" x14ac:dyDescent="0.25">
      <c r="A264" s="1">
        <v>-103</v>
      </c>
      <c r="B264" s="5">
        <v>312.39999999999998</v>
      </c>
      <c r="C264" s="5">
        <v>1.9370000000000001</v>
      </c>
      <c r="D264" s="1">
        <f t="shared" ref="D264:D327" si="48">C265-C264</f>
        <v>2.8999999999999915E-2</v>
      </c>
      <c r="E264" s="1">
        <f t="shared" ref="E264:E327" si="49">LOG(B264)</f>
        <v>2.4947110252052629</v>
      </c>
      <c r="F264" s="1">
        <f t="shared" ref="F264:F327" si="50">LOG(C264)</f>
        <v>0.2871296207191108</v>
      </c>
      <c r="G264" s="1">
        <f t="shared" ref="G264:G327" si="51">LOG(C264/C265)/LOG(B265/B264)</f>
        <v>1.4570564492504712</v>
      </c>
      <c r="H264" s="1">
        <f t="shared" ref="H264:H327" si="52">B265-B264</f>
        <v>-3.1699999999999591</v>
      </c>
      <c r="I264" s="1">
        <f t="shared" ref="I264:I327" si="53">$E$2*(1+($F$2/$E$2)-COS(RADIANS(A264))-SQRT((($F$2/$E$2)^2)-SIN(RADIANS(A264))^2))</f>
        <v>5.5720717237760425E-2</v>
      </c>
      <c r="J264" s="1">
        <f t="shared" ref="J264:J327" si="54">(I265-I264)/$G$2</f>
        <v>-15.525815821409717</v>
      </c>
      <c r="K264" s="1">
        <f t="shared" ref="K264:K327" si="55">J265-J264/$G$2</f>
        <v>372603.90801677958</v>
      </c>
      <c r="L264" s="1">
        <f t="shared" ref="L264:L327" si="56">(C264*10^5)*((B265-B264)/10^6)</f>
        <v>-0.61402899999999205</v>
      </c>
    </row>
    <row r="265" spans="1:12" x14ac:dyDescent="0.25">
      <c r="A265" s="1">
        <v>-102</v>
      </c>
      <c r="B265" s="5">
        <v>309.23</v>
      </c>
      <c r="C265" s="5">
        <v>1.966</v>
      </c>
      <c r="D265" s="1">
        <f t="shared" si="48"/>
        <v>3.300000000000014E-2</v>
      </c>
      <c r="E265" s="1">
        <f t="shared" si="49"/>
        <v>2.4902816204417575</v>
      </c>
      <c r="F265" s="1">
        <f t="shared" si="50"/>
        <v>0.29358351349611683</v>
      </c>
      <c r="G265" s="1">
        <f t="shared" si="51"/>
        <v>1.6002416253579428</v>
      </c>
      <c r="H265" s="1">
        <f t="shared" si="52"/>
        <v>-3.2000000000000455</v>
      </c>
      <c r="I265" s="1">
        <f t="shared" si="53"/>
        <v>5.5073808245201687E-2</v>
      </c>
      <c r="J265" s="1">
        <f t="shared" si="54"/>
        <v>-15.671697053670831</v>
      </c>
      <c r="K265" s="1">
        <f t="shared" si="55"/>
        <v>376104.91545506642</v>
      </c>
      <c r="L265" s="1">
        <f t="shared" si="56"/>
        <v>-0.62912000000000901</v>
      </c>
    </row>
    <row r="266" spans="1:12" x14ac:dyDescent="0.25">
      <c r="A266" s="1">
        <v>-101</v>
      </c>
      <c r="B266" s="5">
        <v>306.02999999999997</v>
      </c>
      <c r="C266" s="5">
        <v>1.9990000000000001</v>
      </c>
      <c r="D266" s="1">
        <f t="shared" si="48"/>
        <v>3.3999999999999808E-2</v>
      </c>
      <c r="E266" s="1">
        <f t="shared" si="49"/>
        <v>2.4857640022849474</v>
      </c>
      <c r="F266" s="1">
        <f t="shared" si="50"/>
        <v>0.30081279411811696</v>
      </c>
      <c r="G266" s="1">
        <f t="shared" si="51"/>
        <v>1.5894912261963481</v>
      </c>
      <c r="H266" s="1">
        <f t="shared" si="52"/>
        <v>-3.2299999999999613</v>
      </c>
      <c r="I266" s="1">
        <f t="shared" si="53"/>
        <v>5.4420820867965403E-2</v>
      </c>
      <c r="J266" s="1">
        <f t="shared" si="54"/>
        <v>-15.813833033524904</v>
      </c>
      <c r="K266" s="1">
        <f t="shared" si="55"/>
        <v>379516.04070783284</v>
      </c>
      <c r="L266" s="1">
        <f t="shared" si="56"/>
        <v>-0.64567699999999228</v>
      </c>
    </row>
    <row r="267" spans="1:12" x14ac:dyDescent="0.25">
      <c r="A267" s="1">
        <v>-100</v>
      </c>
      <c r="B267" s="5">
        <v>302.8</v>
      </c>
      <c r="C267" s="5">
        <v>2.0329999999999999</v>
      </c>
      <c r="D267" s="1">
        <f t="shared" si="48"/>
        <v>3.5000000000000142E-2</v>
      </c>
      <c r="E267" s="1">
        <f t="shared" si="49"/>
        <v>2.4811558708280352</v>
      </c>
      <c r="F267" s="1">
        <f t="shared" si="50"/>
        <v>0.30813737863803858</v>
      </c>
      <c r="G267" s="1">
        <f t="shared" si="51"/>
        <v>1.5769164503896542</v>
      </c>
      <c r="H267" s="1">
        <f t="shared" si="52"/>
        <v>-3.2599999999999909</v>
      </c>
      <c r="I267" s="1">
        <f t="shared" si="53"/>
        <v>5.3761911158235198E-2</v>
      </c>
      <c r="J267" s="1">
        <f t="shared" si="54"/>
        <v>-15.952096764898949</v>
      </c>
      <c r="K267" s="1">
        <f t="shared" si="55"/>
        <v>382834.23599668004</v>
      </c>
      <c r="L267" s="1">
        <f t="shared" si="56"/>
        <v>-0.66275799999999818</v>
      </c>
    </row>
    <row r="268" spans="1:12" x14ac:dyDescent="0.25">
      <c r="A268" s="1">
        <v>-99</v>
      </c>
      <c r="B268" s="5">
        <v>299.54000000000002</v>
      </c>
      <c r="C268" s="5">
        <v>2.0680000000000001</v>
      </c>
      <c r="D268" s="1">
        <f t="shared" si="48"/>
        <v>3.2000000000000028E-2</v>
      </c>
      <c r="E268" s="1">
        <f t="shared" si="49"/>
        <v>2.4764548254543031</v>
      </c>
      <c r="F268" s="1">
        <f t="shared" si="50"/>
        <v>0.31555053442190489</v>
      </c>
      <c r="G268" s="1">
        <f t="shared" si="51"/>
        <v>1.3946109443294157</v>
      </c>
      <c r="H268" s="1">
        <f t="shared" si="52"/>
        <v>-3.2800000000000296</v>
      </c>
      <c r="I268" s="1">
        <f t="shared" si="53"/>
        <v>5.3097240459697742E-2</v>
      </c>
      <c r="J268" s="1">
        <f t="shared" si="54"/>
        <v>-16.086360894704221</v>
      </c>
      <c r="K268" s="1">
        <f t="shared" si="55"/>
        <v>386056.44497501623</v>
      </c>
      <c r="L268" s="1">
        <f t="shared" si="56"/>
        <v>-0.67830400000000612</v>
      </c>
    </row>
    <row r="269" spans="1:12" x14ac:dyDescent="0.25">
      <c r="A269" s="1">
        <v>-98</v>
      </c>
      <c r="B269" s="5">
        <v>296.26</v>
      </c>
      <c r="C269" s="5">
        <v>2.1</v>
      </c>
      <c r="D269" s="1">
        <f t="shared" si="48"/>
        <v>3.0999999999999694E-2</v>
      </c>
      <c r="E269" s="1">
        <f t="shared" si="49"/>
        <v>2.4716730185000912</v>
      </c>
      <c r="F269" s="1">
        <f t="shared" si="50"/>
        <v>0.3222192947339193</v>
      </c>
      <c r="G269" s="1">
        <f t="shared" si="51"/>
        <v>1.3042594339466376</v>
      </c>
      <c r="H269" s="1">
        <f t="shared" si="52"/>
        <v>-3.3100000000000023</v>
      </c>
      <c r="I269" s="1">
        <f t="shared" si="53"/>
        <v>5.24269754224184E-2</v>
      </c>
      <c r="J269" s="1">
        <f t="shared" si="54"/>
        <v>-16.216497885050973</v>
      </c>
      <c r="K269" s="1">
        <f t="shared" si="55"/>
        <v>389179.60686103412</v>
      </c>
      <c r="L269" s="1">
        <f t="shared" si="56"/>
        <v>-0.6951000000000005</v>
      </c>
    </row>
    <row r="270" spans="1:12" x14ac:dyDescent="0.25">
      <c r="A270" s="1">
        <v>-97</v>
      </c>
      <c r="B270" s="5">
        <v>292.95</v>
      </c>
      <c r="C270" s="5">
        <v>2.1309999999999998</v>
      </c>
      <c r="D270" s="1">
        <f t="shared" si="48"/>
        <v>2.6000000000000245E-2</v>
      </c>
      <c r="E270" s="1">
        <f t="shared" si="49"/>
        <v>2.4667935023435357</v>
      </c>
      <c r="F270" s="1">
        <f t="shared" si="50"/>
        <v>0.32858344971420195</v>
      </c>
      <c r="G270" s="1">
        <f t="shared" si="51"/>
        <v>1.0575802449978591</v>
      </c>
      <c r="H270" s="1">
        <f t="shared" si="52"/>
        <v>-3.339999999999975</v>
      </c>
      <c r="I270" s="1">
        <f t="shared" si="53"/>
        <v>5.1751288010541276E-2</v>
      </c>
      <c r="J270" s="1">
        <f t="shared" si="54"/>
        <v>-16.342380189295124</v>
      </c>
      <c r="K270" s="1">
        <f t="shared" si="55"/>
        <v>392200.66066265147</v>
      </c>
      <c r="L270" s="1">
        <f t="shared" si="56"/>
        <v>-0.71175399999999456</v>
      </c>
    </row>
    <row r="271" spans="1:12" x14ac:dyDescent="0.25">
      <c r="A271" s="1">
        <v>-96</v>
      </c>
      <c r="B271" s="5">
        <v>289.61</v>
      </c>
      <c r="C271" s="5">
        <v>2.157</v>
      </c>
      <c r="D271" s="1">
        <f t="shared" si="48"/>
        <v>2.9999999999999805E-2</v>
      </c>
      <c r="E271" s="1">
        <f t="shared" si="49"/>
        <v>2.4618135536226196</v>
      </c>
      <c r="F271" s="1">
        <f t="shared" si="50"/>
        <v>0.33385014510254507</v>
      </c>
      <c r="G271" s="1">
        <f t="shared" si="51"/>
        <v>1.1800838175448982</v>
      </c>
      <c r="H271" s="1">
        <f t="shared" si="52"/>
        <v>-3.3700000000000045</v>
      </c>
      <c r="I271" s="1">
        <f t="shared" si="53"/>
        <v>5.1070355502653979E-2</v>
      </c>
      <c r="J271" s="1">
        <f t="shared" si="54"/>
        <v>-16.463880431515697</v>
      </c>
      <c r="K271" s="1">
        <f t="shared" si="55"/>
        <v>395116.54948478774</v>
      </c>
      <c r="L271" s="1">
        <f t="shared" si="56"/>
        <v>-0.72690900000000103</v>
      </c>
    </row>
    <row r="272" spans="1:12" x14ac:dyDescent="0.25">
      <c r="A272" s="1">
        <v>-95</v>
      </c>
      <c r="B272" s="5">
        <v>286.24</v>
      </c>
      <c r="C272" s="5">
        <v>2.1869999999999998</v>
      </c>
      <c r="D272" s="1">
        <f t="shared" si="48"/>
        <v>2.7000000000000135E-2</v>
      </c>
      <c r="E272" s="1">
        <f t="shared" si="49"/>
        <v>2.4567303232232978</v>
      </c>
      <c r="F272" s="1">
        <f t="shared" si="50"/>
        <v>0.33984878303763705</v>
      </c>
      <c r="G272" s="1">
        <f t="shared" si="51"/>
        <v>1.0329626609304641</v>
      </c>
      <c r="H272" s="1">
        <f t="shared" si="52"/>
        <v>-3.3799999999999955</v>
      </c>
      <c r="I272" s="1">
        <f t="shared" si="53"/>
        <v>5.0384360484674158E-2</v>
      </c>
      <c r="J272" s="1">
        <f t="shared" si="54"/>
        <v>-16.580871588990686</v>
      </c>
      <c r="K272" s="1">
        <f t="shared" si="55"/>
        <v>397924.22490859922</v>
      </c>
      <c r="L272" s="1">
        <f t="shared" si="56"/>
        <v>-0.73920599999999892</v>
      </c>
    </row>
    <row r="273" spans="1:12" x14ac:dyDescent="0.25">
      <c r="A273" s="1">
        <v>-94</v>
      </c>
      <c r="B273" s="5">
        <v>282.86</v>
      </c>
      <c r="C273" s="5">
        <v>2.214</v>
      </c>
      <c r="D273" s="1">
        <f t="shared" si="48"/>
        <v>2.8999999999999915E-2</v>
      </c>
      <c r="E273" s="1">
        <f t="shared" si="49"/>
        <v>2.4515715370380673</v>
      </c>
      <c r="F273" s="1">
        <f t="shared" si="50"/>
        <v>0.34517761654270401</v>
      </c>
      <c r="G273" s="1">
        <f t="shared" si="51"/>
        <v>1.0729453373758768</v>
      </c>
      <c r="H273" s="1">
        <f t="shared" si="52"/>
        <v>-3.410000000000025</v>
      </c>
      <c r="I273" s="1">
        <f t="shared" si="53"/>
        <v>4.9693490835132879E-2</v>
      </c>
      <c r="J273" s="1">
        <f t="shared" si="54"/>
        <v>-16.6932271772815</v>
      </c>
      <c r="K273" s="1">
        <f t="shared" si="55"/>
        <v>400620.65143331856</v>
      </c>
      <c r="L273" s="1">
        <f t="shared" si="56"/>
        <v>-0.75497400000000547</v>
      </c>
    </row>
    <row r="274" spans="1:12" x14ac:dyDescent="0.25">
      <c r="A274" s="1">
        <v>-93</v>
      </c>
      <c r="B274" s="5">
        <v>279.45</v>
      </c>
      <c r="C274" s="5">
        <v>2.2429999999999999</v>
      </c>
      <c r="D274" s="1">
        <f t="shared" si="48"/>
        <v>3.2999999999999918E-2</v>
      </c>
      <c r="E274" s="1">
        <f t="shared" si="49"/>
        <v>2.4463041139519239</v>
      </c>
      <c r="F274" s="1">
        <f t="shared" si="50"/>
        <v>0.35082927358296773</v>
      </c>
      <c r="G274" s="1">
        <f t="shared" si="51"/>
        <v>1.1826065686430582</v>
      </c>
      <c r="H274" s="1">
        <f t="shared" si="52"/>
        <v>-3.4300000000000068</v>
      </c>
      <c r="I274" s="1">
        <f t="shared" si="53"/>
        <v>4.899793970274615E-2</v>
      </c>
      <c r="J274" s="1">
        <f t="shared" si="54"/>
        <v>-16.80082143743239</v>
      </c>
      <c r="K274" s="1">
        <f t="shared" si="55"/>
        <v>403202.81096885249</v>
      </c>
      <c r="L274" s="1">
        <f t="shared" si="56"/>
        <v>-0.76934900000000161</v>
      </c>
    </row>
    <row r="275" spans="1:12" x14ac:dyDescent="0.25">
      <c r="A275" s="1">
        <v>-92</v>
      </c>
      <c r="B275" s="5">
        <v>276.02</v>
      </c>
      <c r="C275" s="5">
        <v>2.2759999999999998</v>
      </c>
      <c r="D275" s="1">
        <f t="shared" si="48"/>
        <v>3.8000000000000256E-2</v>
      </c>
      <c r="E275" s="1">
        <f t="shared" si="49"/>
        <v>2.4409405515396636</v>
      </c>
      <c r="F275" s="1">
        <f t="shared" si="50"/>
        <v>0.35717225772303351</v>
      </c>
      <c r="G275" s="1">
        <f t="shared" si="51"/>
        <v>1.3164485779667832</v>
      </c>
      <c r="H275" s="1">
        <f t="shared" si="52"/>
        <v>-3.4499999999999886</v>
      </c>
      <c r="I275" s="1">
        <f t="shared" si="53"/>
        <v>4.8297905476186467E-2</v>
      </c>
      <c r="J275" s="1">
        <f t="shared" si="54"/>
        <v>-16.90352952486468</v>
      </c>
      <c r="K275" s="1">
        <f t="shared" si="55"/>
        <v>405667.70736905286</v>
      </c>
      <c r="L275" s="1">
        <f t="shared" si="56"/>
        <v>-0.78521999999999725</v>
      </c>
    </row>
    <row r="276" spans="1:12" x14ac:dyDescent="0.25">
      <c r="A276" s="1">
        <v>-91</v>
      </c>
      <c r="B276" s="5">
        <v>272.57</v>
      </c>
      <c r="C276" s="5">
        <v>2.3140000000000001</v>
      </c>
      <c r="D276" s="1">
        <f t="shared" si="48"/>
        <v>4.0000000000000036E-2</v>
      </c>
      <c r="E276" s="1">
        <f t="shared" si="49"/>
        <v>2.4354780541713246</v>
      </c>
      <c r="F276" s="1">
        <f t="shared" si="50"/>
        <v>0.36436335461573077</v>
      </c>
      <c r="G276" s="1">
        <f t="shared" si="51"/>
        <v>1.3337711521833899</v>
      </c>
      <c r="H276" s="1">
        <f t="shared" si="52"/>
        <v>-3.4800000000000182</v>
      </c>
      <c r="I276" s="1">
        <f t="shared" si="53"/>
        <v>4.7593591745983772E-2</v>
      </c>
      <c r="J276" s="1">
        <f t="shared" si="54"/>
        <v>-17.001227699463385</v>
      </c>
      <c r="K276" s="1">
        <f t="shared" si="55"/>
        <v>408012.37099360488</v>
      </c>
      <c r="L276" s="1">
        <f t="shared" si="56"/>
        <v>-0.80527200000000421</v>
      </c>
    </row>
    <row r="277" spans="1:12" x14ac:dyDescent="0.25">
      <c r="A277" s="1">
        <v>-90</v>
      </c>
      <c r="B277" s="5">
        <v>269.08999999999997</v>
      </c>
      <c r="C277" s="5">
        <v>2.3540000000000001</v>
      </c>
      <c r="D277" s="1">
        <f t="shared" si="48"/>
        <v>3.7999999999999812E-2</v>
      </c>
      <c r="E277" s="1">
        <f t="shared" si="49"/>
        <v>2.4298975586871476</v>
      </c>
      <c r="F277" s="1">
        <f t="shared" si="50"/>
        <v>0.37180645850741589</v>
      </c>
      <c r="G277" s="1">
        <f t="shared" si="51"/>
        <v>1.226692219789838</v>
      </c>
      <c r="H277" s="1">
        <f t="shared" si="52"/>
        <v>-3.4899999999999523</v>
      </c>
      <c r="I277" s="1">
        <f t="shared" si="53"/>
        <v>4.6885207258506131E-2</v>
      </c>
      <c r="J277" s="1">
        <f t="shared" si="54"/>
        <v>-17.093793516413381</v>
      </c>
      <c r="K277" s="1">
        <f t="shared" si="55"/>
        <v>410233.86328790389</v>
      </c>
      <c r="L277" s="1">
        <f t="shared" si="56"/>
        <v>-0.82154599999998879</v>
      </c>
    </row>
    <row r="278" spans="1:12" x14ac:dyDescent="0.25">
      <c r="A278" s="1">
        <v>-89</v>
      </c>
      <c r="B278" s="5">
        <v>265.60000000000002</v>
      </c>
      <c r="C278" s="5">
        <v>2.3919999999999999</v>
      </c>
      <c r="D278" s="1">
        <f t="shared" si="48"/>
        <v>4.0000000000000036E-2</v>
      </c>
      <c r="E278" s="1">
        <f t="shared" si="49"/>
        <v>2.42422807069598</v>
      </c>
      <c r="F278" s="1">
        <f t="shared" si="50"/>
        <v>0.37876117531637321</v>
      </c>
      <c r="G278" s="1">
        <f t="shared" si="51"/>
        <v>1.2466024852577073</v>
      </c>
      <c r="H278" s="1">
        <f t="shared" si="52"/>
        <v>-3.5100000000000477</v>
      </c>
      <c r="I278" s="1">
        <f t="shared" si="53"/>
        <v>4.6172965861988907E-2</v>
      </c>
      <c r="J278" s="1">
        <f t="shared" si="54"/>
        <v>-17.181106017264081</v>
      </c>
      <c r="K278" s="1">
        <f t="shared" si="55"/>
        <v>412329.2813684172</v>
      </c>
      <c r="L278" s="1">
        <f t="shared" si="56"/>
        <v>-0.83959200000001144</v>
      </c>
    </row>
    <row r="279" spans="1:12" x14ac:dyDescent="0.25">
      <c r="A279" s="1">
        <v>-88</v>
      </c>
      <c r="B279" s="5">
        <v>262.08999999999997</v>
      </c>
      <c r="C279" s="5">
        <v>2.4319999999999999</v>
      </c>
      <c r="D279" s="1">
        <f t="shared" si="48"/>
        <v>4.7000000000000153E-2</v>
      </c>
      <c r="E279" s="1">
        <f t="shared" si="49"/>
        <v>2.4184504508295834</v>
      </c>
      <c r="F279" s="1">
        <f t="shared" si="50"/>
        <v>0.3859635706006973</v>
      </c>
      <c r="G279" s="1">
        <f t="shared" si="51"/>
        <v>1.4156181341204725</v>
      </c>
      <c r="H279" s="1">
        <f t="shared" si="52"/>
        <v>-3.5199999999999818</v>
      </c>
      <c r="I279" s="1">
        <f t="shared" si="53"/>
        <v>4.5457086444602904E-2</v>
      </c>
      <c r="J279" s="1">
        <f t="shared" si="54"/>
        <v>-17.263045920776932</v>
      </c>
      <c r="K279" s="1">
        <f t="shared" si="55"/>
        <v>414295.76260283339</v>
      </c>
      <c r="L279" s="1">
        <f t="shared" si="56"/>
        <v>-0.85606399999999561</v>
      </c>
    </row>
    <row r="280" spans="1:12" x14ac:dyDescent="0.25">
      <c r="A280" s="1">
        <v>-87</v>
      </c>
      <c r="B280" s="5">
        <v>258.57</v>
      </c>
      <c r="C280" s="5">
        <v>2.4790000000000001</v>
      </c>
      <c r="D280" s="1">
        <f t="shared" si="48"/>
        <v>4.9999999999999822E-2</v>
      </c>
      <c r="E280" s="1">
        <f t="shared" si="49"/>
        <v>2.4125781354312723</v>
      </c>
      <c r="F280" s="1">
        <f t="shared" si="50"/>
        <v>0.39427652676782143</v>
      </c>
      <c r="G280" s="1">
        <f t="shared" si="51"/>
        <v>1.4485550035678945</v>
      </c>
      <c r="H280" s="1">
        <f t="shared" si="52"/>
        <v>-3.539999999999992</v>
      </c>
      <c r="I280" s="1">
        <f t="shared" si="53"/>
        <v>4.4737792864570532E-2</v>
      </c>
      <c r="J280" s="1">
        <f t="shared" si="54"/>
        <v>-17.339495813027519</v>
      </c>
      <c r="K280" s="1">
        <f t="shared" si="55"/>
        <v>416130.48917232413</v>
      </c>
      <c r="L280" s="1">
        <f t="shared" si="56"/>
        <v>-0.87756599999999796</v>
      </c>
    </row>
    <row r="281" spans="1:12" x14ac:dyDescent="0.25">
      <c r="A281" s="1">
        <v>-86</v>
      </c>
      <c r="B281" s="5">
        <v>255.03</v>
      </c>
      <c r="C281" s="5">
        <v>2.5289999999999999</v>
      </c>
      <c r="D281" s="1">
        <f t="shared" si="48"/>
        <v>5.1000000000000156E-2</v>
      </c>
      <c r="E281" s="1">
        <f t="shared" si="49"/>
        <v>2.406591270897152</v>
      </c>
      <c r="F281" s="1">
        <f t="shared" si="50"/>
        <v>0.40294882934440474</v>
      </c>
      <c r="G281" s="1">
        <f t="shared" si="51"/>
        <v>1.4202702808020187</v>
      </c>
      <c r="H281" s="1">
        <f t="shared" si="52"/>
        <v>-3.5600000000000023</v>
      </c>
      <c r="I281" s="1">
        <f t="shared" si="53"/>
        <v>4.4015313872361052E-2</v>
      </c>
      <c r="J281" s="1">
        <f t="shared" si="54"/>
        <v>-17.410340336310448</v>
      </c>
      <c r="K281" s="1">
        <f t="shared" si="55"/>
        <v>417830.69260507444</v>
      </c>
      <c r="L281" s="1">
        <f t="shared" si="56"/>
        <v>-0.90032400000000057</v>
      </c>
    </row>
    <row r="282" spans="1:12" x14ac:dyDescent="0.25">
      <c r="A282" s="1">
        <v>-85</v>
      </c>
      <c r="B282" s="5">
        <v>251.47</v>
      </c>
      <c r="C282" s="5">
        <v>2.58</v>
      </c>
      <c r="D282" s="1">
        <f t="shared" si="48"/>
        <v>5.7999999999999829E-2</v>
      </c>
      <c r="E282" s="1">
        <f t="shared" si="49"/>
        <v>2.4004861817912042</v>
      </c>
      <c r="F282" s="1">
        <f t="shared" si="50"/>
        <v>0.41161970596323016</v>
      </c>
      <c r="G282" s="1">
        <f t="shared" si="51"/>
        <v>1.5548505046994185</v>
      </c>
      <c r="H282" s="1">
        <f t="shared" si="52"/>
        <v>-3.5699999999999932</v>
      </c>
      <c r="I282" s="1">
        <f t="shared" si="53"/>
        <v>4.3289883025014783E-2</v>
      </c>
      <c r="J282" s="1">
        <f t="shared" si="54"/>
        <v>-17.475466376347615</v>
      </c>
      <c r="K282" s="1">
        <f t="shared" si="55"/>
        <v>419393.65826909547</v>
      </c>
      <c r="L282" s="1">
        <f t="shared" si="56"/>
        <v>-0.92105999999999832</v>
      </c>
    </row>
    <row r="283" spans="1:12" x14ac:dyDescent="0.25">
      <c r="A283" s="1">
        <v>-84</v>
      </c>
      <c r="B283" s="5">
        <v>247.9</v>
      </c>
      <c r="C283" s="5">
        <v>2.6379999999999999</v>
      </c>
      <c r="D283" s="1">
        <f t="shared" si="48"/>
        <v>6.0999999999999943E-2</v>
      </c>
      <c r="E283" s="1">
        <f t="shared" si="49"/>
        <v>2.3942765267678214</v>
      </c>
      <c r="F283" s="1">
        <f t="shared" si="50"/>
        <v>0.4212747912103465</v>
      </c>
      <c r="G283" s="1">
        <f t="shared" si="51"/>
        <v>1.5715207373714446</v>
      </c>
      <c r="H283" s="1">
        <f t="shared" si="52"/>
        <v>-3.5800000000000125</v>
      </c>
      <c r="I283" s="1">
        <f t="shared" si="53"/>
        <v>4.2561738592666966E-2</v>
      </c>
      <c r="J283" s="1">
        <f t="shared" si="54"/>
        <v>-17.534763247312181</v>
      </c>
      <c r="K283" s="1">
        <f t="shared" si="55"/>
        <v>420816.72981261811</v>
      </c>
      <c r="L283" s="1">
        <f t="shared" si="56"/>
        <v>-0.94440400000000324</v>
      </c>
    </row>
    <row r="284" spans="1:12" x14ac:dyDescent="0.25">
      <c r="A284" s="1">
        <v>-83</v>
      </c>
      <c r="B284" s="5">
        <v>244.32</v>
      </c>
      <c r="C284" s="5">
        <v>2.6989999999999998</v>
      </c>
      <c r="D284" s="1">
        <f t="shared" si="48"/>
        <v>6.3000000000000167E-2</v>
      </c>
      <c r="E284" s="1">
        <f t="shared" si="49"/>
        <v>2.3879590197123459</v>
      </c>
      <c r="F284" s="1">
        <f t="shared" si="50"/>
        <v>0.43120288455651662</v>
      </c>
      <c r="G284" s="1">
        <f t="shared" si="51"/>
        <v>1.5587331452725588</v>
      </c>
      <c r="H284" s="1">
        <f t="shared" si="52"/>
        <v>-3.5900000000000034</v>
      </c>
      <c r="I284" s="1">
        <f t="shared" si="53"/>
        <v>4.1831123457362292E-2</v>
      </c>
      <c r="J284" s="1">
        <f t="shared" si="54"/>
        <v>-17.588122874237666</v>
      </c>
      <c r="K284" s="1">
        <f t="shared" si="55"/>
        <v>422097.31354173168</v>
      </c>
      <c r="L284" s="1">
        <f t="shared" si="56"/>
        <v>-0.96894100000000094</v>
      </c>
    </row>
    <row r="285" spans="1:12" x14ac:dyDescent="0.25">
      <c r="A285" s="1">
        <v>-82</v>
      </c>
      <c r="B285" s="5">
        <v>240.73</v>
      </c>
      <c r="C285" s="5">
        <v>2.762</v>
      </c>
      <c r="D285" s="1">
        <f t="shared" si="48"/>
        <v>6.1999999999999833E-2</v>
      </c>
      <c r="E285" s="1">
        <f t="shared" si="49"/>
        <v>2.3815302158362703</v>
      </c>
      <c r="F285" s="1">
        <f t="shared" si="50"/>
        <v>0.4412236742426125</v>
      </c>
      <c r="G285" s="1">
        <f t="shared" si="51"/>
        <v>1.4692128529351627</v>
      </c>
      <c r="H285" s="1">
        <f t="shared" si="52"/>
        <v>-3.6099999999999852</v>
      </c>
      <c r="I285" s="1">
        <f t="shared" si="53"/>
        <v>4.1098285004269056E-2</v>
      </c>
      <c r="J285" s="1">
        <f t="shared" si="54"/>
        <v>-17.635439972307044</v>
      </c>
      <c r="K285" s="1">
        <f t="shared" si="55"/>
        <v>423232.88272314641</v>
      </c>
      <c r="L285" s="1">
        <f t="shared" si="56"/>
        <v>-0.99708199999999592</v>
      </c>
    </row>
    <row r="286" spans="1:12" x14ac:dyDescent="0.25">
      <c r="A286" s="1">
        <v>-81</v>
      </c>
      <c r="B286" s="5">
        <v>237.12</v>
      </c>
      <c r="C286" s="5">
        <v>2.8239999999999998</v>
      </c>
      <c r="D286" s="1">
        <f t="shared" si="48"/>
        <v>6.2000000000000277E-2</v>
      </c>
      <c r="E286" s="1">
        <f t="shared" si="49"/>
        <v>2.3749681862992342</v>
      </c>
      <c r="F286" s="1">
        <f t="shared" si="50"/>
        <v>0.45086469237976612</v>
      </c>
      <c r="G286" s="1">
        <f t="shared" si="51"/>
        <v>1.4155869085257782</v>
      </c>
      <c r="H286" s="1">
        <f t="shared" si="52"/>
        <v>-3.6100000000000136</v>
      </c>
      <c r="I286" s="1">
        <f t="shared" si="53"/>
        <v>4.0363475005422929E-2</v>
      </c>
      <c r="J286" s="1">
        <f t="shared" si="54"/>
        <v>-17.676612222620125</v>
      </c>
      <c r="K286" s="1">
        <f t="shared" si="55"/>
        <v>424220.98180243903</v>
      </c>
      <c r="L286" s="1">
        <f t="shared" si="56"/>
        <v>-1.0194640000000039</v>
      </c>
    </row>
    <row r="287" spans="1:12" x14ac:dyDescent="0.25">
      <c r="A287" s="1">
        <v>-80</v>
      </c>
      <c r="B287" s="5">
        <v>233.51</v>
      </c>
      <c r="C287" s="5">
        <v>2.8860000000000001</v>
      </c>
      <c r="D287" s="1">
        <f t="shared" si="48"/>
        <v>6.0999999999999943E-2</v>
      </c>
      <c r="E287" s="1">
        <f t="shared" si="49"/>
        <v>2.3683054838392832</v>
      </c>
      <c r="F287" s="1">
        <f t="shared" si="50"/>
        <v>0.46029632675747539</v>
      </c>
      <c r="G287" s="1">
        <f t="shared" si="51"/>
        <v>1.3424654130871359</v>
      </c>
      <c r="H287" s="1">
        <f t="shared" si="52"/>
        <v>-3.6099999999999852</v>
      </c>
      <c r="I287" s="1">
        <f t="shared" si="53"/>
        <v>3.962694949614709E-2</v>
      </c>
      <c r="J287" s="1">
        <f t="shared" si="54"/>
        <v>-17.711540443978492</v>
      </c>
      <c r="K287" s="1">
        <f t="shared" si="55"/>
        <v>425059.23052672355</v>
      </c>
      <c r="L287" s="1">
        <f t="shared" si="56"/>
        <v>-1.0418459999999958</v>
      </c>
    </row>
    <row r="288" spans="1:12" x14ac:dyDescent="0.25">
      <c r="A288" s="1">
        <v>-79</v>
      </c>
      <c r="B288" s="5">
        <v>229.9</v>
      </c>
      <c r="C288" s="5">
        <v>2.9470000000000001</v>
      </c>
      <c r="D288" s="1">
        <f t="shared" si="48"/>
        <v>6.1999999999999833E-2</v>
      </c>
      <c r="E288" s="1">
        <f t="shared" si="49"/>
        <v>2.3615389712692791</v>
      </c>
      <c r="F288" s="1">
        <f t="shared" si="50"/>
        <v>0.46938013584992516</v>
      </c>
      <c r="G288" s="1">
        <f t="shared" si="51"/>
        <v>1.3081682862464472</v>
      </c>
      <c r="H288" s="1">
        <f t="shared" si="52"/>
        <v>-3.6299999999999955</v>
      </c>
      <c r="I288" s="1">
        <f t="shared" si="53"/>
        <v>3.8888968644314653E-2</v>
      </c>
      <c r="J288" s="1">
        <f t="shared" si="54"/>
        <v>-17.74012876028641</v>
      </c>
      <c r="K288" s="1">
        <f t="shared" si="55"/>
        <v>425745.32796211063</v>
      </c>
      <c r="L288" s="1">
        <f t="shared" si="56"/>
        <v>-1.0697609999999986</v>
      </c>
    </row>
    <row r="289" spans="1:12" x14ac:dyDescent="0.25">
      <c r="A289" s="1">
        <v>-78</v>
      </c>
      <c r="B289" s="5">
        <v>226.27</v>
      </c>
      <c r="C289" s="5">
        <v>3.0089999999999999</v>
      </c>
      <c r="D289" s="1">
        <f t="shared" si="48"/>
        <v>6.4999999999999947E-2</v>
      </c>
      <c r="E289" s="1">
        <f t="shared" si="49"/>
        <v>2.3546269768529489</v>
      </c>
      <c r="F289" s="1">
        <f t="shared" si="50"/>
        <v>0.47842218774008055</v>
      </c>
      <c r="G289" s="1">
        <f t="shared" si="51"/>
        <v>1.3251438960121116</v>
      </c>
      <c r="H289" s="1">
        <f t="shared" si="52"/>
        <v>-3.6200000000000045</v>
      </c>
      <c r="I289" s="1">
        <f t="shared" si="53"/>
        <v>3.8149796612636053E-2</v>
      </c>
      <c r="J289" s="1">
        <f t="shared" si="54"/>
        <v>-17.762284763190252</v>
      </c>
      <c r="K289" s="1">
        <f t="shared" si="55"/>
        <v>426277.05639689654</v>
      </c>
      <c r="L289" s="1">
        <f t="shared" si="56"/>
        <v>-1.0892580000000014</v>
      </c>
    </row>
    <row r="290" spans="1:12" x14ac:dyDescent="0.25">
      <c r="A290" s="1">
        <v>-77</v>
      </c>
      <c r="B290" s="5">
        <v>222.65</v>
      </c>
      <c r="C290" s="5">
        <v>3.0739999999999998</v>
      </c>
      <c r="D290" s="1">
        <f t="shared" si="48"/>
        <v>7.0000000000000284E-2</v>
      </c>
      <c r="E290" s="1">
        <f t="shared" si="49"/>
        <v>2.3476226994672418</v>
      </c>
      <c r="F290" s="1">
        <f t="shared" si="50"/>
        <v>0.48770386316372633</v>
      </c>
      <c r="G290" s="1">
        <f t="shared" si="51"/>
        <v>1.3697684764469829</v>
      </c>
      <c r="H290" s="1">
        <f t="shared" si="52"/>
        <v>-3.6299999999999955</v>
      </c>
      <c r="I290" s="1">
        <f t="shared" si="53"/>
        <v>3.7409701414169792E-2</v>
      </c>
      <c r="J290" s="1">
        <f t="shared" si="54"/>
        <v>-17.777919669536015</v>
      </c>
      <c r="K290" s="1">
        <f t="shared" si="55"/>
        <v>426652.285120391</v>
      </c>
      <c r="L290" s="1">
        <f t="shared" si="56"/>
        <v>-1.1158619999999986</v>
      </c>
    </row>
    <row r="291" spans="1:12" x14ac:dyDescent="0.25">
      <c r="A291" s="1">
        <v>-76</v>
      </c>
      <c r="B291" s="5">
        <v>219.02</v>
      </c>
      <c r="C291" s="5">
        <v>3.1440000000000001</v>
      </c>
      <c r="D291" s="1">
        <f t="shared" si="48"/>
        <v>6.999999999999984E-2</v>
      </c>
      <c r="E291" s="1">
        <f t="shared" si="49"/>
        <v>2.3404837746257177</v>
      </c>
      <c r="F291" s="1">
        <f t="shared" si="50"/>
        <v>0.4974825373673703</v>
      </c>
      <c r="G291" s="1">
        <f t="shared" si="51"/>
        <v>1.3139333413384622</v>
      </c>
      <c r="H291" s="1">
        <f t="shared" si="52"/>
        <v>-3.6400000000000148</v>
      </c>
      <c r="I291" s="1">
        <f t="shared" si="53"/>
        <v>3.6668954761272458E-2</v>
      </c>
      <c r="J291" s="1">
        <f t="shared" si="54"/>
        <v>-17.786948473354268</v>
      </c>
      <c r="K291" s="1">
        <f t="shared" si="55"/>
        <v>426868.97407041048</v>
      </c>
      <c r="L291" s="1">
        <f t="shared" si="56"/>
        <v>-1.1444160000000045</v>
      </c>
    </row>
    <row r="292" spans="1:12" x14ac:dyDescent="0.25">
      <c r="A292" s="1">
        <v>-75</v>
      </c>
      <c r="B292" s="5">
        <v>215.38</v>
      </c>
      <c r="C292" s="5">
        <v>3.214</v>
      </c>
      <c r="D292" s="1">
        <f t="shared" si="48"/>
        <v>7.2000000000000064E-2</v>
      </c>
      <c r="E292" s="1">
        <f t="shared" si="49"/>
        <v>2.3332053726253439</v>
      </c>
      <c r="F292" s="1">
        <f t="shared" si="50"/>
        <v>0.50704587242732568</v>
      </c>
      <c r="G292" s="1">
        <f t="shared" si="51"/>
        <v>1.3034065456955497</v>
      </c>
      <c r="H292" s="1">
        <f t="shared" si="52"/>
        <v>-3.6299999999999955</v>
      </c>
      <c r="I292" s="1">
        <f t="shared" si="53"/>
        <v>3.5927831908216031E-2</v>
      </c>
      <c r="J292" s="1">
        <f t="shared" si="54"/>
        <v>-17.789290091982767</v>
      </c>
      <c r="K292" s="1">
        <f t="shared" si="55"/>
        <v>426925.17734008038</v>
      </c>
      <c r="L292" s="1">
        <f t="shared" si="56"/>
        <v>-1.1666819999999984</v>
      </c>
    </row>
    <row r="293" spans="1:12" x14ac:dyDescent="0.25">
      <c r="A293" s="1">
        <v>-74</v>
      </c>
      <c r="B293" s="5">
        <v>211.75</v>
      </c>
      <c r="C293" s="5">
        <v>3.286</v>
      </c>
      <c r="D293" s="1">
        <f t="shared" si="48"/>
        <v>7.5000000000000178E-2</v>
      </c>
      <c r="E293" s="1">
        <f t="shared" si="49"/>
        <v>2.3258234190027447</v>
      </c>
      <c r="F293" s="1">
        <f t="shared" si="50"/>
        <v>0.51666755909904294</v>
      </c>
      <c r="G293" s="1">
        <f t="shared" si="51"/>
        <v>1.3051229158614326</v>
      </c>
      <c r="H293" s="1">
        <f t="shared" si="52"/>
        <v>-3.6299999999999955</v>
      </c>
      <c r="I293" s="1">
        <f t="shared" si="53"/>
        <v>3.5186611487716749E-2</v>
      </c>
      <c r="J293" s="1">
        <f t="shared" si="54"/>
        <v>-17.784867506064451</v>
      </c>
      <c r="K293" s="1">
        <f t="shared" si="55"/>
        <v>426819.04653765372</v>
      </c>
      <c r="L293" s="1">
        <f t="shared" si="56"/>
        <v>-1.1928179999999984</v>
      </c>
    </row>
    <row r="294" spans="1:12" x14ac:dyDescent="0.25">
      <c r="A294" s="1">
        <v>-73</v>
      </c>
      <c r="B294" s="5">
        <v>208.12</v>
      </c>
      <c r="C294" s="5">
        <v>3.3610000000000002</v>
      </c>
      <c r="D294" s="1">
        <f t="shared" si="48"/>
        <v>7.4999999999999734E-2</v>
      </c>
      <c r="E294" s="1">
        <f t="shared" si="49"/>
        <v>2.318313817223999</v>
      </c>
      <c r="F294" s="1">
        <f t="shared" si="50"/>
        <v>0.52646851246947746</v>
      </c>
      <c r="G294" s="1">
        <f t="shared" si="51"/>
        <v>1.2542483534689455</v>
      </c>
      <c r="H294" s="1">
        <f t="shared" si="52"/>
        <v>-3.6299999999999955</v>
      </c>
      <c r="I294" s="1">
        <f t="shared" si="53"/>
        <v>3.444557534163073E-2</v>
      </c>
      <c r="J294" s="1">
        <f t="shared" si="54"/>
        <v>-17.773607893128595</v>
      </c>
      <c r="K294" s="1">
        <f t="shared" si="55"/>
        <v>426548.83399233181</v>
      </c>
      <c r="L294" s="1">
        <f t="shared" si="56"/>
        <v>-1.2200429999999984</v>
      </c>
    </row>
    <row r="295" spans="1:12" x14ac:dyDescent="0.25">
      <c r="A295" s="1">
        <v>-72</v>
      </c>
      <c r="B295" s="5">
        <v>204.49</v>
      </c>
      <c r="C295" s="5">
        <v>3.4359999999999999</v>
      </c>
      <c r="D295" s="1">
        <f t="shared" si="48"/>
        <v>6.899999999999995E-2</v>
      </c>
      <c r="E295" s="1">
        <f t="shared" si="49"/>
        <v>2.3106720749301237</v>
      </c>
      <c r="F295" s="1">
        <f t="shared" si="50"/>
        <v>0.53605315515920471</v>
      </c>
      <c r="G295" s="1">
        <f t="shared" si="51"/>
        <v>1.1100774876548567</v>
      </c>
      <c r="H295" s="1">
        <f t="shared" si="52"/>
        <v>-3.6299999999999955</v>
      </c>
      <c r="I295" s="1">
        <f t="shared" si="53"/>
        <v>3.3705008346083705E-2</v>
      </c>
      <c r="J295" s="1">
        <f t="shared" si="54"/>
        <v>-17.755442754475659</v>
      </c>
      <c r="K295" s="1">
        <f t="shared" si="55"/>
        <v>426112.89579938061</v>
      </c>
      <c r="L295" s="1">
        <f t="shared" si="56"/>
        <v>-1.2472679999999985</v>
      </c>
    </row>
    <row r="296" spans="1:12" x14ac:dyDescent="0.25">
      <c r="A296" s="1">
        <v>-71</v>
      </c>
      <c r="B296" s="5">
        <v>200.86</v>
      </c>
      <c r="C296" s="5">
        <v>3.5049999999999999</v>
      </c>
      <c r="D296" s="1">
        <f t="shared" si="48"/>
        <v>7.2000000000000064E-2</v>
      </c>
      <c r="E296" s="1">
        <f t="shared" si="49"/>
        <v>2.3028934583565053</v>
      </c>
      <c r="F296" s="1">
        <f t="shared" si="50"/>
        <v>0.54468802230267743</v>
      </c>
      <c r="G296" s="1">
        <f t="shared" si="51"/>
        <v>1.1180550155278111</v>
      </c>
      <c r="H296" s="1">
        <f t="shared" si="52"/>
        <v>-3.6200000000000045</v>
      </c>
      <c r="I296" s="1">
        <f t="shared" si="53"/>
        <v>3.2965198231313886E-2</v>
      </c>
      <c r="J296" s="1">
        <f t="shared" si="54"/>
        <v>-17.730308035187271</v>
      </c>
      <c r="K296" s="1">
        <f t="shared" si="55"/>
        <v>425509.69470025745</v>
      </c>
      <c r="L296" s="1">
        <f t="shared" si="56"/>
        <v>-1.2688100000000015</v>
      </c>
    </row>
    <row r="297" spans="1:12" x14ac:dyDescent="0.25">
      <c r="A297" s="1">
        <v>-70</v>
      </c>
      <c r="B297" s="5">
        <v>197.24</v>
      </c>
      <c r="C297" s="5">
        <v>3.577</v>
      </c>
      <c r="D297" s="1">
        <f t="shared" si="48"/>
        <v>8.1999999999999851E-2</v>
      </c>
      <c r="E297" s="1">
        <f t="shared" si="49"/>
        <v>2.2949949938591003</v>
      </c>
      <c r="F297" s="1">
        <f t="shared" si="50"/>
        <v>0.55351894014896952</v>
      </c>
      <c r="G297" s="1">
        <f t="shared" si="51"/>
        <v>1.2235849454252876</v>
      </c>
      <c r="H297" s="1">
        <f t="shared" si="52"/>
        <v>-3.6200000000000045</v>
      </c>
      <c r="I297" s="1">
        <f t="shared" si="53"/>
        <v>3.2226435396514416E-2</v>
      </c>
      <c r="J297" s="1">
        <f t="shared" si="54"/>
        <v>-17.69814423702293</v>
      </c>
      <c r="K297" s="1">
        <f t="shared" si="55"/>
        <v>424737.80279202631</v>
      </c>
      <c r="L297" s="1">
        <f t="shared" si="56"/>
        <v>-1.2948740000000016</v>
      </c>
    </row>
    <row r="298" spans="1:12" x14ac:dyDescent="0.25">
      <c r="A298" s="1">
        <v>-69</v>
      </c>
      <c r="B298" s="5">
        <v>193.62</v>
      </c>
      <c r="C298" s="5">
        <v>3.6589999999999998</v>
      </c>
      <c r="D298" s="1">
        <f t="shared" si="48"/>
        <v>9.2999999999999972E-2</v>
      </c>
      <c r="E298" s="1">
        <f t="shared" si="49"/>
        <v>2.2869502157875488</v>
      </c>
      <c r="F298" s="1">
        <f t="shared" si="50"/>
        <v>0.56336240948660743</v>
      </c>
      <c r="G298" s="1">
        <f t="shared" si="51"/>
        <v>1.3373268599762627</v>
      </c>
      <c r="H298" s="1">
        <f t="shared" si="52"/>
        <v>-3.5999999999999943</v>
      </c>
      <c r="I298" s="1">
        <f t="shared" si="53"/>
        <v>3.1489012719971794E-2</v>
      </c>
      <c r="J298" s="1">
        <f t="shared" si="54"/>
        <v>-17.658896524027192</v>
      </c>
      <c r="K298" s="1">
        <f t="shared" si="55"/>
        <v>423795.90406183182</v>
      </c>
      <c r="L298" s="1">
        <f t="shared" si="56"/>
        <v>-1.317239999999998</v>
      </c>
    </row>
    <row r="299" spans="1:12" x14ac:dyDescent="0.25">
      <c r="A299" s="1">
        <v>-68</v>
      </c>
      <c r="B299" s="5">
        <v>190.02</v>
      </c>
      <c r="C299" s="5">
        <v>3.7519999999999998</v>
      </c>
      <c r="D299" s="1">
        <f t="shared" si="48"/>
        <v>9.4000000000000306E-2</v>
      </c>
      <c r="E299" s="1">
        <f t="shared" si="49"/>
        <v>2.2787993137555556</v>
      </c>
      <c r="F299" s="1">
        <f t="shared" si="50"/>
        <v>0.5742628297070268</v>
      </c>
      <c r="G299" s="1">
        <f t="shared" si="51"/>
        <v>1.2936915668172466</v>
      </c>
      <c r="H299" s="1">
        <f t="shared" si="52"/>
        <v>-3.6000000000000227</v>
      </c>
      <c r="I299" s="1">
        <f t="shared" si="53"/>
        <v>3.0753225364803995E-2</v>
      </c>
      <c r="J299" s="1">
        <f t="shared" si="54"/>
        <v>-17.612514820748771</v>
      </c>
      <c r="K299" s="1">
        <f t="shared" si="55"/>
        <v>422682.79674406769</v>
      </c>
      <c r="L299" s="1">
        <f t="shared" si="56"/>
        <v>-1.3507200000000086</v>
      </c>
    </row>
    <row r="300" spans="1:12" x14ac:dyDescent="0.25">
      <c r="A300" s="1">
        <v>-67</v>
      </c>
      <c r="B300" s="5">
        <v>186.42</v>
      </c>
      <c r="C300" s="5">
        <v>3.8460000000000001</v>
      </c>
      <c r="D300" s="1">
        <f t="shared" si="48"/>
        <v>9.0999999999999748E-2</v>
      </c>
      <c r="E300" s="1">
        <f t="shared" si="49"/>
        <v>2.2704925036386179</v>
      </c>
      <c r="F300" s="1">
        <f t="shared" si="50"/>
        <v>0.5850092799024611</v>
      </c>
      <c r="G300" s="1">
        <f t="shared" si="51"/>
        <v>1.2026147447130922</v>
      </c>
      <c r="H300" s="1">
        <f t="shared" si="52"/>
        <v>-3.589999999999975</v>
      </c>
      <c r="I300" s="1">
        <f t="shared" si="53"/>
        <v>3.0019370580606129E-2</v>
      </c>
      <c r="J300" s="1">
        <f t="shared" si="54"/>
        <v>-17.558953902887698</v>
      </c>
      <c r="K300" s="1">
        <f t="shared" si="55"/>
        <v>421397.39549582446</v>
      </c>
      <c r="L300" s="1">
        <f t="shared" si="56"/>
        <v>-1.3807139999999904</v>
      </c>
    </row>
    <row r="301" spans="1:12" x14ac:dyDescent="0.25">
      <c r="A301" s="1">
        <v>-66</v>
      </c>
      <c r="B301" s="5">
        <v>182.83</v>
      </c>
      <c r="C301" s="5">
        <v>3.9369999999999998</v>
      </c>
      <c r="D301" s="1">
        <f t="shared" si="48"/>
        <v>8.8000000000000522E-2</v>
      </c>
      <c r="E301" s="1">
        <f t="shared" si="49"/>
        <v>2.2620474592614253</v>
      </c>
      <c r="F301" s="1">
        <f t="shared" si="50"/>
        <v>0.59516541479022955</v>
      </c>
      <c r="G301" s="1">
        <f t="shared" si="51"/>
        <v>1.1210175864037808</v>
      </c>
      <c r="H301" s="1">
        <f t="shared" si="52"/>
        <v>-3.5700000000000216</v>
      </c>
      <c r="I301" s="1">
        <f t="shared" si="53"/>
        <v>2.9287747501319142E-2</v>
      </c>
      <c r="J301" s="1">
        <f t="shared" si="54"/>
        <v>-17.498173480335389</v>
      </c>
      <c r="K301" s="1">
        <f t="shared" si="55"/>
        <v>419938.73338977684</v>
      </c>
      <c r="L301" s="1">
        <f t="shared" si="56"/>
        <v>-1.4055090000000086</v>
      </c>
    </row>
    <row r="302" spans="1:12" x14ac:dyDescent="0.25">
      <c r="A302" s="1">
        <v>-65</v>
      </c>
      <c r="B302" s="5">
        <v>179.26</v>
      </c>
      <c r="C302" s="5">
        <v>4.0250000000000004</v>
      </c>
      <c r="D302" s="1">
        <f t="shared" si="48"/>
        <v>8.599999999999941E-2</v>
      </c>
      <c r="E302" s="1">
        <f t="shared" si="49"/>
        <v>2.2534833920870145</v>
      </c>
      <c r="F302" s="1">
        <f t="shared" si="50"/>
        <v>0.60476588470388737</v>
      </c>
      <c r="G302" s="1">
        <f t="shared" si="51"/>
        <v>1.0539464431824732</v>
      </c>
      <c r="H302" s="1">
        <f t="shared" si="52"/>
        <v>-3.5600000000000023</v>
      </c>
      <c r="I302" s="1">
        <f t="shared" si="53"/>
        <v>2.8558656939638501E-2</v>
      </c>
      <c r="J302" s="1">
        <f t="shared" si="54"/>
        <v>-17.430138272514384</v>
      </c>
      <c r="K302" s="1">
        <f t="shared" si="55"/>
        <v>418305.96372226928</v>
      </c>
      <c r="L302" s="1">
        <f t="shared" si="56"/>
        <v>-1.4329000000000012</v>
      </c>
    </row>
    <row r="303" spans="1:12" x14ac:dyDescent="0.25">
      <c r="A303" s="1">
        <v>-64</v>
      </c>
      <c r="B303" s="5">
        <v>175.7</v>
      </c>
      <c r="C303" s="5">
        <v>4.1109999999999998</v>
      </c>
      <c r="D303" s="1">
        <f t="shared" si="48"/>
        <v>8.9000000000000412E-2</v>
      </c>
      <c r="E303" s="1">
        <f t="shared" si="49"/>
        <v>2.2447717614952949</v>
      </c>
      <c r="F303" s="1">
        <f t="shared" si="50"/>
        <v>0.61394747678034978</v>
      </c>
      <c r="G303" s="1">
        <f t="shared" si="51"/>
        <v>1.052299984821583</v>
      </c>
      <c r="H303" s="1">
        <f t="shared" si="52"/>
        <v>-3.539999999999992</v>
      </c>
      <c r="I303" s="1">
        <f t="shared" si="53"/>
        <v>2.7832401178283735E-2</v>
      </c>
      <c r="J303" s="1">
        <f t="shared" si="54"/>
        <v>-17.354818075979356</v>
      </c>
      <c r="K303" s="1">
        <f t="shared" si="55"/>
        <v>416498.36163568025</v>
      </c>
      <c r="L303" s="1">
        <f t="shared" si="56"/>
        <v>-1.4552939999999968</v>
      </c>
    </row>
    <row r="304" spans="1:12" x14ac:dyDescent="0.25">
      <c r="A304" s="1">
        <v>-63</v>
      </c>
      <c r="B304" s="5">
        <v>172.16</v>
      </c>
      <c r="C304" s="5">
        <v>4.2</v>
      </c>
      <c r="D304" s="1">
        <f t="shared" si="48"/>
        <v>9.4999999999999751E-2</v>
      </c>
      <c r="E304" s="1">
        <f t="shared" si="49"/>
        <v>2.2359322539862951</v>
      </c>
      <c r="F304" s="1">
        <f t="shared" si="50"/>
        <v>0.62324929039790045</v>
      </c>
      <c r="G304" s="1">
        <f t="shared" si="51"/>
        <v>1.0796299689844624</v>
      </c>
      <c r="H304" s="1">
        <f t="shared" si="52"/>
        <v>-3.5300000000000011</v>
      </c>
      <c r="I304" s="1">
        <f t="shared" si="53"/>
        <v>2.7109283758451262E-2</v>
      </c>
      <c r="J304" s="1">
        <f t="shared" si="54"/>
        <v>-17.272187824286632</v>
      </c>
      <c r="K304" s="1">
        <f t="shared" si="55"/>
        <v>414515.32555523905</v>
      </c>
      <c r="L304" s="1">
        <f t="shared" si="56"/>
        <v>-1.4826000000000004</v>
      </c>
    </row>
    <row r="305" spans="1:12" x14ac:dyDescent="0.25">
      <c r="A305" s="1">
        <v>-62</v>
      </c>
      <c r="B305" s="5">
        <v>168.63</v>
      </c>
      <c r="C305" s="5">
        <v>4.2949999999999999</v>
      </c>
      <c r="D305" s="1">
        <f t="shared" si="48"/>
        <v>0.11099999999999977</v>
      </c>
      <c r="E305" s="1">
        <f t="shared" si="49"/>
        <v>2.2269348400126003</v>
      </c>
      <c r="F305" s="1">
        <f t="shared" si="50"/>
        <v>0.63296316816726106</v>
      </c>
      <c r="G305" s="1">
        <f t="shared" si="51"/>
        <v>1.2130411036100417</v>
      </c>
      <c r="H305" s="1">
        <f t="shared" si="52"/>
        <v>-3.5099999999999909</v>
      </c>
      <c r="I305" s="1">
        <f t="shared" si="53"/>
        <v>2.6389609265772652E-2</v>
      </c>
      <c r="J305" s="1">
        <f t="shared" si="54"/>
        <v>-17.182227640123589</v>
      </c>
      <c r="K305" s="1">
        <f t="shared" si="55"/>
        <v>412356.37844008638</v>
      </c>
      <c r="L305" s="1">
        <f t="shared" si="56"/>
        <v>-1.5075449999999961</v>
      </c>
    </row>
    <row r="306" spans="1:12" x14ac:dyDescent="0.25">
      <c r="A306" s="1">
        <v>-61</v>
      </c>
      <c r="B306" s="5">
        <v>165.12</v>
      </c>
      <c r="C306" s="5">
        <v>4.4059999999999997</v>
      </c>
      <c r="D306" s="1">
        <f t="shared" si="48"/>
        <v>0.12800000000000011</v>
      </c>
      <c r="E306" s="1">
        <f t="shared" si="49"/>
        <v>2.2177996799471171</v>
      </c>
      <c r="F306" s="1">
        <f t="shared" si="50"/>
        <v>0.64404449281474874</v>
      </c>
      <c r="G306" s="1">
        <f t="shared" si="51"/>
        <v>1.3405276707622575</v>
      </c>
      <c r="H306" s="1">
        <f t="shared" si="52"/>
        <v>-3.4900000000000091</v>
      </c>
      <c r="I306" s="1">
        <f t="shared" si="53"/>
        <v>2.5673683114100836E-2</v>
      </c>
      <c r="J306" s="1">
        <f t="shared" si="54"/>
        <v>-17.084922879738009</v>
      </c>
      <c r="K306" s="1">
        <f t="shared" si="55"/>
        <v>410021.1688495425</v>
      </c>
      <c r="L306" s="1">
        <f t="shared" si="56"/>
        <v>-1.5376940000000037</v>
      </c>
    </row>
    <row r="307" spans="1:12" x14ac:dyDescent="0.25">
      <c r="A307" s="1">
        <v>-60</v>
      </c>
      <c r="B307" s="5">
        <v>161.63</v>
      </c>
      <c r="C307" s="5">
        <v>4.5339999999999998</v>
      </c>
      <c r="D307" s="1">
        <f t="shared" si="48"/>
        <v>0.14200000000000035</v>
      </c>
      <c r="E307" s="1">
        <f t="shared" si="49"/>
        <v>2.2085219729314334</v>
      </c>
      <c r="F307" s="1">
        <f t="shared" si="50"/>
        <v>0.65648151579049852</v>
      </c>
      <c r="G307" s="1">
        <f t="shared" si="51"/>
        <v>1.4209588102980728</v>
      </c>
      <c r="H307" s="1">
        <f t="shared" si="52"/>
        <v>-3.4699999999999989</v>
      </c>
      <c r="I307" s="1">
        <f t="shared" si="53"/>
        <v>2.4961811327445085E-2</v>
      </c>
      <c r="J307" s="1">
        <f t="shared" si="54"/>
        <v>-16.980264169742661</v>
      </c>
      <c r="K307" s="1">
        <f t="shared" si="55"/>
        <v>407509.47182638751</v>
      </c>
      <c r="L307" s="1">
        <f t="shared" si="56"/>
        <v>-1.5732979999999996</v>
      </c>
    </row>
    <row r="308" spans="1:12" x14ac:dyDescent="0.25">
      <c r="A308" s="1">
        <v>-59</v>
      </c>
      <c r="B308" s="5">
        <v>158.16</v>
      </c>
      <c r="C308" s="5">
        <v>4.6760000000000002</v>
      </c>
      <c r="D308" s="1">
        <f t="shared" si="48"/>
        <v>0.14900000000000002</v>
      </c>
      <c r="E308" s="1">
        <f t="shared" si="49"/>
        <v>2.199096656305616</v>
      </c>
      <c r="F308" s="1">
        <f t="shared" si="50"/>
        <v>0.66987450248980251</v>
      </c>
      <c r="G308" s="1">
        <f t="shared" si="51"/>
        <v>1.4264429863355395</v>
      </c>
      <c r="H308" s="1">
        <f t="shared" si="52"/>
        <v>-3.4399999999999977</v>
      </c>
      <c r="I308" s="1">
        <f t="shared" si="53"/>
        <v>2.4254300320372475E-2</v>
      </c>
      <c r="J308" s="1">
        <f t="shared" si="54"/>
        <v>-16.868247436343825</v>
      </c>
      <c r="K308" s="1">
        <f t="shared" si="55"/>
        <v>404821.18959832471</v>
      </c>
      <c r="L308" s="1">
        <f t="shared" si="56"/>
        <v>-1.6085439999999989</v>
      </c>
    </row>
    <row r="309" spans="1:12" x14ac:dyDescent="0.25">
      <c r="A309" s="1">
        <v>-58</v>
      </c>
      <c r="B309" s="5">
        <v>154.72</v>
      </c>
      <c r="C309" s="5">
        <v>4.8250000000000002</v>
      </c>
      <c r="D309" s="1">
        <f t="shared" si="48"/>
        <v>0.15899999999999981</v>
      </c>
      <c r="E309" s="1">
        <f t="shared" si="49"/>
        <v>2.1895464567389267</v>
      </c>
      <c r="F309" s="1">
        <f t="shared" si="50"/>
        <v>0.68349731767981137</v>
      </c>
      <c r="G309" s="1">
        <f t="shared" si="51"/>
        <v>1.4504943929211771</v>
      </c>
      <c r="H309" s="1">
        <f t="shared" si="52"/>
        <v>-3.4199999999999875</v>
      </c>
      <c r="I309" s="1">
        <f t="shared" si="53"/>
        <v>2.3551456677191482E-2</v>
      </c>
      <c r="J309" s="1">
        <f t="shared" si="54"/>
        <v>-16.748873927128788</v>
      </c>
      <c r="K309" s="1">
        <f t="shared" si="55"/>
        <v>401956.35210086539</v>
      </c>
      <c r="L309" s="1">
        <f t="shared" si="56"/>
        <v>-1.650149999999994</v>
      </c>
    </row>
    <row r="310" spans="1:12" x14ac:dyDescent="0.25">
      <c r="A310" s="1">
        <v>-57</v>
      </c>
      <c r="B310" s="5">
        <v>151.30000000000001</v>
      </c>
      <c r="C310" s="5">
        <v>4.984</v>
      </c>
      <c r="D310" s="1">
        <f t="shared" si="48"/>
        <v>0.16899999999999959</v>
      </c>
      <c r="E310" s="1">
        <f t="shared" si="49"/>
        <v>2.1798389280231869</v>
      </c>
      <c r="F310" s="1">
        <f t="shared" si="50"/>
        <v>0.69757803365111315</v>
      </c>
      <c r="G310" s="1">
        <f t="shared" si="51"/>
        <v>1.4671735078579826</v>
      </c>
      <c r="H310" s="1">
        <f t="shared" si="52"/>
        <v>-3.4000000000000057</v>
      </c>
      <c r="I310" s="1">
        <f t="shared" si="53"/>
        <v>2.2853586930227782E-2</v>
      </c>
      <c r="J310" s="1">
        <f t="shared" si="54"/>
        <v>-16.622150225495876</v>
      </c>
      <c r="K310" s="1">
        <f t="shared" si="55"/>
        <v>398915.11732364312</v>
      </c>
      <c r="L310" s="1">
        <f t="shared" si="56"/>
        <v>-1.6945600000000027</v>
      </c>
    </row>
    <row r="311" spans="1:12" x14ac:dyDescent="0.25">
      <c r="A311" s="1">
        <v>-56</v>
      </c>
      <c r="B311" s="5">
        <v>147.9</v>
      </c>
      <c r="C311" s="5">
        <v>5.1529999999999996</v>
      </c>
      <c r="D311" s="1">
        <f t="shared" si="48"/>
        <v>0.17900000000000027</v>
      </c>
      <c r="E311" s="1">
        <f t="shared" si="49"/>
        <v>2.1699681739968923</v>
      </c>
      <c r="F311" s="1">
        <f t="shared" si="50"/>
        <v>0.71206014246107474</v>
      </c>
      <c r="G311" s="1">
        <f t="shared" si="51"/>
        <v>1.4814929544239168</v>
      </c>
      <c r="H311" s="1">
        <f t="shared" si="52"/>
        <v>-3.3700000000000045</v>
      </c>
      <c r="I311" s="1">
        <f t="shared" si="53"/>
        <v>2.2160997337498788E-2</v>
      </c>
      <c r="J311" s="1">
        <f t="shared" si="54"/>
        <v>-16.488088257905069</v>
      </c>
      <c r="K311" s="1">
        <f t="shared" si="55"/>
        <v>395697.77148442762</v>
      </c>
      <c r="L311" s="1">
        <f t="shared" si="56"/>
        <v>-1.7365610000000022</v>
      </c>
    </row>
    <row r="312" spans="1:12" x14ac:dyDescent="0.25">
      <c r="A312" s="1">
        <v>-55</v>
      </c>
      <c r="B312" s="5">
        <v>144.53</v>
      </c>
      <c r="C312" s="5">
        <v>5.3319999999999999</v>
      </c>
      <c r="D312" s="1">
        <f t="shared" si="48"/>
        <v>0.17799999999999994</v>
      </c>
      <c r="E312" s="1">
        <f t="shared" si="49"/>
        <v>2.1599580026785188</v>
      </c>
      <c r="F312" s="1">
        <f t="shared" si="50"/>
        <v>0.72689014074182157</v>
      </c>
      <c r="G312" s="1">
        <f t="shared" si="51"/>
        <v>1.4045073456138502</v>
      </c>
      <c r="H312" s="1">
        <f t="shared" si="52"/>
        <v>-3.3400000000000034</v>
      </c>
      <c r="I312" s="1">
        <f t="shared" si="53"/>
        <v>2.1473993660086076E-2</v>
      </c>
      <c r="J312" s="1">
        <f t="shared" si="54"/>
        <v>-16.34670529404897</v>
      </c>
      <c r="K312" s="1">
        <f t="shared" si="55"/>
        <v>392304.72903323517</v>
      </c>
      <c r="L312" s="1">
        <f t="shared" si="56"/>
        <v>-1.780888000000002</v>
      </c>
    </row>
    <row r="313" spans="1:12" x14ac:dyDescent="0.25">
      <c r="A313" s="1">
        <v>-54</v>
      </c>
      <c r="B313" s="5">
        <v>141.19</v>
      </c>
      <c r="C313" s="5">
        <v>5.51</v>
      </c>
      <c r="D313" s="1">
        <f t="shared" si="48"/>
        <v>0.17900000000000027</v>
      </c>
      <c r="E313" s="1">
        <f t="shared" si="49"/>
        <v>2.1498039382270222</v>
      </c>
      <c r="F313" s="1">
        <f t="shared" si="50"/>
        <v>0.74115159885178505</v>
      </c>
      <c r="G313" s="1">
        <f t="shared" si="51"/>
        <v>1.351777788968294</v>
      </c>
      <c r="H313" s="1">
        <f t="shared" si="52"/>
        <v>-3.3000000000000114</v>
      </c>
      <c r="I313" s="1">
        <f t="shared" si="53"/>
        <v>2.0792880939500703E-2</v>
      </c>
      <c r="J313" s="1">
        <f t="shared" si="54"/>
        <v>-16.198023940170781</v>
      </c>
      <c r="K313" s="1">
        <f t="shared" si="55"/>
        <v>388736.53249197314</v>
      </c>
      <c r="L313" s="1">
        <f t="shared" si="56"/>
        <v>-1.8183000000000062</v>
      </c>
    </row>
    <row r="314" spans="1:12" x14ac:dyDescent="0.25">
      <c r="A314" s="1">
        <v>-53</v>
      </c>
      <c r="B314" s="5">
        <v>137.88999999999999</v>
      </c>
      <c r="C314" s="5">
        <v>5.6890000000000001</v>
      </c>
      <c r="D314" s="1">
        <f t="shared" si="48"/>
        <v>0.18299999999999983</v>
      </c>
      <c r="E314" s="1">
        <f t="shared" si="49"/>
        <v>2.1395327715979393</v>
      </c>
      <c r="F314" s="1">
        <f t="shared" si="50"/>
        <v>0.75503593376777156</v>
      </c>
      <c r="G314" s="1">
        <f t="shared" si="51"/>
        <v>1.3151147613546654</v>
      </c>
      <c r="H314" s="1">
        <f t="shared" si="52"/>
        <v>-3.2799999999999727</v>
      </c>
      <c r="I314" s="1">
        <f t="shared" si="53"/>
        <v>2.011796327532692E-2</v>
      </c>
      <c r="J314" s="1">
        <f t="shared" si="54"/>
        <v>-16.042072125659057</v>
      </c>
      <c r="K314" s="1">
        <f t="shared" si="55"/>
        <v>384993.8521327342</v>
      </c>
      <c r="L314" s="1">
        <f t="shared" si="56"/>
        <v>-1.8659919999999846</v>
      </c>
    </row>
    <row r="315" spans="1:12" x14ac:dyDescent="0.25">
      <c r="A315" s="1">
        <v>-52</v>
      </c>
      <c r="B315" s="5">
        <v>134.61000000000001</v>
      </c>
      <c r="C315" s="5">
        <v>5.8719999999999999</v>
      </c>
      <c r="D315" s="1">
        <f t="shared" si="48"/>
        <v>0.18900000000000006</v>
      </c>
      <c r="E315" s="1">
        <f t="shared" si="49"/>
        <v>2.1290773242527368</v>
      </c>
      <c r="F315" s="1">
        <f t="shared" si="50"/>
        <v>0.76878604690801411</v>
      </c>
      <c r="G315" s="1">
        <f t="shared" si="51"/>
        <v>1.3002623028208726</v>
      </c>
      <c r="H315" s="1">
        <f t="shared" si="52"/>
        <v>-3.2400000000000091</v>
      </c>
      <c r="I315" s="1">
        <f t="shared" si="53"/>
        <v>1.9449543603424459E-2</v>
      </c>
      <c r="J315" s="1">
        <f t="shared" si="54"/>
        <v>-15.878883083148278</v>
      </c>
      <c r="K315" s="1">
        <f t="shared" si="55"/>
        <v>381077.48550023633</v>
      </c>
      <c r="L315" s="1">
        <f t="shared" si="56"/>
        <v>-1.9025280000000053</v>
      </c>
    </row>
    <row r="316" spans="1:12" x14ac:dyDescent="0.25">
      <c r="A316" s="1">
        <v>-51</v>
      </c>
      <c r="B316" s="5">
        <v>131.37</v>
      </c>
      <c r="C316" s="5">
        <v>6.0609999999999999</v>
      </c>
      <c r="D316" s="1">
        <f t="shared" si="48"/>
        <v>0.19099999999999984</v>
      </c>
      <c r="E316" s="1">
        <f t="shared" si="49"/>
        <v>2.1184961999117879</v>
      </c>
      <c r="F316" s="1">
        <f t="shared" si="50"/>
        <v>0.78254428401001008</v>
      </c>
      <c r="G316" s="1">
        <f t="shared" si="51"/>
        <v>1.2541939804437492</v>
      </c>
      <c r="H316" s="1">
        <f t="shared" si="52"/>
        <v>-3.210000000000008</v>
      </c>
      <c r="I316" s="1">
        <f t="shared" si="53"/>
        <v>1.8787923474959948E-2</v>
      </c>
      <c r="J316" s="1">
        <f t="shared" si="54"/>
        <v>-15.708495322297068</v>
      </c>
      <c r="K316" s="1">
        <f t="shared" si="55"/>
        <v>376988.35678253212</v>
      </c>
      <c r="L316" s="1">
        <f t="shared" si="56"/>
        <v>-1.9455810000000047</v>
      </c>
    </row>
    <row r="317" spans="1:12" x14ac:dyDescent="0.25">
      <c r="A317" s="1">
        <v>-50</v>
      </c>
      <c r="B317" s="5">
        <v>128.16</v>
      </c>
      <c r="C317" s="5">
        <v>6.2519999999999998</v>
      </c>
      <c r="D317" s="1">
        <f t="shared" si="48"/>
        <v>0.18900000000000006</v>
      </c>
      <c r="E317" s="1">
        <f t="shared" si="49"/>
        <v>2.1077524987401626</v>
      </c>
      <c r="F317" s="1">
        <f t="shared" si="50"/>
        <v>0.79601896934714933</v>
      </c>
      <c r="G317" s="1">
        <f t="shared" si="51"/>
        <v>1.1891197482811224</v>
      </c>
      <c r="H317" s="1">
        <f t="shared" si="52"/>
        <v>-3.1700000000000017</v>
      </c>
      <c r="I317" s="1">
        <f t="shared" si="53"/>
        <v>1.8133402836530903E-2</v>
      </c>
      <c r="J317" s="1">
        <f t="shared" si="54"/>
        <v>-15.530952597498121</v>
      </c>
      <c r="K317" s="1">
        <f t="shared" si="55"/>
        <v>372727.51603608526</v>
      </c>
      <c r="L317" s="1">
        <f t="shared" si="56"/>
        <v>-1.9818840000000011</v>
      </c>
    </row>
    <row r="318" spans="1:12" x14ac:dyDescent="0.25">
      <c r="A318" s="1">
        <v>-49</v>
      </c>
      <c r="B318" s="5">
        <v>124.99</v>
      </c>
      <c r="C318" s="5">
        <v>6.4409999999999998</v>
      </c>
      <c r="D318" s="1">
        <f t="shared" si="48"/>
        <v>0.21400000000000041</v>
      </c>
      <c r="E318" s="1">
        <f t="shared" si="49"/>
        <v>2.0968752680596876</v>
      </c>
      <c r="F318" s="1">
        <f t="shared" si="50"/>
        <v>0.80895329915591108</v>
      </c>
      <c r="G318" s="1">
        <f t="shared" si="51"/>
        <v>1.2846245857539571</v>
      </c>
      <c r="H318" s="1">
        <f t="shared" si="52"/>
        <v>-3.1400000000000006</v>
      </c>
      <c r="I318" s="1">
        <f t="shared" si="53"/>
        <v>1.7486279811635148E-2</v>
      </c>
      <c r="J318" s="1">
        <f t="shared" si="54"/>
        <v>-15.34630386968483</v>
      </c>
      <c r="K318" s="1">
        <f t="shared" si="55"/>
        <v>368296.13826917345</v>
      </c>
      <c r="L318" s="1">
        <f t="shared" si="56"/>
        <v>-2.0224740000000003</v>
      </c>
    </row>
    <row r="319" spans="1:12" x14ac:dyDescent="0.25">
      <c r="A319" s="1">
        <v>-48</v>
      </c>
      <c r="B319" s="5">
        <v>121.85</v>
      </c>
      <c r="C319" s="5">
        <v>6.6550000000000002</v>
      </c>
      <c r="D319" s="1">
        <f t="shared" si="48"/>
        <v>0.22499999999999964</v>
      </c>
      <c r="E319" s="1">
        <f t="shared" si="49"/>
        <v>2.085825533520743</v>
      </c>
      <c r="F319" s="1">
        <f t="shared" si="50"/>
        <v>0.82314805981069394</v>
      </c>
      <c r="G319" s="1">
        <f t="shared" si="51"/>
        <v>1.2944807127735427</v>
      </c>
      <c r="H319" s="1">
        <f t="shared" si="52"/>
        <v>-3.0899999999999892</v>
      </c>
      <c r="I319" s="1">
        <f t="shared" si="53"/>
        <v>1.6846850483731614E-2</v>
      </c>
      <c r="J319" s="1">
        <f t="shared" si="54"/>
        <v>-15.154603262516664</v>
      </c>
      <c r="K319" s="1">
        <f t="shared" si="55"/>
        <v>363695.52239038685</v>
      </c>
      <c r="L319" s="1">
        <f t="shared" si="56"/>
        <v>-2.0563949999999926</v>
      </c>
    </row>
    <row r="320" spans="1:12" x14ac:dyDescent="0.25">
      <c r="A320" s="1">
        <v>-47</v>
      </c>
      <c r="B320" s="5">
        <v>118.76</v>
      </c>
      <c r="C320" s="5">
        <v>6.88</v>
      </c>
      <c r="D320" s="1">
        <f t="shared" si="48"/>
        <v>0.22900000000000009</v>
      </c>
      <c r="E320" s="1">
        <f t="shared" si="49"/>
        <v>2.0746701889240069</v>
      </c>
      <c r="F320" s="1">
        <f t="shared" si="50"/>
        <v>0.83758843823551132</v>
      </c>
      <c r="G320" s="1">
        <f t="shared" si="51"/>
        <v>1.2543255943261322</v>
      </c>
      <c r="H320" s="1">
        <f t="shared" si="52"/>
        <v>-3.0600000000000023</v>
      </c>
      <c r="I320" s="1">
        <f t="shared" si="53"/>
        <v>1.6215408681126753E-2</v>
      </c>
      <c r="J320" s="1">
        <f t="shared" si="54"/>
        <v>-14.955910013131236</v>
      </c>
      <c r="K320" s="1">
        <f t="shared" si="55"/>
        <v>358927.09002673195</v>
      </c>
      <c r="L320" s="1">
        <f t="shared" si="56"/>
        <v>-2.1052800000000018</v>
      </c>
    </row>
    <row r="321" spans="1:12" x14ac:dyDescent="0.25">
      <c r="A321" s="1">
        <v>-46</v>
      </c>
      <c r="B321" s="5">
        <v>115.7</v>
      </c>
      <c r="C321" s="5">
        <v>7.109</v>
      </c>
      <c r="D321" s="1">
        <f t="shared" si="48"/>
        <v>0.24500000000000011</v>
      </c>
      <c r="E321" s="1">
        <f t="shared" si="49"/>
        <v>2.0633333589517497</v>
      </c>
      <c r="F321" s="1">
        <f t="shared" si="50"/>
        <v>0.85180851422823745</v>
      </c>
      <c r="G321" s="1">
        <f t="shared" si="51"/>
        <v>1.2853893197812234</v>
      </c>
      <c r="H321" s="1">
        <f t="shared" si="52"/>
        <v>-3.0100000000000051</v>
      </c>
      <c r="I321" s="1">
        <f t="shared" si="53"/>
        <v>1.5592245763912951E-2</v>
      </c>
      <c r="J321" s="1">
        <f t="shared" si="54"/>
        <v>-14.750288417719831</v>
      </c>
      <c r="K321" s="1">
        <f t="shared" si="55"/>
        <v>353992.38421750377</v>
      </c>
      <c r="L321" s="1">
        <f t="shared" si="56"/>
        <v>-2.1398090000000036</v>
      </c>
    </row>
    <row r="322" spans="1:12" x14ac:dyDescent="0.25">
      <c r="A322" s="1">
        <v>-45</v>
      </c>
      <c r="B322" s="5">
        <v>112.69</v>
      </c>
      <c r="C322" s="5">
        <v>7.3540000000000001</v>
      </c>
      <c r="D322" s="1">
        <f t="shared" si="48"/>
        <v>0.27200000000000024</v>
      </c>
      <c r="E322" s="1">
        <f t="shared" si="49"/>
        <v>2.0518853788898719</v>
      </c>
      <c r="F322" s="1">
        <f t="shared" si="50"/>
        <v>0.86652362553284357</v>
      </c>
      <c r="G322" s="1">
        <f t="shared" si="51"/>
        <v>1.3598057397563785</v>
      </c>
      <c r="H322" s="1">
        <f t="shared" si="52"/>
        <v>-2.9699999999999989</v>
      </c>
      <c r="I322" s="1">
        <f t="shared" si="53"/>
        <v>1.4977650413174625E-2</v>
      </c>
      <c r="J322" s="1">
        <f t="shared" si="54"/>
        <v>-14.537807772161571</v>
      </c>
      <c r="K322" s="1">
        <f t="shared" si="55"/>
        <v>348893.0679895698</v>
      </c>
      <c r="L322" s="1">
        <f t="shared" si="56"/>
        <v>-2.184137999999999</v>
      </c>
    </row>
    <row r="323" spans="1:12" x14ac:dyDescent="0.25">
      <c r="A323" s="1">
        <v>-44</v>
      </c>
      <c r="B323" s="5">
        <v>109.72</v>
      </c>
      <c r="C323" s="5">
        <v>7.6260000000000003</v>
      </c>
      <c r="D323" s="1">
        <f t="shared" si="48"/>
        <v>0.27699999999999925</v>
      </c>
      <c r="E323" s="1">
        <f t="shared" si="49"/>
        <v>2.0402857989324916</v>
      </c>
      <c r="F323" s="1">
        <f t="shared" si="50"/>
        <v>0.88229680093765184</v>
      </c>
      <c r="G323" s="1">
        <f t="shared" si="51"/>
        <v>1.32272993628419</v>
      </c>
      <c r="H323" s="1">
        <f t="shared" si="52"/>
        <v>-2.9200000000000017</v>
      </c>
      <c r="I323" s="1">
        <f t="shared" si="53"/>
        <v>1.4371908422667893E-2</v>
      </c>
      <c r="J323" s="1">
        <f t="shared" si="54"/>
        <v>-14.318542307940996</v>
      </c>
      <c r="K323" s="1">
        <f t="shared" si="55"/>
        <v>343630.92281946028</v>
      </c>
      <c r="L323" s="1">
        <f t="shared" si="56"/>
        <v>-2.2267920000000014</v>
      </c>
    </row>
    <row r="324" spans="1:12" x14ac:dyDescent="0.25">
      <c r="A324" s="1">
        <v>-43</v>
      </c>
      <c r="B324" s="5">
        <v>106.8</v>
      </c>
      <c r="C324" s="5">
        <v>7.9029999999999996</v>
      </c>
      <c r="D324" s="1">
        <f t="shared" si="48"/>
        <v>0.27600000000000069</v>
      </c>
      <c r="E324" s="1">
        <f t="shared" si="49"/>
        <v>2.0285712526925375</v>
      </c>
      <c r="F324" s="1">
        <f t="shared" si="50"/>
        <v>0.89779198193922471</v>
      </c>
      <c r="G324" s="1">
        <f t="shared" si="51"/>
        <v>1.2557346959083404</v>
      </c>
      <c r="H324" s="1">
        <f t="shared" si="52"/>
        <v>-2.8799999999999955</v>
      </c>
      <c r="I324" s="1">
        <f t="shared" si="53"/>
        <v>1.3775302493170351E-2</v>
      </c>
      <c r="J324" s="1">
        <f t="shared" si="54"/>
        <v>-14.092571123608275</v>
      </c>
      <c r="K324" s="1">
        <f t="shared" si="55"/>
        <v>338207.84698848665</v>
      </c>
      <c r="L324" s="1">
        <f t="shared" si="56"/>
        <v>-2.2760639999999963</v>
      </c>
    </row>
    <row r="325" spans="1:12" x14ac:dyDescent="0.25">
      <c r="A325" s="1">
        <v>-42</v>
      </c>
      <c r="B325" s="5">
        <v>103.92</v>
      </c>
      <c r="C325" s="5">
        <v>8.1790000000000003</v>
      </c>
      <c r="D325" s="1">
        <f t="shared" si="48"/>
        <v>0.29299999999999926</v>
      </c>
      <c r="E325" s="1">
        <f t="shared" si="49"/>
        <v>2.0166991380649715</v>
      </c>
      <c r="F325" s="1">
        <f t="shared" si="50"/>
        <v>0.9127002081908604</v>
      </c>
      <c r="G325" s="1">
        <f t="shared" si="51"/>
        <v>1.2747738684458629</v>
      </c>
      <c r="H325" s="1">
        <f t="shared" si="52"/>
        <v>-2.8299999999999983</v>
      </c>
      <c r="I325" s="1">
        <f t="shared" si="53"/>
        <v>1.3188112029686673E-2</v>
      </c>
      <c r="J325" s="1">
        <f t="shared" si="54"/>
        <v>-13.859978111998045</v>
      </c>
      <c r="K325" s="1">
        <f t="shared" si="55"/>
        <v>332625.85383606964</v>
      </c>
      <c r="L325" s="1">
        <f t="shared" si="56"/>
        <v>-2.3146569999999986</v>
      </c>
    </row>
    <row r="326" spans="1:12" x14ac:dyDescent="0.25">
      <c r="A326" s="1">
        <v>-41</v>
      </c>
      <c r="B326" s="5">
        <v>101.09</v>
      </c>
      <c r="C326" s="5">
        <v>8.4719999999999995</v>
      </c>
      <c r="D326" s="1">
        <f t="shared" si="48"/>
        <v>0.2889999999999997</v>
      </c>
      <c r="E326" s="1">
        <f t="shared" si="49"/>
        <v>2.0047081965443363</v>
      </c>
      <c r="F326" s="1">
        <f t="shared" si="50"/>
        <v>0.92798594709942861</v>
      </c>
      <c r="G326" s="1">
        <f t="shared" si="51"/>
        <v>1.1985288611667235</v>
      </c>
      <c r="H326" s="1">
        <f t="shared" si="52"/>
        <v>-2.7900000000000063</v>
      </c>
      <c r="I326" s="1">
        <f t="shared" si="53"/>
        <v>1.2610612941686755E-2</v>
      </c>
      <c r="J326" s="1">
        <f t="shared" si="54"/>
        <v>-13.620851883454494</v>
      </c>
      <c r="K326" s="1">
        <f t="shared" si="55"/>
        <v>326887.06991722254</v>
      </c>
      <c r="L326" s="1">
        <f t="shared" si="56"/>
        <v>-2.3636880000000056</v>
      </c>
    </row>
    <row r="327" spans="1:12" x14ac:dyDescent="0.25">
      <c r="A327" s="1">
        <v>-40</v>
      </c>
      <c r="B327" s="5">
        <v>98.3</v>
      </c>
      <c r="C327" s="5">
        <v>8.7609999999999992</v>
      </c>
      <c r="D327" s="1">
        <f t="shared" si="48"/>
        <v>0.30200000000000138</v>
      </c>
      <c r="E327" s="1">
        <f t="shared" si="49"/>
        <v>1.9925535178321356</v>
      </c>
      <c r="F327" s="1">
        <f t="shared" si="50"/>
        <v>0.94255368033420983</v>
      </c>
      <c r="G327" s="1">
        <f t="shared" si="51"/>
        <v>1.2032686145782345</v>
      </c>
      <c r="H327" s="1">
        <f t="shared" si="52"/>
        <v>-2.730000000000004</v>
      </c>
      <c r="I327" s="1">
        <f t="shared" si="53"/>
        <v>1.2043077446542818E-2</v>
      </c>
      <c r="J327" s="1">
        <f t="shared" si="54"/>
        <v>-13.375285685299692</v>
      </c>
      <c r="K327" s="1">
        <f t="shared" si="55"/>
        <v>320993.73306987487</v>
      </c>
      <c r="L327" s="1">
        <f t="shared" si="56"/>
        <v>-2.3917530000000031</v>
      </c>
    </row>
    <row r="328" spans="1:12" x14ac:dyDescent="0.25">
      <c r="A328" s="1">
        <v>-39</v>
      </c>
      <c r="B328" s="5">
        <v>95.57</v>
      </c>
      <c r="C328" s="5">
        <v>9.0630000000000006</v>
      </c>
      <c r="D328" s="1">
        <f t="shared" ref="D328:D391" si="57">C329-C328</f>
        <v>0.32599999999999874</v>
      </c>
      <c r="E328" s="1">
        <f t="shared" ref="E328:E391" si="58">LOG(B328)</f>
        <v>1.9803215860087564</v>
      </c>
      <c r="F328" s="1">
        <f t="shared" ref="F328:F391" si="59">LOG(C328)</f>
        <v>0.95727197999294289</v>
      </c>
      <c r="G328" s="1">
        <f t="shared" ref="G328:G391" si="60">LOG(C328/C329)/LOG(B329/B328)</f>
        <v>1.2424372463309352</v>
      </c>
      <c r="H328" s="1">
        <f t="shared" ref="H328:H391" si="61">B329-B328</f>
        <v>-2.6799999999999926</v>
      </c>
      <c r="I328" s="1">
        <f t="shared" ref="I328:I391" si="62">$E$2*(1+($F$2/$E$2)-COS(RADIANS(A328))-SQRT((($F$2/$E$2)^2)-SIN(RADIANS(A328))^2))</f>
        <v>1.1485773876321997E-2</v>
      </c>
      <c r="J328" s="1">
        <f t="shared" ref="J328:J391" si="63">(I329-I328)/$G$2</f>
        <v>-13.123377317750027</v>
      </c>
      <c r="K328" s="1">
        <f t="shared" ref="K328:K391" si="64">J329-J328/$G$2</f>
        <v>314948.19039695407</v>
      </c>
      <c r="L328" s="1">
        <f t="shared" ref="L328:L391" si="65">(C328*10^5)*((B329-B328)/10^6)</f>
        <v>-2.4288839999999934</v>
      </c>
    </row>
    <row r="329" spans="1:12" x14ac:dyDescent="0.25">
      <c r="A329" s="1">
        <v>-38</v>
      </c>
      <c r="B329" s="5">
        <v>92.89</v>
      </c>
      <c r="C329" s="5">
        <v>9.3889999999999993</v>
      </c>
      <c r="D329" s="1">
        <f t="shared" si="57"/>
        <v>0.35800000000000054</v>
      </c>
      <c r="E329" s="1">
        <f t="shared" si="58"/>
        <v>1.9679689628786923</v>
      </c>
      <c r="F329" s="1">
        <f t="shared" si="59"/>
        <v>0.9726193390596235</v>
      </c>
      <c r="G329" s="1">
        <f t="shared" si="60"/>
        <v>1.3028783274357756</v>
      </c>
      <c r="H329" s="1">
        <f t="shared" si="61"/>
        <v>-2.6299999999999955</v>
      </c>
      <c r="I329" s="1">
        <f t="shared" si="62"/>
        <v>1.0938966488082413E-2</v>
      </c>
      <c r="J329" s="1">
        <f t="shared" si="63"/>
        <v>-12.865229046541167</v>
      </c>
      <c r="K329" s="1">
        <f t="shared" si="64"/>
        <v>308752.89616947557</v>
      </c>
      <c r="L329" s="1">
        <f t="shared" si="65"/>
        <v>-2.4693069999999957</v>
      </c>
    </row>
    <row r="330" spans="1:12" x14ac:dyDescent="0.25">
      <c r="A330" s="1">
        <v>-37</v>
      </c>
      <c r="B330" s="5">
        <v>90.26</v>
      </c>
      <c r="C330" s="5">
        <v>9.7469999999999999</v>
      </c>
      <c r="D330" s="1">
        <f t="shared" si="57"/>
        <v>0.35699999999999932</v>
      </c>
      <c r="E330" s="1">
        <f t="shared" si="58"/>
        <v>1.9554953291841271</v>
      </c>
      <c r="F330" s="1">
        <f t="shared" si="59"/>
        <v>0.9888709660646452</v>
      </c>
      <c r="G330" s="1">
        <f t="shared" si="60"/>
        <v>1.2452808945075484</v>
      </c>
      <c r="H330" s="1">
        <f t="shared" si="61"/>
        <v>-2.5700000000000074</v>
      </c>
      <c r="I330" s="1">
        <f t="shared" si="62"/>
        <v>1.0402915277809864E-2</v>
      </c>
      <c r="J330" s="1">
        <f t="shared" si="63"/>
        <v>-12.600947512439411</v>
      </c>
      <c r="K330" s="1">
        <f t="shared" si="64"/>
        <v>302410.40965490794</v>
      </c>
      <c r="L330" s="1">
        <f t="shared" si="65"/>
        <v>-2.5049790000000072</v>
      </c>
    </row>
    <row r="331" spans="1:12" x14ac:dyDescent="0.25">
      <c r="A331" s="1">
        <v>-36</v>
      </c>
      <c r="B331" s="5">
        <v>87.69</v>
      </c>
      <c r="C331" s="5">
        <v>10.103999999999999</v>
      </c>
      <c r="D331" s="1">
        <f t="shared" si="57"/>
        <v>0.3960000000000008</v>
      </c>
      <c r="E331" s="1">
        <f t="shared" si="58"/>
        <v>1.9429500700770987</v>
      </c>
      <c r="F331" s="1">
        <f t="shared" si="59"/>
        <v>1.0044933375472742</v>
      </c>
      <c r="G331" s="1">
        <f t="shared" si="60"/>
        <v>1.3184398676974207</v>
      </c>
      <c r="H331" s="1">
        <f t="shared" si="61"/>
        <v>-2.519999999999996</v>
      </c>
      <c r="I331" s="1">
        <f t="shared" si="62"/>
        <v>9.8778757981248886E-3</v>
      </c>
      <c r="J331" s="1">
        <f t="shared" si="63"/>
        <v>-12.330643637897071</v>
      </c>
      <c r="K331" s="1">
        <f t="shared" si="64"/>
        <v>295923.3928769987</v>
      </c>
      <c r="L331" s="1">
        <f t="shared" si="65"/>
        <v>-2.546207999999996</v>
      </c>
    </row>
    <row r="332" spans="1:12" x14ac:dyDescent="0.25">
      <c r="A332" s="1">
        <v>-35</v>
      </c>
      <c r="B332" s="5">
        <v>85.17</v>
      </c>
      <c r="C332" s="5">
        <v>10.5</v>
      </c>
      <c r="D332" s="1">
        <f t="shared" si="57"/>
        <v>0.41499999999999915</v>
      </c>
      <c r="E332" s="1">
        <f t="shared" si="58"/>
        <v>1.9302866472455196</v>
      </c>
      <c r="F332" s="1">
        <f t="shared" si="59"/>
        <v>1.0211892990699381</v>
      </c>
      <c r="G332" s="1">
        <f t="shared" si="60"/>
        <v>1.3225654064807884</v>
      </c>
      <c r="H332" s="1">
        <f t="shared" si="61"/>
        <v>-2.460000000000008</v>
      </c>
      <c r="I332" s="1">
        <f t="shared" si="62"/>
        <v>9.3640989798791773E-3</v>
      </c>
      <c r="J332" s="1">
        <f t="shared" si="63"/>
        <v>-12.05443253101024</v>
      </c>
      <c r="K332" s="1">
        <f t="shared" si="64"/>
        <v>289294.60831085878</v>
      </c>
      <c r="L332" s="1">
        <f t="shared" si="65"/>
        <v>-2.5830000000000082</v>
      </c>
    </row>
    <row r="333" spans="1:12" x14ac:dyDescent="0.25">
      <c r="A333" s="1">
        <v>-34</v>
      </c>
      <c r="B333" s="5">
        <v>82.71</v>
      </c>
      <c r="C333" s="5">
        <v>10.914999999999999</v>
      </c>
      <c r="D333" s="1">
        <f t="shared" si="57"/>
        <v>0.43700000000000117</v>
      </c>
      <c r="E333" s="1">
        <f t="shared" si="58"/>
        <v>1.9175580208254361</v>
      </c>
      <c r="F333" s="1">
        <f t="shared" si="59"/>
        <v>1.038023740045158</v>
      </c>
      <c r="G333" s="1">
        <f t="shared" si="60"/>
        <v>1.3331338696103334</v>
      </c>
      <c r="H333" s="1">
        <f t="shared" si="61"/>
        <v>-2.3999999999999915</v>
      </c>
      <c r="I333" s="1">
        <f t="shared" si="62"/>
        <v>8.8618309577537507E-3</v>
      </c>
      <c r="J333" s="1">
        <f t="shared" si="63"/>
        <v>-11.772433387026007</v>
      </c>
      <c r="K333" s="1">
        <f t="shared" si="64"/>
        <v>282526.91651923658</v>
      </c>
      <c r="L333" s="1">
        <f t="shared" si="65"/>
        <v>-2.6195999999999908</v>
      </c>
    </row>
    <row r="334" spans="1:12" x14ac:dyDescent="0.25">
      <c r="A334" s="1">
        <v>-33</v>
      </c>
      <c r="B334" s="5">
        <v>80.31</v>
      </c>
      <c r="C334" s="5">
        <v>11.352</v>
      </c>
      <c r="D334" s="1">
        <f t="shared" si="57"/>
        <v>0.43699999999999939</v>
      </c>
      <c r="E334" s="1">
        <f t="shared" si="58"/>
        <v>1.9047696259065952</v>
      </c>
      <c r="F334" s="1">
        <f t="shared" si="59"/>
        <v>1.0550723824494177</v>
      </c>
      <c r="G334" s="1">
        <f t="shared" si="60"/>
        <v>1.271890634262995</v>
      </c>
      <c r="H334" s="1">
        <f t="shared" si="61"/>
        <v>-2.3500000000000085</v>
      </c>
      <c r="I334" s="1">
        <f t="shared" si="62"/>
        <v>8.3713128999610004E-3</v>
      </c>
      <c r="J334" s="1">
        <f t="shared" si="63"/>
        <v>-11.484769387556035</v>
      </c>
      <c r="K334" s="1">
        <f t="shared" si="64"/>
        <v>275623.27373374719</v>
      </c>
      <c r="L334" s="1">
        <f t="shared" si="65"/>
        <v>-2.6677200000000094</v>
      </c>
    </row>
    <row r="335" spans="1:12" x14ac:dyDescent="0.25">
      <c r="A335" s="1">
        <v>-32</v>
      </c>
      <c r="B335" s="5">
        <v>77.959999999999994</v>
      </c>
      <c r="C335" s="5">
        <v>11.789</v>
      </c>
      <c r="D335" s="1">
        <f t="shared" si="57"/>
        <v>0.4740000000000002</v>
      </c>
      <c r="E335" s="1">
        <f t="shared" si="58"/>
        <v>1.8918718304455837</v>
      </c>
      <c r="F335" s="1">
        <f t="shared" si="59"/>
        <v>1.0714769676989175</v>
      </c>
      <c r="G335" s="1">
        <f t="shared" si="60"/>
        <v>1.3221835806440319</v>
      </c>
      <c r="H335" s="1">
        <f t="shared" si="61"/>
        <v>-2.289999999999992</v>
      </c>
      <c r="I335" s="1">
        <f t="shared" si="62"/>
        <v>7.8927808421461656E-3</v>
      </c>
      <c r="J335" s="1">
        <f t="shared" si="63"/>
        <v>-11.191567597700139</v>
      </c>
      <c r="K335" s="1">
        <f t="shared" si="64"/>
        <v>268586.7293859421</v>
      </c>
      <c r="L335" s="1">
        <f t="shared" si="65"/>
        <v>-2.6996809999999907</v>
      </c>
    </row>
    <row r="336" spans="1:12" x14ac:dyDescent="0.25">
      <c r="A336" s="1">
        <v>-31</v>
      </c>
      <c r="B336" s="5">
        <v>75.67</v>
      </c>
      <c r="C336" s="5">
        <v>12.263</v>
      </c>
      <c r="D336" s="1">
        <f t="shared" si="57"/>
        <v>0.47900000000000098</v>
      </c>
      <c r="E336" s="1">
        <f t="shared" si="58"/>
        <v>1.8789237339675673</v>
      </c>
      <c r="F336" s="1">
        <f t="shared" si="59"/>
        <v>1.088596728262746</v>
      </c>
      <c r="G336" s="1">
        <f t="shared" si="60"/>
        <v>1.2868046409379268</v>
      </c>
      <c r="H336" s="1">
        <f t="shared" si="61"/>
        <v>-2.2199999999999989</v>
      </c>
      <c r="I336" s="1">
        <f t="shared" si="62"/>
        <v>7.4264655255753265E-3</v>
      </c>
      <c r="J336" s="1">
        <f t="shared" si="63"/>
        <v>-10.89295886125214</v>
      </c>
      <c r="K336" s="1">
        <f t="shared" si="64"/>
        <v>261420.4235923572</v>
      </c>
      <c r="L336" s="1">
        <f t="shared" si="65"/>
        <v>-2.7223859999999989</v>
      </c>
    </row>
    <row r="337" spans="1:12" x14ac:dyDescent="0.25">
      <c r="A337" s="1">
        <v>-30</v>
      </c>
      <c r="B337" s="5">
        <v>73.45</v>
      </c>
      <c r="C337" s="5">
        <v>12.742000000000001</v>
      </c>
      <c r="D337" s="1">
        <f t="shared" si="57"/>
        <v>0.50299999999999834</v>
      </c>
      <c r="E337" s="1">
        <f t="shared" si="58"/>
        <v>1.8659918001262754</v>
      </c>
      <c r="F337" s="1">
        <f t="shared" si="59"/>
        <v>1.1052376007460227</v>
      </c>
      <c r="G337" s="1">
        <f t="shared" si="60"/>
        <v>1.2970856584365948</v>
      </c>
      <c r="H337" s="1">
        <f t="shared" si="61"/>
        <v>-2.1599999999999966</v>
      </c>
      <c r="I337" s="1">
        <f t="shared" si="62"/>
        <v>6.9725922396898206E-3</v>
      </c>
      <c r="J337" s="1">
        <f t="shared" si="63"/>
        <v>-10.589077694161793</v>
      </c>
      <c r="K337" s="1">
        <f t="shared" si="64"/>
        <v>254127.58459770662</v>
      </c>
      <c r="L337" s="1">
        <f t="shared" si="65"/>
        <v>-2.7522719999999956</v>
      </c>
    </row>
    <row r="338" spans="1:12" x14ac:dyDescent="0.25">
      <c r="A338" s="1">
        <v>-29</v>
      </c>
      <c r="B338" s="5">
        <v>71.290000000000006</v>
      </c>
      <c r="C338" s="5">
        <v>13.244999999999999</v>
      </c>
      <c r="D338" s="1">
        <f t="shared" si="57"/>
        <v>0.5129999999999999</v>
      </c>
      <c r="E338" s="1">
        <f t="shared" si="58"/>
        <v>1.8530286147129897</v>
      </c>
      <c r="F338" s="1">
        <f t="shared" si="59"/>
        <v>1.1220519626332499</v>
      </c>
      <c r="G338" s="1">
        <f t="shared" si="60"/>
        <v>1.2709265612651597</v>
      </c>
      <c r="H338" s="1">
        <f t="shared" si="61"/>
        <v>-2.1000000000000085</v>
      </c>
      <c r="I338" s="1">
        <f t="shared" si="62"/>
        <v>6.5313806690997459E-3</v>
      </c>
      <c r="J338" s="1">
        <f t="shared" si="63"/>
        <v>-10.280062176398388</v>
      </c>
      <c r="K338" s="1">
        <f t="shared" si="64"/>
        <v>246711.52617971893</v>
      </c>
      <c r="L338" s="1">
        <f t="shared" si="65"/>
        <v>-2.7814500000000115</v>
      </c>
    </row>
    <row r="339" spans="1:12" x14ac:dyDescent="0.25">
      <c r="A339" s="1">
        <v>-28</v>
      </c>
      <c r="B339" s="5">
        <v>69.19</v>
      </c>
      <c r="C339" s="5">
        <v>13.757999999999999</v>
      </c>
      <c r="D339" s="1">
        <f t="shared" si="57"/>
        <v>0.54600000000000115</v>
      </c>
      <c r="E339" s="1">
        <f t="shared" si="58"/>
        <v>1.840043330603494</v>
      </c>
      <c r="F339" s="1">
        <f t="shared" si="59"/>
        <v>1.1385553051135824</v>
      </c>
      <c r="G339" s="1">
        <f t="shared" si="60"/>
        <v>1.3004376796658077</v>
      </c>
      <c r="H339" s="1">
        <f t="shared" si="61"/>
        <v>-2.039999999999992</v>
      </c>
      <c r="I339" s="1">
        <f t="shared" si="62"/>
        <v>6.1030447450831464E-3</v>
      </c>
      <c r="J339" s="1">
        <f t="shared" si="63"/>
        <v>-9.9660538423899805</v>
      </c>
      <c r="K339" s="1">
        <f t="shared" si="64"/>
        <v>239175.64501978937</v>
      </c>
      <c r="L339" s="1">
        <f t="shared" si="65"/>
        <v>-2.8066319999999889</v>
      </c>
    </row>
    <row r="340" spans="1:12" x14ac:dyDescent="0.25">
      <c r="A340" s="1">
        <v>-27</v>
      </c>
      <c r="B340" s="5">
        <v>67.150000000000006</v>
      </c>
      <c r="C340" s="5">
        <v>14.304</v>
      </c>
      <c r="D340" s="1">
        <f t="shared" si="57"/>
        <v>0.54199999999999982</v>
      </c>
      <c r="E340" s="1">
        <f t="shared" si="58"/>
        <v>1.8270460170047342</v>
      </c>
      <c r="F340" s="1">
        <f t="shared" si="59"/>
        <v>1.1554575014518425</v>
      </c>
      <c r="G340" s="1">
        <f t="shared" si="60"/>
        <v>1.2490239977827435</v>
      </c>
      <c r="H340" s="1">
        <f t="shared" si="61"/>
        <v>-1.9699999999999989</v>
      </c>
      <c r="I340" s="1">
        <f t="shared" si="62"/>
        <v>5.6877925016502306E-3</v>
      </c>
      <c r="J340" s="1">
        <f t="shared" si="63"/>
        <v>-9.6471975701689292</v>
      </c>
      <c r="K340" s="1">
        <f t="shared" si="64"/>
        <v>231523.41804258496</v>
      </c>
      <c r="L340" s="1">
        <f t="shared" si="65"/>
        <v>-2.8178879999999986</v>
      </c>
    </row>
    <row r="341" spans="1:12" x14ac:dyDescent="0.25">
      <c r="A341" s="1">
        <v>-26</v>
      </c>
      <c r="B341" s="5">
        <v>65.180000000000007</v>
      </c>
      <c r="C341" s="5">
        <v>14.846</v>
      </c>
      <c r="D341" s="1">
        <f t="shared" si="57"/>
        <v>0.57099999999999973</v>
      </c>
      <c r="E341" s="1">
        <f t="shared" si="58"/>
        <v>1.8141143561291255</v>
      </c>
      <c r="F341" s="1">
        <f t="shared" si="59"/>
        <v>1.1716094562166661</v>
      </c>
      <c r="G341" s="1">
        <f t="shared" si="60"/>
        <v>1.2757286800383145</v>
      </c>
      <c r="H341" s="1">
        <f t="shared" si="61"/>
        <v>-1.9000000000000057</v>
      </c>
      <c r="I341" s="1">
        <f t="shared" si="62"/>
        <v>5.2858259362265252E-3</v>
      </c>
      <c r="J341" s="1">
        <f t="shared" si="63"/>
        <v>-9.323641469358698</v>
      </c>
      <c r="K341" s="1">
        <f t="shared" si="64"/>
        <v>223758.39972784062</v>
      </c>
      <c r="L341" s="1">
        <f t="shared" si="65"/>
        <v>-2.8207400000000087</v>
      </c>
    </row>
    <row r="342" spans="1:12" x14ac:dyDescent="0.25">
      <c r="A342" s="1">
        <v>-25</v>
      </c>
      <c r="B342" s="5">
        <v>63.28</v>
      </c>
      <c r="C342" s="5">
        <v>15.417</v>
      </c>
      <c r="D342" s="1">
        <f t="shared" si="57"/>
        <v>0.58200000000000074</v>
      </c>
      <c r="E342" s="1">
        <f t="shared" si="58"/>
        <v>1.8012664704896202</v>
      </c>
      <c r="F342" s="1">
        <f t="shared" si="59"/>
        <v>1.1879998724048353</v>
      </c>
      <c r="G342" s="1">
        <f t="shared" si="60"/>
        <v>1.2557655205601577</v>
      </c>
      <c r="H342" s="1">
        <f t="shared" si="61"/>
        <v>-1.8400000000000034</v>
      </c>
      <c r="I342" s="1">
        <f t="shared" si="62"/>
        <v>4.8973408750032461E-3</v>
      </c>
      <c r="J342" s="1">
        <f t="shared" si="63"/>
        <v>-8.9955367681352065</v>
      </c>
      <c r="K342" s="1">
        <f t="shared" si="64"/>
        <v>215884.2193975457</v>
      </c>
      <c r="L342" s="1">
        <f t="shared" si="65"/>
        <v>-2.8367280000000052</v>
      </c>
    </row>
    <row r="343" spans="1:12" x14ac:dyDescent="0.25">
      <c r="A343" s="1">
        <v>-24</v>
      </c>
      <c r="B343" s="5">
        <v>61.44</v>
      </c>
      <c r="C343" s="5">
        <v>15.999000000000001</v>
      </c>
      <c r="D343" s="1">
        <f t="shared" si="57"/>
        <v>0.60799999999999876</v>
      </c>
      <c r="E343" s="1">
        <f t="shared" si="58"/>
        <v>1.7884512070234555</v>
      </c>
      <c r="F343" s="1">
        <f t="shared" si="59"/>
        <v>1.2040928384025391</v>
      </c>
      <c r="G343" s="1">
        <f t="shared" si="60"/>
        <v>1.2759457580884341</v>
      </c>
      <c r="H343" s="1">
        <f t="shared" si="61"/>
        <v>-1.769999999999996</v>
      </c>
      <c r="I343" s="1">
        <f t="shared" si="62"/>
        <v>4.5225268429976125E-3</v>
      </c>
      <c r="J343" s="1">
        <f t="shared" si="63"/>
        <v>-8.6630376992790428</v>
      </c>
      <c r="K343" s="1">
        <f t="shared" si="64"/>
        <v>207904.57848131162</v>
      </c>
      <c r="L343" s="1">
        <f t="shared" si="65"/>
        <v>-2.8318229999999938</v>
      </c>
    </row>
    <row r="344" spans="1:12" x14ac:dyDescent="0.25">
      <c r="A344" s="1">
        <v>-23</v>
      </c>
      <c r="B344" s="5">
        <v>59.67</v>
      </c>
      <c r="C344" s="5">
        <v>16.606999999999999</v>
      </c>
      <c r="D344" s="1">
        <f t="shared" si="57"/>
        <v>0.61599999999999966</v>
      </c>
      <c r="E344" s="1">
        <f t="shared" si="58"/>
        <v>1.775756037844098</v>
      </c>
      <c r="F344" s="1">
        <f t="shared" si="59"/>
        <v>1.2202911856651553</v>
      </c>
      <c r="G344" s="1">
        <f t="shared" si="60"/>
        <v>1.2600929443268887</v>
      </c>
      <c r="H344" s="1">
        <f t="shared" si="61"/>
        <v>-1.7000000000000028</v>
      </c>
      <c r="I344" s="1">
        <f t="shared" si="62"/>
        <v>4.1615669388609857E-3</v>
      </c>
      <c r="J344" s="1">
        <f t="shared" si="63"/>
        <v>-8.3263013854253707</v>
      </c>
      <c r="K344" s="1">
        <f t="shared" si="64"/>
        <v>199823.24776248526</v>
      </c>
      <c r="L344" s="1">
        <f t="shared" si="65"/>
        <v>-2.8231900000000048</v>
      </c>
    </row>
    <row r="345" spans="1:12" x14ac:dyDescent="0.25">
      <c r="A345" s="1">
        <v>-22</v>
      </c>
      <c r="B345" s="5">
        <v>57.97</v>
      </c>
      <c r="C345" s="5">
        <v>17.222999999999999</v>
      </c>
      <c r="D345" s="1">
        <f t="shared" si="57"/>
        <v>0.65800000000000125</v>
      </c>
      <c r="E345" s="1">
        <f t="shared" si="58"/>
        <v>1.7632033003707717</v>
      </c>
      <c r="F345" s="1">
        <f t="shared" si="59"/>
        <v>1.2361088015872816</v>
      </c>
      <c r="G345" s="1">
        <f t="shared" si="60"/>
        <v>1.3145809690476649</v>
      </c>
      <c r="H345" s="1">
        <f t="shared" si="61"/>
        <v>-1.6299999999999955</v>
      </c>
      <c r="I345" s="1">
        <f t="shared" si="62"/>
        <v>3.814637714468262E-3</v>
      </c>
      <c r="J345" s="1">
        <f t="shared" si="63"/>
        <v>-7.9854877236213326</v>
      </c>
      <c r="K345" s="1">
        <f t="shared" si="64"/>
        <v>191644.06460764271</v>
      </c>
      <c r="L345" s="1">
        <f t="shared" si="65"/>
        <v>-2.8073489999999919</v>
      </c>
    </row>
    <row r="346" spans="1:12" x14ac:dyDescent="0.25">
      <c r="A346" s="1">
        <v>-21</v>
      </c>
      <c r="B346" s="5">
        <v>56.34</v>
      </c>
      <c r="C346" s="5">
        <v>17.881</v>
      </c>
      <c r="D346" s="1">
        <f t="shared" si="57"/>
        <v>0.67500000000000071</v>
      </c>
      <c r="E346" s="1">
        <f t="shared" si="58"/>
        <v>1.7508168426497546</v>
      </c>
      <c r="F346" s="1">
        <f t="shared" si="59"/>
        <v>1.2523918031812442</v>
      </c>
      <c r="G346" s="1">
        <f t="shared" si="60"/>
        <v>1.3196232185059713</v>
      </c>
      <c r="H346" s="1">
        <f t="shared" si="61"/>
        <v>-1.5600000000000023</v>
      </c>
      <c r="I346" s="1">
        <f t="shared" si="62"/>
        <v>3.4819090593173731E-3</v>
      </c>
      <c r="J346" s="1">
        <f t="shared" si="63"/>
        <v>-7.6407592692731185</v>
      </c>
      <c r="K346" s="1">
        <f t="shared" si="64"/>
        <v>183370.93018143525</v>
      </c>
      <c r="L346" s="1">
        <f t="shared" si="65"/>
        <v>-2.7894360000000038</v>
      </c>
    </row>
    <row r="347" spans="1:12" x14ac:dyDescent="0.25">
      <c r="A347" s="1">
        <v>-20</v>
      </c>
      <c r="B347" s="5">
        <v>54.78</v>
      </c>
      <c r="C347" s="5">
        <v>18.556000000000001</v>
      </c>
      <c r="D347" s="1">
        <f t="shared" si="57"/>
        <v>0.68299999999999983</v>
      </c>
      <c r="E347" s="1">
        <f t="shared" si="58"/>
        <v>1.7386220279179425</v>
      </c>
      <c r="F347" s="1">
        <f t="shared" si="59"/>
        <v>1.268484363846722</v>
      </c>
      <c r="G347" s="1">
        <f t="shared" si="60"/>
        <v>1.3107654891237313</v>
      </c>
      <c r="H347" s="1">
        <f t="shared" si="61"/>
        <v>-1.490000000000002</v>
      </c>
      <c r="I347" s="1">
        <f t="shared" si="62"/>
        <v>3.1635440897643265E-3</v>
      </c>
      <c r="J347" s="1">
        <f t="shared" si="63"/>
        <v>-7.2922811195851969</v>
      </c>
      <c r="K347" s="1">
        <f t="shared" si="64"/>
        <v>175007.80664924817</v>
      </c>
      <c r="L347" s="1">
        <f t="shared" si="65"/>
        <v>-2.7648440000000036</v>
      </c>
    </row>
    <row r="348" spans="1:12" x14ac:dyDescent="0.25">
      <c r="A348" s="1">
        <v>-19</v>
      </c>
      <c r="B348" s="5">
        <v>53.29</v>
      </c>
      <c r="C348" s="5">
        <v>19.239000000000001</v>
      </c>
      <c r="D348" s="1">
        <f t="shared" si="57"/>
        <v>0.71099999999999852</v>
      </c>
      <c r="E348" s="1">
        <f t="shared" si="58"/>
        <v>1.7266457202409118</v>
      </c>
      <c r="F348" s="1">
        <f t="shared" si="59"/>
        <v>1.2841824946369016</v>
      </c>
      <c r="G348" s="1">
        <f t="shared" si="60"/>
        <v>1.3436585255962628</v>
      </c>
      <c r="H348" s="1">
        <f t="shared" si="61"/>
        <v>-1.4200000000000017</v>
      </c>
      <c r="I348" s="1">
        <f t="shared" si="62"/>
        <v>2.8596990431149433E-3</v>
      </c>
      <c r="J348" s="1">
        <f t="shared" si="63"/>
        <v>-6.9402207965531364</v>
      </c>
      <c r="K348" s="1">
        <f t="shared" si="64"/>
        <v>166558.71436914569</v>
      </c>
      <c r="L348" s="1">
        <f t="shared" si="65"/>
        <v>-2.7319380000000031</v>
      </c>
    </row>
    <row r="349" spans="1:12" x14ac:dyDescent="0.25">
      <c r="A349" s="1">
        <v>-18</v>
      </c>
      <c r="B349" s="5">
        <v>51.87</v>
      </c>
      <c r="C349" s="5">
        <v>19.95</v>
      </c>
      <c r="D349" s="1">
        <f t="shared" si="57"/>
        <v>0.6980000000000004</v>
      </c>
      <c r="E349" s="1">
        <f t="shared" si="58"/>
        <v>1.7149162479935849</v>
      </c>
      <c r="F349" s="1">
        <f t="shared" si="59"/>
        <v>1.2999429000227669</v>
      </c>
      <c r="G349" s="1">
        <f t="shared" si="60"/>
        <v>1.31390494675233</v>
      </c>
      <c r="H349" s="1">
        <f t="shared" si="61"/>
        <v>-1.3399999999999963</v>
      </c>
      <c r="I349" s="1">
        <f t="shared" si="62"/>
        <v>2.570523176591896E-3</v>
      </c>
      <c r="J349" s="1">
        <f t="shared" si="63"/>
        <v>-6.5847481295991388</v>
      </c>
      <c r="K349" s="1">
        <f t="shared" si="64"/>
        <v>158027.72907524146</v>
      </c>
      <c r="L349" s="1">
        <f t="shared" si="65"/>
        <v>-2.6732999999999927</v>
      </c>
    </row>
    <row r="350" spans="1:12" x14ac:dyDescent="0.25">
      <c r="A350" s="1">
        <v>-17</v>
      </c>
      <c r="B350" s="5">
        <v>50.53</v>
      </c>
      <c r="C350" s="5">
        <v>20.648</v>
      </c>
      <c r="D350" s="1">
        <f t="shared" si="57"/>
        <v>0.69900000000000162</v>
      </c>
      <c r="E350" s="1">
        <f t="shared" si="58"/>
        <v>1.7035492982382305</v>
      </c>
      <c r="F350" s="1">
        <f t="shared" si="59"/>
        <v>1.3148779915358124</v>
      </c>
      <c r="G350" s="1">
        <f t="shared" si="60"/>
        <v>1.3079151027375746</v>
      </c>
      <c r="H350" s="1">
        <f t="shared" si="61"/>
        <v>-1.2700000000000031</v>
      </c>
      <c r="I350" s="1">
        <f t="shared" si="62"/>
        <v>2.2961586711919319E-3</v>
      </c>
      <c r="J350" s="1">
        <f t="shared" si="63"/>
        <v>-6.2260351378949439</v>
      </c>
      <c r="K350" s="1">
        <f t="shared" si="64"/>
        <v>149418.9790535662</v>
      </c>
      <c r="L350" s="1">
        <f t="shared" si="65"/>
        <v>-2.6222960000000062</v>
      </c>
    </row>
    <row r="351" spans="1:12" x14ac:dyDescent="0.25">
      <c r="A351" s="1">
        <v>-16</v>
      </c>
      <c r="B351" s="5">
        <v>49.26</v>
      </c>
      <c r="C351" s="5">
        <v>21.347000000000001</v>
      </c>
      <c r="D351" s="1">
        <f t="shared" si="57"/>
        <v>0.69599999999999795</v>
      </c>
      <c r="E351" s="1">
        <f t="shared" si="58"/>
        <v>1.6924944075030843</v>
      </c>
      <c r="F351" s="1">
        <f t="shared" si="59"/>
        <v>1.3293368500874239</v>
      </c>
      <c r="G351" s="1">
        <f t="shared" si="60"/>
        <v>1.3009352584574554</v>
      </c>
      <c r="H351" s="1">
        <f t="shared" si="61"/>
        <v>-1.1999999999999957</v>
      </c>
      <c r="I351" s="1">
        <f t="shared" si="62"/>
        <v>2.0367405404463092E-3</v>
      </c>
      <c r="J351" s="1">
        <f t="shared" si="63"/>
        <v>-5.8642559124496181</v>
      </c>
      <c r="K351" s="1">
        <f t="shared" si="64"/>
        <v>140736.64231229285</v>
      </c>
      <c r="L351" s="1">
        <f t="shared" si="65"/>
        <v>-2.5616399999999908</v>
      </c>
    </row>
    <row r="352" spans="1:12" x14ac:dyDescent="0.25">
      <c r="A352" s="1">
        <v>-15</v>
      </c>
      <c r="B352" s="5">
        <v>48.06</v>
      </c>
      <c r="C352" s="5">
        <v>22.042999999999999</v>
      </c>
      <c r="D352" s="1">
        <f t="shared" si="57"/>
        <v>0.67399999999999949</v>
      </c>
      <c r="E352" s="1">
        <f t="shared" si="58"/>
        <v>1.6817837664678814</v>
      </c>
      <c r="F352" s="1">
        <f t="shared" si="59"/>
        <v>1.3432707006508007</v>
      </c>
      <c r="G352" s="1">
        <f t="shared" si="60"/>
        <v>1.265848127038139</v>
      </c>
      <c r="H352" s="1">
        <f t="shared" si="61"/>
        <v>-1.1300000000000026</v>
      </c>
      <c r="I352" s="1">
        <f t="shared" si="62"/>
        <v>1.7923965440942418E-3</v>
      </c>
      <c r="J352" s="1">
        <f t="shared" si="63"/>
        <v>-5.4995864979968756</v>
      </c>
      <c r="K352" s="1">
        <f t="shared" si="64"/>
        <v>131984.94374715028</v>
      </c>
      <c r="L352" s="1">
        <f t="shared" si="65"/>
        <v>-2.4908590000000057</v>
      </c>
    </row>
    <row r="353" spans="1:12" x14ac:dyDescent="0.25">
      <c r="A353" s="1">
        <v>-14</v>
      </c>
      <c r="B353" s="5">
        <v>46.93</v>
      </c>
      <c r="C353" s="5">
        <v>22.716999999999999</v>
      </c>
      <c r="D353" s="1">
        <f t="shared" si="57"/>
        <v>0.67600000000000193</v>
      </c>
      <c r="E353" s="1">
        <f t="shared" si="58"/>
        <v>1.6714505542124947</v>
      </c>
      <c r="F353" s="1">
        <f t="shared" si="59"/>
        <v>1.3563509780305694</v>
      </c>
      <c r="G353" s="1">
        <f t="shared" si="60"/>
        <v>1.3084970302944199</v>
      </c>
      <c r="H353" s="1">
        <f t="shared" si="61"/>
        <v>-1.0399999999999991</v>
      </c>
      <c r="I353" s="1">
        <f t="shared" si="62"/>
        <v>1.5632471066777053E-3</v>
      </c>
      <c r="J353" s="1">
        <f t="shared" si="63"/>
        <v>-5.1322047747397255</v>
      </c>
      <c r="K353" s="1">
        <f t="shared" si="64"/>
        <v>123168.15230341344</v>
      </c>
      <c r="L353" s="1">
        <f t="shared" si="65"/>
        <v>-2.3625679999999982</v>
      </c>
    </row>
    <row r="354" spans="1:12" x14ac:dyDescent="0.25">
      <c r="A354" s="1">
        <v>-13</v>
      </c>
      <c r="B354" s="5">
        <v>45.89</v>
      </c>
      <c r="C354" s="5">
        <v>23.393000000000001</v>
      </c>
      <c r="D354" s="1">
        <f t="shared" si="57"/>
        <v>0.67299999999999827</v>
      </c>
      <c r="E354" s="1">
        <f t="shared" si="58"/>
        <v>1.6617180576946593</v>
      </c>
      <c r="F354" s="1">
        <f t="shared" si="59"/>
        <v>1.3690859208215078</v>
      </c>
      <c r="G354" s="1">
        <f t="shared" si="60"/>
        <v>1.3139187291329455</v>
      </c>
      <c r="H354" s="1">
        <f t="shared" si="61"/>
        <v>-0.98000000000000398</v>
      </c>
      <c r="I354" s="1">
        <f t="shared" si="62"/>
        <v>1.3494052410635501E-3</v>
      </c>
      <c r="J354" s="1">
        <f t="shared" si="63"/>
        <v>-4.7622903399801508</v>
      </c>
      <c r="K354" s="1">
        <f t="shared" si="64"/>
        <v>114290.57813513394</v>
      </c>
      <c r="L354" s="1">
        <f t="shared" si="65"/>
        <v>-2.292514000000009</v>
      </c>
    </row>
    <row r="355" spans="1:12" x14ac:dyDescent="0.25">
      <c r="A355" s="1">
        <v>-12</v>
      </c>
      <c r="B355" s="5">
        <v>44.91</v>
      </c>
      <c r="C355" s="5">
        <v>24.065999999999999</v>
      </c>
      <c r="D355" s="1">
        <f t="shared" si="57"/>
        <v>0.65300000000000225</v>
      </c>
      <c r="E355" s="1">
        <f t="shared" si="58"/>
        <v>1.6523430550627147</v>
      </c>
      <c r="F355" s="1">
        <f t="shared" si="59"/>
        <v>1.3814039123652904</v>
      </c>
      <c r="G355" s="1">
        <f t="shared" si="60"/>
        <v>1.3375086412373238</v>
      </c>
      <c r="H355" s="1">
        <f t="shared" si="61"/>
        <v>-0.88999999999999346</v>
      </c>
      <c r="I355" s="1">
        <f t="shared" si="62"/>
        <v>1.1509764768977105E-3</v>
      </c>
      <c r="J355" s="1">
        <f t="shared" si="63"/>
        <v>-4.3900243896737692</v>
      </c>
      <c r="K355" s="1">
        <f t="shared" si="64"/>
        <v>105356.56976257052</v>
      </c>
      <c r="L355" s="1">
        <f t="shared" si="65"/>
        <v>-2.1418739999999845</v>
      </c>
    </row>
    <row r="356" spans="1:12" x14ac:dyDescent="0.25">
      <c r="A356" s="1">
        <v>-11</v>
      </c>
      <c r="B356" s="5">
        <v>44.02</v>
      </c>
      <c r="C356" s="5">
        <v>24.719000000000001</v>
      </c>
      <c r="D356" s="1">
        <f t="shared" si="57"/>
        <v>0.64099999999999824</v>
      </c>
      <c r="E356" s="1">
        <f t="shared" si="58"/>
        <v>1.6436500382173291</v>
      </c>
      <c r="F356" s="1">
        <f t="shared" si="59"/>
        <v>1.3930308975144152</v>
      </c>
      <c r="G356" s="1">
        <f t="shared" si="60"/>
        <v>1.3614933814373842</v>
      </c>
      <c r="H356" s="1">
        <f t="shared" si="61"/>
        <v>-0.82000000000000028</v>
      </c>
      <c r="I356" s="1">
        <f t="shared" si="62"/>
        <v>9.680587939946368E-4</v>
      </c>
      <c r="J356" s="1">
        <f t="shared" si="63"/>
        <v>-4.0155895999423832</v>
      </c>
      <c r="K356" s="1">
        <f t="shared" si="64"/>
        <v>96370.511228608651</v>
      </c>
      <c r="L356" s="1">
        <f t="shared" si="65"/>
        <v>-2.0269580000000009</v>
      </c>
    </row>
    <row r="357" spans="1:12" x14ac:dyDescent="0.25">
      <c r="A357" s="1">
        <v>-10</v>
      </c>
      <c r="B357" s="5">
        <v>43.2</v>
      </c>
      <c r="C357" s="5">
        <v>25.36</v>
      </c>
      <c r="D357" s="1">
        <f t="shared" si="57"/>
        <v>0.63800000000000168</v>
      </c>
      <c r="E357" s="1">
        <f t="shared" si="58"/>
        <v>1.6354837468149122</v>
      </c>
      <c r="F357" s="1">
        <f t="shared" si="59"/>
        <v>1.404149249209695</v>
      </c>
      <c r="G357" s="1">
        <f t="shared" si="60"/>
        <v>1.4186978836081587</v>
      </c>
      <c r="H357" s="1">
        <f t="shared" si="61"/>
        <v>-0.75</v>
      </c>
      <c r="I357" s="1">
        <f t="shared" si="62"/>
        <v>8.0074256066370417E-4</v>
      </c>
      <c r="J357" s="1">
        <f t="shared" si="63"/>
        <v>-3.6391700085474863</v>
      </c>
      <c r="K357" s="1">
        <f t="shared" si="64"/>
        <v>87336.819254243295</v>
      </c>
      <c r="L357" s="1">
        <f t="shared" si="65"/>
        <v>-1.9020000000000001</v>
      </c>
    </row>
    <row r="358" spans="1:12" x14ac:dyDescent="0.25">
      <c r="A358" s="1">
        <v>-9</v>
      </c>
      <c r="B358" s="5">
        <v>42.45</v>
      </c>
      <c r="C358" s="5">
        <v>25.998000000000001</v>
      </c>
      <c r="D358" s="1">
        <f t="shared" si="57"/>
        <v>0.625</v>
      </c>
      <c r="E358" s="1">
        <f t="shared" si="58"/>
        <v>1.6278776945799716</v>
      </c>
      <c r="F358" s="1">
        <f t="shared" si="59"/>
        <v>1.4149399394180184</v>
      </c>
      <c r="G358" s="1">
        <f t="shared" si="60"/>
        <v>1.5160268046424759</v>
      </c>
      <c r="H358" s="1">
        <f t="shared" si="61"/>
        <v>-0.66000000000000369</v>
      </c>
      <c r="I358" s="1">
        <f t="shared" si="62"/>
        <v>6.4911047697422558E-4</v>
      </c>
      <c r="J358" s="1">
        <f t="shared" si="63"/>
        <v>-3.2609508963746583</v>
      </c>
      <c r="K358" s="1">
        <f t="shared" si="64"/>
        <v>78259.940394322883</v>
      </c>
      <c r="L358" s="1">
        <f t="shared" si="65"/>
        <v>-1.7158680000000097</v>
      </c>
    </row>
    <row r="359" spans="1:12" x14ac:dyDescent="0.25">
      <c r="A359" s="1">
        <v>-8</v>
      </c>
      <c r="B359" s="5">
        <v>41.79</v>
      </c>
      <c r="C359" s="5">
        <v>26.623000000000001</v>
      </c>
      <c r="D359" s="1">
        <f t="shared" si="57"/>
        <v>0.61899999999999977</v>
      </c>
      <c r="E359" s="1">
        <f t="shared" si="58"/>
        <v>1.6210723711436259</v>
      </c>
      <c r="F359" s="1">
        <f t="shared" si="59"/>
        <v>1.4252569921617801</v>
      </c>
      <c r="G359" s="1">
        <f t="shared" si="60"/>
        <v>1.616477036718601</v>
      </c>
      <c r="H359" s="1">
        <f t="shared" si="61"/>
        <v>-0.58999999999999631</v>
      </c>
      <c r="I359" s="1">
        <f t="shared" si="62"/>
        <v>5.1323752295861483E-4</v>
      </c>
      <c r="J359" s="1">
        <f t="shared" si="63"/>
        <v>-2.8811186689153003</v>
      </c>
      <c r="K359" s="1">
        <f t="shared" si="64"/>
        <v>69144.348193229453</v>
      </c>
      <c r="L359" s="1">
        <f t="shared" si="65"/>
        <v>-1.57075699999999</v>
      </c>
    </row>
    <row r="360" spans="1:12" x14ac:dyDescent="0.25">
      <c r="A360" s="1">
        <v>-7</v>
      </c>
      <c r="B360" s="5">
        <v>41.2</v>
      </c>
      <c r="C360" s="5">
        <v>27.242000000000001</v>
      </c>
      <c r="D360" s="1">
        <f t="shared" si="57"/>
        <v>0.67999999999999972</v>
      </c>
      <c r="E360" s="1">
        <f t="shared" si="58"/>
        <v>1.6148972160331345</v>
      </c>
      <c r="F360" s="1">
        <f t="shared" si="59"/>
        <v>1.4352389885960648</v>
      </c>
      <c r="G360" s="1">
        <f t="shared" si="60"/>
        <v>1.9793848490192525</v>
      </c>
      <c r="H360" s="1">
        <f t="shared" si="61"/>
        <v>-0.51000000000000512</v>
      </c>
      <c r="I360" s="1">
        <f t="shared" si="62"/>
        <v>3.9319091175381066E-4</v>
      </c>
      <c r="J360" s="1">
        <f t="shared" si="63"/>
        <v>-2.4998607377683828</v>
      </c>
      <c r="K360" s="1">
        <f t="shared" si="64"/>
        <v>59994.540341039021</v>
      </c>
      <c r="L360" s="1">
        <f t="shared" si="65"/>
        <v>-1.3893420000000138</v>
      </c>
    </row>
    <row r="361" spans="1:12" x14ac:dyDescent="0.25">
      <c r="A361" s="1">
        <v>-6</v>
      </c>
      <c r="B361" s="5">
        <v>40.69</v>
      </c>
      <c r="C361" s="5">
        <v>27.922000000000001</v>
      </c>
      <c r="D361" s="1">
        <f t="shared" si="57"/>
        <v>0.74299999999999855</v>
      </c>
      <c r="E361" s="1">
        <f t="shared" si="58"/>
        <v>1.6094876898532853</v>
      </c>
      <c r="F361" s="1">
        <f t="shared" si="59"/>
        <v>1.4459465227568316</v>
      </c>
      <c r="G361" s="1">
        <f t="shared" si="60"/>
        <v>2.4719598698349032</v>
      </c>
      <c r="H361" s="1">
        <f t="shared" si="61"/>
        <v>-0.42999999999999972</v>
      </c>
      <c r="I361" s="1">
        <f t="shared" si="62"/>
        <v>2.8903004768012804E-4</v>
      </c>
      <c r="J361" s="1">
        <f t="shared" si="63"/>
        <v>-2.1173654021716364</v>
      </c>
      <c r="K361" s="1">
        <f t="shared" si="64"/>
        <v>50815.035830388711</v>
      </c>
      <c r="L361" s="1">
        <f t="shared" si="65"/>
        <v>-1.2006459999999992</v>
      </c>
    </row>
    <row r="362" spans="1:12" x14ac:dyDescent="0.25">
      <c r="A362" s="1">
        <v>-5</v>
      </c>
      <c r="B362" s="5">
        <v>40.26</v>
      </c>
      <c r="C362" s="5">
        <v>28.664999999999999</v>
      </c>
      <c r="D362" s="1">
        <f t="shared" si="57"/>
        <v>0.85600000000000165</v>
      </c>
      <c r="E362" s="1">
        <f t="shared" si="58"/>
        <v>1.6048737705526357</v>
      </c>
      <c r="F362" s="1">
        <f t="shared" si="59"/>
        <v>1.4573519461106941</v>
      </c>
      <c r="G362" s="1">
        <f t="shared" si="60"/>
        <v>3.2759622144189477</v>
      </c>
      <c r="H362" s="1">
        <f t="shared" si="61"/>
        <v>-0.35999999999999943</v>
      </c>
      <c r="I362" s="1">
        <f t="shared" si="62"/>
        <v>2.0080648925630985E-4</v>
      </c>
      <c r="J362" s="1">
        <f t="shared" si="63"/>
        <v>-1.7338217305683439</v>
      </c>
      <c r="K362" s="1">
        <f t="shared" si="64"/>
        <v>41610.372114198064</v>
      </c>
      <c r="L362" s="1">
        <f t="shared" si="65"/>
        <v>-1.0319399999999983</v>
      </c>
    </row>
    <row r="363" spans="1:12" x14ac:dyDescent="0.25">
      <c r="A363" s="1">
        <v>-4</v>
      </c>
      <c r="B363" s="5">
        <v>39.9</v>
      </c>
      <c r="C363" s="5">
        <v>29.521000000000001</v>
      </c>
      <c r="D363" s="1">
        <f t="shared" si="57"/>
        <v>1.0210000000000008</v>
      </c>
      <c r="E363" s="1">
        <f t="shared" si="58"/>
        <v>1.6009728956867482</v>
      </c>
      <c r="F363" s="1">
        <f t="shared" si="59"/>
        <v>1.470131064774518</v>
      </c>
      <c r="G363" s="1">
        <f t="shared" si="60"/>
        <v>5.0075593808684236</v>
      </c>
      <c r="H363" s="1">
        <f t="shared" si="61"/>
        <v>-0.26999999999999602</v>
      </c>
      <c r="I363" s="1">
        <f t="shared" si="62"/>
        <v>1.2856391714929552E-4</v>
      </c>
      <c r="J363" s="1">
        <f t="shared" si="63"/>
        <v>-1.3494194421875843</v>
      </c>
      <c r="K363" s="1">
        <f t="shared" si="64"/>
        <v>32385.102263713336</v>
      </c>
      <c r="L363" s="1">
        <f t="shared" si="65"/>
        <v>-0.79706699999998831</v>
      </c>
    </row>
    <row r="364" spans="1:12" x14ac:dyDescent="0.25">
      <c r="A364" s="1">
        <v>-3</v>
      </c>
      <c r="B364" s="5">
        <v>39.630000000000003</v>
      </c>
      <c r="C364" s="5">
        <v>30.542000000000002</v>
      </c>
      <c r="D364" s="1">
        <f t="shared" si="57"/>
        <v>1.2049999999999983</v>
      </c>
      <c r="E364" s="1">
        <f t="shared" si="58"/>
        <v>1.5980240723341896</v>
      </c>
      <c r="F364" s="1">
        <f t="shared" si="59"/>
        <v>1.4848974728161464</v>
      </c>
      <c r="G364" s="1">
        <f t="shared" si="60"/>
        <v>7.6481388152460106</v>
      </c>
      <c r="H364" s="1">
        <f t="shared" si="61"/>
        <v>-0.20000000000000284</v>
      </c>
      <c r="I364" s="1">
        <f t="shared" si="62"/>
        <v>7.2338107058146186E-5</v>
      </c>
      <c r="J364" s="1">
        <f t="shared" si="63"/>
        <v>-0.96434878868431262</v>
      </c>
      <c r="K364" s="1">
        <f t="shared" si="64"/>
        <v>23143.792127987726</v>
      </c>
      <c r="L364" s="1">
        <f t="shared" si="65"/>
        <v>-0.61084000000000871</v>
      </c>
    </row>
    <row r="365" spans="1:12" x14ac:dyDescent="0.25">
      <c r="A365" s="1">
        <v>-2</v>
      </c>
      <c r="B365" s="5">
        <v>39.43</v>
      </c>
      <c r="C365" s="5">
        <v>31.747</v>
      </c>
      <c r="D365" s="1">
        <f t="shared" si="57"/>
        <v>1.4309999999999974</v>
      </c>
      <c r="E365" s="1">
        <f t="shared" si="58"/>
        <v>1.5958267770732231</v>
      </c>
      <c r="F365" s="1">
        <f t="shared" si="59"/>
        <v>1.5017026919901004</v>
      </c>
      <c r="G365" s="1">
        <f t="shared" si="60"/>
        <v>14.464780404802703</v>
      </c>
      <c r="H365" s="1">
        <f t="shared" si="61"/>
        <v>-0.11999999999999744</v>
      </c>
      <c r="I365" s="1">
        <f t="shared" si="62"/>
        <v>3.2156907529633164E-5</v>
      </c>
      <c r="J365" s="1">
        <f t="shared" si="63"/>
        <v>-0.57880043577643125</v>
      </c>
      <c r="K365" s="1">
        <f t="shared" si="64"/>
        <v>13891.017493289415</v>
      </c>
      <c r="L365" s="1">
        <f t="shared" si="65"/>
        <v>-0.38096399999999192</v>
      </c>
    </row>
    <row r="366" spans="1:12" x14ac:dyDescent="0.25">
      <c r="A366" s="1">
        <v>-1</v>
      </c>
      <c r="B366" s="5">
        <v>39.31</v>
      </c>
      <c r="C366" s="5">
        <v>33.177999999999997</v>
      </c>
      <c r="D366" s="1">
        <f t="shared" si="57"/>
        <v>1.6900000000000048</v>
      </c>
      <c r="E366" s="1">
        <f t="shared" si="58"/>
        <v>1.5945030438200891</v>
      </c>
      <c r="F366" s="1">
        <f t="shared" si="59"/>
        <v>1.5208502028112187</v>
      </c>
      <c r="G366" s="1">
        <f t="shared" si="60"/>
        <v>48.800628933966486</v>
      </c>
      <c r="H366" s="1">
        <f t="shared" si="61"/>
        <v>-3.9999999999999147E-2</v>
      </c>
      <c r="I366" s="1">
        <f t="shared" si="62"/>
        <v>8.040222705615196E-6</v>
      </c>
      <c r="J366" s="1">
        <f t="shared" si="63"/>
        <v>-0.19296534493476472</v>
      </c>
      <c r="K366" s="1">
        <f t="shared" si="64"/>
        <v>4631.361243779289</v>
      </c>
      <c r="L366" s="1">
        <f t="shared" si="65"/>
        <v>-0.13271199999999717</v>
      </c>
    </row>
    <row r="367" spans="1:12" x14ac:dyDescent="0.25">
      <c r="A367" s="1">
        <v>0</v>
      </c>
      <c r="B367" s="5">
        <v>39.270000000000003</v>
      </c>
      <c r="C367" s="5">
        <v>34.868000000000002</v>
      </c>
      <c r="D367" s="1">
        <f t="shared" si="57"/>
        <v>1.9489999999999981</v>
      </c>
      <c r="E367" s="1">
        <f t="shared" si="58"/>
        <v>1.5940609012704183</v>
      </c>
      <c r="F367" s="1">
        <f t="shared" si="59"/>
        <v>1.5424270373136277</v>
      </c>
      <c r="G367" s="1">
        <f t="shared" si="60"/>
        <v>-53.424761357966531</v>
      </c>
      <c r="H367" s="1">
        <f t="shared" si="61"/>
        <v>3.9999999999999147E-2</v>
      </c>
      <c r="I367" s="1">
        <f t="shared" si="62"/>
        <v>0</v>
      </c>
      <c r="J367" s="1">
        <f t="shared" si="63"/>
        <v>0.19296534493476472</v>
      </c>
      <c r="K367" s="1">
        <f t="shared" si="64"/>
        <v>-4630.5894779985774</v>
      </c>
      <c r="L367" s="1">
        <f t="shared" si="65"/>
        <v>0.13947199999999702</v>
      </c>
    </row>
    <row r="368" spans="1:12" x14ac:dyDescent="0.25">
      <c r="A368" s="1">
        <v>1</v>
      </c>
      <c r="B368" s="5">
        <v>39.31</v>
      </c>
      <c r="C368" s="5">
        <v>36.817</v>
      </c>
      <c r="D368" s="1">
        <f t="shared" si="57"/>
        <v>2.2090000000000032</v>
      </c>
      <c r="E368" s="1">
        <f t="shared" si="58"/>
        <v>1.5945030438200891</v>
      </c>
      <c r="F368" s="1">
        <f t="shared" si="59"/>
        <v>1.5660483975160022</v>
      </c>
      <c r="G368" s="1">
        <f t="shared" si="60"/>
        <v>-19.116874671067553</v>
      </c>
      <c r="H368" s="1">
        <f t="shared" si="61"/>
        <v>0.11999999999999744</v>
      </c>
      <c r="I368" s="1">
        <f t="shared" si="62"/>
        <v>8.040222705615196E-6</v>
      </c>
      <c r="J368" s="1">
        <f t="shared" si="63"/>
        <v>0.57880043577643125</v>
      </c>
      <c r="K368" s="1">
        <f t="shared" si="64"/>
        <v>-13890.246109845666</v>
      </c>
      <c r="L368" s="1">
        <f t="shared" si="65"/>
        <v>0.44180399999999059</v>
      </c>
    </row>
    <row r="369" spans="1:12" x14ac:dyDescent="0.25">
      <c r="A369" s="1">
        <v>2</v>
      </c>
      <c r="B369" s="5">
        <v>39.43</v>
      </c>
      <c r="C369" s="5">
        <v>39.026000000000003</v>
      </c>
      <c r="D369" s="1">
        <f t="shared" si="57"/>
        <v>2.4549999999999983</v>
      </c>
      <c r="E369" s="1">
        <f t="shared" si="58"/>
        <v>1.5958267770732231</v>
      </c>
      <c r="F369" s="1">
        <f t="shared" si="59"/>
        <v>1.5913540402140884</v>
      </c>
      <c r="G369" s="1">
        <f t="shared" si="60"/>
        <v>-12.058086967385044</v>
      </c>
      <c r="H369" s="1">
        <f t="shared" si="61"/>
        <v>0.20000000000000284</v>
      </c>
      <c r="I369" s="1">
        <f t="shared" si="62"/>
        <v>3.2156907529633164E-5</v>
      </c>
      <c r="J369" s="1">
        <f t="shared" si="63"/>
        <v>0.96434878868431262</v>
      </c>
      <c r="K369" s="1">
        <f t="shared" si="64"/>
        <v>-23143.021508981317</v>
      </c>
      <c r="L369" s="1">
        <f t="shared" si="65"/>
        <v>0.7805200000000112</v>
      </c>
    </row>
    <row r="370" spans="1:12" x14ac:dyDescent="0.25">
      <c r="A370" s="1">
        <v>3</v>
      </c>
      <c r="B370" s="5">
        <v>39.630000000000003</v>
      </c>
      <c r="C370" s="5">
        <v>41.481000000000002</v>
      </c>
      <c r="D370" s="1">
        <f t="shared" si="57"/>
        <v>2.6479999999999961</v>
      </c>
      <c r="E370" s="1">
        <f t="shared" si="58"/>
        <v>1.5980240723341896</v>
      </c>
      <c r="F370" s="1">
        <f t="shared" si="59"/>
        <v>1.6178492175638453</v>
      </c>
      <c r="G370" s="1">
        <f t="shared" si="60"/>
        <v>-9.1137600683400244</v>
      </c>
      <c r="H370" s="1">
        <f t="shared" si="61"/>
        <v>0.26999999999999602</v>
      </c>
      <c r="I370" s="1">
        <f t="shared" si="62"/>
        <v>7.2338107058146186E-5</v>
      </c>
      <c r="J370" s="1">
        <f t="shared" si="63"/>
        <v>1.3494194421875843</v>
      </c>
      <c r="K370" s="1">
        <f t="shared" si="64"/>
        <v>-32384.332790771452</v>
      </c>
      <c r="L370" s="1">
        <f t="shared" si="65"/>
        <v>1.1199869999999836</v>
      </c>
    </row>
    <row r="371" spans="1:12" x14ac:dyDescent="0.25">
      <c r="A371" s="1">
        <v>4</v>
      </c>
      <c r="B371" s="5">
        <v>39.9</v>
      </c>
      <c r="C371" s="5">
        <v>44.128999999999998</v>
      </c>
      <c r="D371" s="1">
        <f t="shared" si="57"/>
        <v>2.7970000000000041</v>
      </c>
      <c r="E371" s="1">
        <f t="shared" si="58"/>
        <v>1.6009728956867482</v>
      </c>
      <c r="F371" s="1">
        <f t="shared" si="59"/>
        <v>1.6447240860829822</v>
      </c>
      <c r="G371" s="1">
        <f t="shared" si="60"/>
        <v>-6.8419139568018359</v>
      </c>
      <c r="H371" s="1">
        <f t="shared" si="61"/>
        <v>0.35999999999999943</v>
      </c>
      <c r="I371" s="1">
        <f t="shared" si="62"/>
        <v>1.2856391714929552E-4</v>
      </c>
      <c r="J371" s="1">
        <f t="shared" si="63"/>
        <v>1.7338217305683439</v>
      </c>
      <c r="K371" s="1">
        <f t="shared" si="64"/>
        <v>-41609.604168238082</v>
      </c>
      <c r="L371" s="1">
        <f t="shared" si="65"/>
        <v>1.5886439999999975</v>
      </c>
    </row>
    <row r="372" spans="1:12" x14ac:dyDescent="0.25">
      <c r="A372" s="1">
        <v>5</v>
      </c>
      <c r="B372" s="5">
        <v>40.26</v>
      </c>
      <c r="C372" s="5">
        <v>46.926000000000002</v>
      </c>
      <c r="D372" s="1">
        <f t="shared" si="57"/>
        <v>2.8819999999999979</v>
      </c>
      <c r="E372" s="1">
        <f t="shared" si="58"/>
        <v>1.6048737705526357</v>
      </c>
      <c r="F372" s="1">
        <f t="shared" si="59"/>
        <v>1.6714135362716349</v>
      </c>
      <c r="G372" s="1">
        <f t="shared" si="60"/>
        <v>-5.6103207230262981</v>
      </c>
      <c r="H372" s="1">
        <f t="shared" si="61"/>
        <v>0.42999999999999972</v>
      </c>
      <c r="I372" s="1">
        <f t="shared" si="62"/>
        <v>2.0080648925630985E-4</v>
      </c>
      <c r="J372" s="1">
        <f t="shared" si="63"/>
        <v>2.1173654021716364</v>
      </c>
      <c r="K372" s="1">
        <f t="shared" si="64"/>
        <v>-50814.269791381506</v>
      </c>
      <c r="L372" s="1">
        <f t="shared" si="65"/>
        <v>2.0178179999999988</v>
      </c>
    </row>
    <row r="373" spans="1:12" x14ac:dyDescent="0.25">
      <c r="A373" s="1">
        <v>6</v>
      </c>
      <c r="B373" s="5">
        <v>40.69</v>
      </c>
      <c r="C373" s="5">
        <v>49.808</v>
      </c>
      <c r="D373" s="1">
        <f t="shared" si="57"/>
        <v>2.9129999999999967</v>
      </c>
      <c r="E373" s="1">
        <f t="shared" si="58"/>
        <v>1.6094876898532853</v>
      </c>
      <c r="F373" s="1">
        <f t="shared" si="59"/>
        <v>1.6972991033384401</v>
      </c>
      <c r="G373" s="1">
        <f t="shared" si="60"/>
        <v>-4.5631604514761301</v>
      </c>
      <c r="H373" s="1">
        <f t="shared" si="61"/>
        <v>0.51000000000000512</v>
      </c>
      <c r="I373" s="1">
        <f t="shared" si="62"/>
        <v>2.8903004768012804E-4</v>
      </c>
      <c r="J373" s="1">
        <f t="shared" si="63"/>
        <v>2.4998607377683828</v>
      </c>
      <c r="K373" s="1">
        <f t="shared" si="64"/>
        <v>-59993.776587772278</v>
      </c>
      <c r="L373" s="1">
        <f t="shared" si="65"/>
        <v>2.5402080000000251</v>
      </c>
    </row>
    <row r="374" spans="1:12" x14ac:dyDescent="0.25">
      <c r="A374" s="1">
        <v>7</v>
      </c>
      <c r="B374" s="5">
        <v>41.2</v>
      </c>
      <c r="C374" s="5">
        <v>52.720999999999997</v>
      </c>
      <c r="D374" s="1">
        <f t="shared" si="57"/>
        <v>2.8620000000000019</v>
      </c>
      <c r="E374" s="1">
        <f t="shared" si="58"/>
        <v>1.6148972160331345</v>
      </c>
      <c r="F374" s="1">
        <f t="shared" si="59"/>
        <v>1.7219836392635535</v>
      </c>
      <c r="G374" s="1">
        <f t="shared" si="60"/>
        <v>-3.7178570776136399</v>
      </c>
      <c r="H374" s="1">
        <f t="shared" si="61"/>
        <v>0.58999999999999631</v>
      </c>
      <c r="I374" s="1">
        <f t="shared" si="62"/>
        <v>3.9319091175381066E-4</v>
      </c>
      <c r="J374" s="1">
        <f t="shared" si="63"/>
        <v>2.8811186689153003</v>
      </c>
      <c r="K374" s="1">
        <f t="shared" si="64"/>
        <v>-69143.587103070837</v>
      </c>
      <c r="L374" s="1">
        <f t="shared" si="65"/>
        <v>3.1105389999999802</v>
      </c>
    </row>
    <row r="375" spans="1:12" x14ac:dyDescent="0.25">
      <c r="A375" s="1">
        <v>8</v>
      </c>
      <c r="B375" s="5">
        <v>41.79</v>
      </c>
      <c r="C375" s="5">
        <v>55.582999999999998</v>
      </c>
      <c r="D375" s="1">
        <f t="shared" si="57"/>
        <v>2.7420000000000044</v>
      </c>
      <c r="E375" s="1">
        <f t="shared" si="58"/>
        <v>1.6210723711436259</v>
      </c>
      <c r="F375" s="1">
        <f t="shared" si="59"/>
        <v>1.7449419833964555</v>
      </c>
      <c r="G375" s="1">
        <f t="shared" si="60"/>
        <v>-3.0730007566789053</v>
      </c>
      <c r="H375" s="1">
        <f t="shared" si="61"/>
        <v>0.66000000000000369</v>
      </c>
      <c r="I375" s="1">
        <f t="shared" si="62"/>
        <v>5.1323752295861483E-4</v>
      </c>
      <c r="J375" s="1">
        <f t="shared" si="63"/>
        <v>3.2609508963746583</v>
      </c>
      <c r="K375" s="1">
        <f t="shared" si="64"/>
        <v>-78259.182342983244</v>
      </c>
      <c r="L375" s="1">
        <f t="shared" si="65"/>
        <v>3.6684780000000208</v>
      </c>
    </row>
    <row r="376" spans="1:12" x14ac:dyDescent="0.25">
      <c r="A376" s="1">
        <v>9</v>
      </c>
      <c r="B376" s="5">
        <v>42.45</v>
      </c>
      <c r="C376" s="5">
        <v>58.325000000000003</v>
      </c>
      <c r="D376" s="1">
        <f t="shared" si="57"/>
        <v>2.5489999999999995</v>
      </c>
      <c r="E376" s="1">
        <f t="shared" si="58"/>
        <v>1.6278776945799716</v>
      </c>
      <c r="F376" s="1">
        <f t="shared" si="59"/>
        <v>1.7658547474657902</v>
      </c>
      <c r="G376" s="1">
        <f t="shared" si="60"/>
        <v>-2.4424092713995282</v>
      </c>
      <c r="H376" s="1">
        <f t="shared" si="61"/>
        <v>0.75</v>
      </c>
      <c r="I376" s="1">
        <f t="shared" si="62"/>
        <v>6.4911047697422558E-4</v>
      </c>
      <c r="J376" s="1">
        <f t="shared" si="63"/>
        <v>3.6391700085474863</v>
      </c>
      <c r="K376" s="1">
        <f t="shared" si="64"/>
        <v>-87336.064615539726</v>
      </c>
      <c r="L376" s="1">
        <f t="shared" si="65"/>
        <v>4.3743749999999997</v>
      </c>
    </row>
    <row r="377" spans="1:12" x14ac:dyDescent="0.25">
      <c r="A377" s="1">
        <v>10</v>
      </c>
      <c r="B377" s="5">
        <v>43.2</v>
      </c>
      <c r="C377" s="5">
        <v>60.874000000000002</v>
      </c>
      <c r="D377" s="1">
        <f t="shared" si="57"/>
        <v>2.2779999999999987</v>
      </c>
      <c r="E377" s="1">
        <f t="shared" si="58"/>
        <v>1.6354837468149122</v>
      </c>
      <c r="F377" s="1">
        <f t="shared" si="59"/>
        <v>1.7844318399631582</v>
      </c>
      <c r="G377" s="1">
        <f t="shared" si="60"/>
        <v>-1.953796197323967</v>
      </c>
      <c r="H377" s="1">
        <f t="shared" si="61"/>
        <v>0.82000000000000028</v>
      </c>
      <c r="I377" s="1">
        <f t="shared" si="62"/>
        <v>8.0074256066370417E-4</v>
      </c>
      <c r="J377" s="1">
        <f t="shared" si="63"/>
        <v>4.0155895999423832</v>
      </c>
      <c r="K377" s="1">
        <f t="shared" si="64"/>
        <v>-96369.760374227524</v>
      </c>
      <c r="L377" s="1">
        <f t="shared" si="65"/>
        <v>4.9916680000000015</v>
      </c>
    </row>
    <row r="378" spans="1:12" x14ac:dyDescent="0.25">
      <c r="A378" s="1">
        <v>11</v>
      </c>
      <c r="B378" s="5">
        <v>44.02</v>
      </c>
      <c r="C378" s="5">
        <v>63.152000000000001</v>
      </c>
      <c r="D378" s="1">
        <f t="shared" si="57"/>
        <v>1.9519999999999982</v>
      </c>
      <c r="E378" s="1">
        <f t="shared" si="58"/>
        <v>1.6436500382173291</v>
      </c>
      <c r="F378" s="1">
        <f t="shared" si="59"/>
        <v>1.8003871090514401</v>
      </c>
      <c r="G378" s="1">
        <f t="shared" si="60"/>
        <v>-1.5208257033100927</v>
      </c>
      <c r="H378" s="1">
        <f t="shared" si="61"/>
        <v>0.88999999999999346</v>
      </c>
      <c r="I378" s="1">
        <f t="shared" si="62"/>
        <v>9.680587939946368E-4</v>
      </c>
      <c r="J378" s="1">
        <f t="shared" si="63"/>
        <v>4.3900243896737692</v>
      </c>
      <c r="K378" s="1">
        <f t="shared" si="64"/>
        <v>-105355.8230618305</v>
      </c>
      <c r="L378" s="1">
        <f t="shared" si="65"/>
        <v>5.6205279999999593</v>
      </c>
    </row>
    <row r="379" spans="1:12" x14ac:dyDescent="0.25">
      <c r="A379" s="1">
        <v>12</v>
      </c>
      <c r="B379" s="5">
        <v>44.91</v>
      </c>
      <c r="C379" s="5">
        <v>65.103999999999999</v>
      </c>
      <c r="D379" s="1">
        <f t="shared" si="57"/>
        <v>1.5760000000000076</v>
      </c>
      <c r="E379" s="1">
        <f t="shared" si="58"/>
        <v>1.6523430550627147</v>
      </c>
      <c r="F379" s="1">
        <f t="shared" si="59"/>
        <v>1.8136076725092101</v>
      </c>
      <c r="G379" s="1">
        <f t="shared" si="60"/>
        <v>-1.1080443445809487</v>
      </c>
      <c r="H379" s="1">
        <f t="shared" si="61"/>
        <v>0.98000000000000398</v>
      </c>
      <c r="I379" s="1">
        <f t="shared" si="62"/>
        <v>1.1509764768977105E-3</v>
      </c>
      <c r="J379" s="1">
        <f t="shared" si="63"/>
        <v>4.7622903399801508</v>
      </c>
      <c r="K379" s="1">
        <f t="shared" si="64"/>
        <v>-114289.83595474888</v>
      </c>
      <c r="L379" s="1">
        <f t="shared" si="65"/>
        <v>6.3801920000000258</v>
      </c>
    </row>
    <row r="380" spans="1:12" x14ac:dyDescent="0.25">
      <c r="A380" s="1">
        <v>13</v>
      </c>
      <c r="B380" s="5">
        <v>45.89</v>
      </c>
      <c r="C380" s="5">
        <v>66.680000000000007</v>
      </c>
      <c r="D380" s="1">
        <f t="shared" si="57"/>
        <v>1.1879999999999882</v>
      </c>
      <c r="E380" s="1">
        <f t="shared" si="58"/>
        <v>1.6617180576946593</v>
      </c>
      <c r="F380" s="1">
        <f t="shared" si="59"/>
        <v>1.8239955911559678</v>
      </c>
      <c r="G380" s="1">
        <f t="shared" si="60"/>
        <v>-0.78802597045015865</v>
      </c>
      <c r="H380" s="1">
        <f t="shared" si="61"/>
        <v>1.0399999999999991</v>
      </c>
      <c r="I380" s="1">
        <f t="shared" si="62"/>
        <v>1.3494052410635501E-3</v>
      </c>
      <c r="J380" s="1">
        <f t="shared" si="63"/>
        <v>5.1322047747397255</v>
      </c>
      <c r="K380" s="1">
        <f t="shared" si="64"/>
        <v>-123167.41500725542</v>
      </c>
      <c r="L380" s="1">
        <f t="shared" si="65"/>
        <v>6.9347199999999951</v>
      </c>
    </row>
    <row r="381" spans="1:12" x14ac:dyDescent="0.25">
      <c r="A381" s="1">
        <v>14</v>
      </c>
      <c r="B381" s="5">
        <v>46.93</v>
      </c>
      <c r="C381" s="5">
        <v>67.867999999999995</v>
      </c>
      <c r="D381" s="1">
        <f t="shared" si="57"/>
        <v>0.77400000000000091</v>
      </c>
      <c r="E381" s="1">
        <f t="shared" si="58"/>
        <v>1.6714505542124947</v>
      </c>
      <c r="F381" s="1">
        <f t="shared" si="59"/>
        <v>1.8316650511693378</v>
      </c>
      <c r="G381" s="1">
        <f t="shared" si="60"/>
        <v>-0.47660665757748094</v>
      </c>
      <c r="H381" s="1">
        <f t="shared" si="61"/>
        <v>1.1300000000000026</v>
      </c>
      <c r="I381" s="1">
        <f t="shared" si="62"/>
        <v>1.5632471066777053E-3</v>
      </c>
      <c r="J381" s="1">
        <f t="shared" si="63"/>
        <v>5.4995864979968756</v>
      </c>
      <c r="K381" s="1">
        <f t="shared" si="64"/>
        <v>-131984.21169601256</v>
      </c>
      <c r="L381" s="1">
        <f t="shared" si="65"/>
        <v>7.6690840000000158</v>
      </c>
    </row>
    <row r="382" spans="1:12" x14ac:dyDescent="0.25">
      <c r="A382" s="1">
        <v>15</v>
      </c>
      <c r="B382" s="5">
        <v>48.06</v>
      </c>
      <c r="C382" s="5">
        <v>68.641999999999996</v>
      </c>
      <c r="D382" s="1">
        <f t="shared" si="57"/>
        <v>0.38500000000000512</v>
      </c>
      <c r="E382" s="1">
        <f t="shared" si="58"/>
        <v>1.6817837664678814</v>
      </c>
      <c r="F382" s="1">
        <f t="shared" si="59"/>
        <v>1.8365899289244163</v>
      </c>
      <c r="G382" s="1">
        <f t="shared" si="60"/>
        <v>-0.22679033711835486</v>
      </c>
      <c r="H382" s="1">
        <f t="shared" si="61"/>
        <v>1.1999999999999957</v>
      </c>
      <c r="I382" s="1">
        <f t="shared" si="62"/>
        <v>1.7923965440942418E-3</v>
      </c>
      <c r="J382" s="1">
        <f t="shared" si="63"/>
        <v>5.8642559124496181</v>
      </c>
      <c r="K382" s="1">
        <f t="shared" si="64"/>
        <v>-140735.91586365295</v>
      </c>
      <c r="L382" s="1">
        <f t="shared" si="65"/>
        <v>8.2370399999999702</v>
      </c>
    </row>
    <row r="383" spans="1:12" x14ac:dyDescent="0.25">
      <c r="A383" s="1">
        <v>16</v>
      </c>
      <c r="B383" s="5">
        <v>49.26</v>
      </c>
      <c r="C383" s="5">
        <v>69.027000000000001</v>
      </c>
      <c r="D383" s="1">
        <f t="shared" si="57"/>
        <v>7.9999999999955662E-3</v>
      </c>
      <c r="E383" s="1">
        <f t="shared" si="58"/>
        <v>1.6924944075030843</v>
      </c>
      <c r="F383" s="1">
        <f t="shared" si="59"/>
        <v>1.8390189988155436</v>
      </c>
      <c r="G383" s="1">
        <f t="shared" si="60"/>
        <v>-4.5527696723025E-3</v>
      </c>
      <c r="H383" s="1">
        <f t="shared" si="61"/>
        <v>1.2700000000000031</v>
      </c>
      <c r="I383" s="1">
        <f t="shared" si="62"/>
        <v>2.0367405404463092E-3</v>
      </c>
      <c r="J383" s="1">
        <f t="shared" si="63"/>
        <v>6.2260351378949439</v>
      </c>
      <c r="K383" s="1">
        <f t="shared" si="64"/>
        <v>-149418.25856134907</v>
      </c>
      <c r="L383" s="1">
        <f t="shared" si="65"/>
        <v>8.7664290000000218</v>
      </c>
    </row>
    <row r="384" spans="1:12" x14ac:dyDescent="0.25">
      <c r="A384" s="1">
        <v>17</v>
      </c>
      <c r="B384" s="5">
        <v>50.53</v>
      </c>
      <c r="C384" s="5">
        <v>69.034999999999997</v>
      </c>
      <c r="D384" s="1">
        <f t="shared" si="57"/>
        <v>-0.367999999999995</v>
      </c>
      <c r="E384" s="1">
        <f t="shared" si="58"/>
        <v>1.7035492982382305</v>
      </c>
      <c r="F384" s="1">
        <f t="shared" si="59"/>
        <v>1.8390693291868132</v>
      </c>
      <c r="G384" s="1">
        <f t="shared" si="60"/>
        <v>0.20421092436918839</v>
      </c>
      <c r="H384" s="1">
        <f t="shared" si="61"/>
        <v>1.3399999999999963</v>
      </c>
      <c r="I384" s="1">
        <f t="shared" si="62"/>
        <v>2.2961586711919319E-3</v>
      </c>
      <c r="J384" s="1">
        <f t="shared" si="63"/>
        <v>6.5847481295991388</v>
      </c>
      <c r="K384" s="1">
        <f t="shared" si="64"/>
        <v>-158027.01488958279</v>
      </c>
      <c r="L384" s="1">
        <f t="shared" si="65"/>
        <v>9.2506899999999739</v>
      </c>
    </row>
    <row r="385" spans="1:12" x14ac:dyDescent="0.25">
      <c r="A385" s="1">
        <v>18</v>
      </c>
      <c r="B385" s="5">
        <v>51.87</v>
      </c>
      <c r="C385" s="5">
        <v>68.667000000000002</v>
      </c>
      <c r="D385" s="1">
        <f t="shared" si="57"/>
        <v>-0.65699999999999648</v>
      </c>
      <c r="E385" s="1">
        <f t="shared" si="58"/>
        <v>1.7149162479935849</v>
      </c>
      <c r="F385" s="1">
        <f t="shared" si="59"/>
        <v>1.8367480738700142</v>
      </c>
      <c r="G385" s="1">
        <f t="shared" si="60"/>
        <v>0.35596648645346629</v>
      </c>
      <c r="H385" s="1">
        <f t="shared" si="61"/>
        <v>1.4200000000000017</v>
      </c>
      <c r="I385" s="1">
        <f t="shared" si="62"/>
        <v>2.570523176591896E-3</v>
      </c>
      <c r="J385" s="1">
        <f t="shared" si="63"/>
        <v>6.9402207965531364</v>
      </c>
      <c r="K385" s="1">
        <f t="shared" si="64"/>
        <v>-166558.00683615569</v>
      </c>
      <c r="L385" s="1">
        <f t="shared" si="65"/>
        <v>9.750714000000011</v>
      </c>
    </row>
    <row r="386" spans="1:12" x14ac:dyDescent="0.25">
      <c r="A386" s="1">
        <v>19</v>
      </c>
      <c r="B386" s="5">
        <v>53.29</v>
      </c>
      <c r="C386" s="5">
        <v>68.010000000000005</v>
      </c>
      <c r="D386" s="1">
        <f t="shared" si="57"/>
        <v>-0.94600000000001216</v>
      </c>
      <c r="E386" s="1">
        <f t="shared" si="58"/>
        <v>1.7266457202409118</v>
      </c>
      <c r="F386" s="1">
        <f t="shared" si="59"/>
        <v>1.8325727748461798</v>
      </c>
      <c r="G386" s="1">
        <f t="shared" si="60"/>
        <v>0.50794634369547698</v>
      </c>
      <c r="H386" s="1">
        <f t="shared" si="61"/>
        <v>1.490000000000002</v>
      </c>
      <c r="I386" s="1">
        <f t="shared" si="62"/>
        <v>2.8596990431149433E-3</v>
      </c>
      <c r="J386" s="1">
        <f t="shared" si="63"/>
        <v>7.2922811195851969</v>
      </c>
      <c r="K386" s="1">
        <f t="shared" si="64"/>
        <v>-175007.10611077546</v>
      </c>
      <c r="L386" s="1">
        <f t="shared" si="65"/>
        <v>10.133490000000016</v>
      </c>
    </row>
    <row r="387" spans="1:12" x14ac:dyDescent="0.25">
      <c r="A387" s="1">
        <v>20</v>
      </c>
      <c r="B387" s="5">
        <v>54.78</v>
      </c>
      <c r="C387" s="5">
        <v>67.063999999999993</v>
      </c>
      <c r="D387" s="1">
        <f t="shared" si="57"/>
        <v>-1.2329999999999899</v>
      </c>
      <c r="E387" s="1">
        <f t="shared" si="58"/>
        <v>1.7386220279179425</v>
      </c>
      <c r="F387" s="1">
        <f t="shared" si="59"/>
        <v>1.8264894531506599</v>
      </c>
      <c r="G387" s="1">
        <f t="shared" si="60"/>
        <v>0.66085472175508531</v>
      </c>
      <c r="H387" s="1">
        <f t="shared" si="61"/>
        <v>1.5600000000000023</v>
      </c>
      <c r="I387" s="1">
        <f t="shared" si="62"/>
        <v>3.1635440897643265E-3</v>
      </c>
      <c r="J387" s="1">
        <f t="shared" si="63"/>
        <v>7.6407592692731185</v>
      </c>
      <c r="K387" s="1">
        <f t="shared" si="64"/>
        <v>-183370.2369748312</v>
      </c>
      <c r="L387" s="1">
        <f t="shared" si="65"/>
        <v>10.461984000000013</v>
      </c>
    </row>
    <row r="388" spans="1:12" x14ac:dyDescent="0.25">
      <c r="A388" s="1">
        <v>21</v>
      </c>
      <c r="B388" s="5">
        <v>56.34</v>
      </c>
      <c r="C388" s="5">
        <v>65.831000000000003</v>
      </c>
      <c r="D388" s="1">
        <f t="shared" si="57"/>
        <v>-1.382000000000005</v>
      </c>
      <c r="E388" s="1">
        <f t="shared" si="58"/>
        <v>1.7508168426497546</v>
      </c>
      <c r="F388" s="1">
        <f t="shared" si="59"/>
        <v>1.8184304522542136</v>
      </c>
      <c r="G388" s="1">
        <f t="shared" si="60"/>
        <v>0.74389864285712626</v>
      </c>
      <c r="H388" s="1">
        <f t="shared" si="61"/>
        <v>1.6299999999999955</v>
      </c>
      <c r="I388" s="1">
        <f t="shared" si="62"/>
        <v>3.4819090593173731E-3</v>
      </c>
      <c r="J388" s="1">
        <f t="shared" si="63"/>
        <v>7.9854877236213326</v>
      </c>
      <c r="K388" s="1">
        <f t="shared" si="64"/>
        <v>-191643.37906552656</v>
      </c>
      <c r="L388" s="1">
        <f t="shared" si="65"/>
        <v>10.73045299999997</v>
      </c>
    </row>
    <row r="389" spans="1:12" x14ac:dyDescent="0.25">
      <c r="A389" s="1">
        <v>22</v>
      </c>
      <c r="B389" s="5">
        <v>57.97</v>
      </c>
      <c r="C389" s="5">
        <v>64.448999999999998</v>
      </c>
      <c r="D389" s="1">
        <f t="shared" si="57"/>
        <v>-1.5509999999999948</v>
      </c>
      <c r="E389" s="1">
        <f t="shared" si="58"/>
        <v>1.7632033003707717</v>
      </c>
      <c r="F389" s="1">
        <f t="shared" si="59"/>
        <v>1.8092161831657418</v>
      </c>
      <c r="G389" s="1">
        <f t="shared" si="60"/>
        <v>0.84279202110512119</v>
      </c>
      <c r="H389" s="1">
        <f t="shared" si="61"/>
        <v>1.7000000000000028</v>
      </c>
      <c r="I389" s="1">
        <f t="shared" si="62"/>
        <v>3.814637714468262E-3</v>
      </c>
      <c r="J389" s="1">
        <f t="shared" si="63"/>
        <v>8.3263013854253707</v>
      </c>
      <c r="K389" s="1">
        <f t="shared" si="64"/>
        <v>-199822.57021250963</v>
      </c>
      <c r="L389" s="1">
        <f t="shared" si="65"/>
        <v>10.956330000000017</v>
      </c>
    </row>
    <row r="390" spans="1:12" x14ac:dyDescent="0.25">
      <c r="A390" s="1">
        <v>23</v>
      </c>
      <c r="B390" s="5">
        <v>59.67</v>
      </c>
      <c r="C390" s="5">
        <v>62.898000000000003</v>
      </c>
      <c r="D390" s="1">
        <f t="shared" si="57"/>
        <v>-1.6890000000000001</v>
      </c>
      <c r="E390" s="1">
        <f t="shared" si="58"/>
        <v>1.775756037844098</v>
      </c>
      <c r="F390" s="1">
        <f t="shared" si="59"/>
        <v>1.7986368361801952</v>
      </c>
      <c r="G390" s="1">
        <f t="shared" si="60"/>
        <v>0.93118506163055825</v>
      </c>
      <c r="H390" s="1">
        <f t="shared" si="61"/>
        <v>1.769999999999996</v>
      </c>
      <c r="I390" s="1">
        <f t="shared" si="62"/>
        <v>4.1615669388609857E-3</v>
      </c>
      <c r="J390" s="1">
        <f t="shared" si="63"/>
        <v>8.6630376992790428</v>
      </c>
      <c r="K390" s="1">
        <f t="shared" si="64"/>
        <v>-207903.90924592889</v>
      </c>
      <c r="L390" s="1">
        <f t="shared" si="65"/>
        <v>11.132945999999974</v>
      </c>
    </row>
    <row r="391" spans="1:12" x14ac:dyDescent="0.25">
      <c r="A391" s="1">
        <v>24</v>
      </c>
      <c r="B391" s="5">
        <v>61.44</v>
      </c>
      <c r="C391" s="5">
        <v>61.209000000000003</v>
      </c>
      <c r="D391" s="1">
        <f t="shared" si="57"/>
        <v>-1.7420000000000044</v>
      </c>
      <c r="E391" s="1">
        <f t="shared" si="58"/>
        <v>1.7884512070234555</v>
      </c>
      <c r="F391" s="1">
        <f t="shared" si="59"/>
        <v>1.7868152842855047</v>
      </c>
      <c r="G391" s="1">
        <f t="shared" si="60"/>
        <v>0.97846248880353182</v>
      </c>
      <c r="H391" s="1">
        <f t="shared" si="61"/>
        <v>1.8400000000000034</v>
      </c>
      <c r="I391" s="1">
        <f t="shared" si="62"/>
        <v>4.5225268429976125E-3</v>
      </c>
      <c r="J391" s="1">
        <f t="shared" si="63"/>
        <v>8.9955367681352065</v>
      </c>
      <c r="K391" s="1">
        <f t="shared" si="64"/>
        <v>-215883.55879377562</v>
      </c>
      <c r="L391" s="1">
        <f t="shared" si="65"/>
        <v>11.26245600000002</v>
      </c>
    </row>
    <row r="392" spans="1:12" x14ac:dyDescent="0.25">
      <c r="A392" s="1">
        <v>25</v>
      </c>
      <c r="B392" s="5">
        <v>63.28</v>
      </c>
      <c r="C392" s="5">
        <v>59.466999999999999</v>
      </c>
      <c r="D392" s="1">
        <f t="shared" ref="D392:D455" si="66">C393-C392</f>
        <v>-1.8059999999999974</v>
      </c>
      <c r="E392" s="1">
        <f t="shared" ref="E392:E455" si="67">LOG(B392)</f>
        <v>1.8012664704896202</v>
      </c>
      <c r="F392" s="1">
        <f t="shared" ref="F392:F455" si="68">LOG(C392)</f>
        <v>1.7742760296997284</v>
      </c>
      <c r="G392" s="1">
        <f t="shared" ref="G392:G455" si="69">LOG(C392/C393)/LOG(B393/B392)</f>
        <v>1.0424952478355554</v>
      </c>
      <c r="H392" s="1">
        <f t="shared" ref="H392:H455" si="70">B393-B392</f>
        <v>1.9000000000000057</v>
      </c>
      <c r="I392" s="1">
        <f t="shared" ref="I392:I455" si="71">$E$2*(1+($F$2/$E$2)-COS(RADIANS(A392))-SQRT((($F$2/$E$2)^2)-SIN(RADIANS(A392))^2))</f>
        <v>4.8973408750032461E-3</v>
      </c>
      <c r="J392" s="1">
        <f t="shared" ref="J392:J455" si="72">(I393-I392)/$G$2</f>
        <v>9.323641469358698</v>
      </c>
      <c r="K392" s="1">
        <f t="shared" ref="K392:K455" si="73">J393-J392/$G$2</f>
        <v>-223757.7480670386</v>
      </c>
      <c r="L392" s="1">
        <f t="shared" ref="L392:L455" si="74">(C392*10^5)*((B393-B392)/10^6)</f>
        <v>11.298730000000035</v>
      </c>
    </row>
    <row r="393" spans="1:12" x14ac:dyDescent="0.25">
      <c r="A393" s="1">
        <v>26</v>
      </c>
      <c r="B393" s="5">
        <v>65.180000000000007</v>
      </c>
      <c r="C393" s="5">
        <v>57.661000000000001</v>
      </c>
      <c r="D393" s="1">
        <f t="shared" si="66"/>
        <v>-1.8200000000000003</v>
      </c>
      <c r="E393" s="1">
        <f t="shared" si="67"/>
        <v>1.8141143561291255</v>
      </c>
      <c r="F393" s="1">
        <f t="shared" si="68"/>
        <v>1.7608821699758095</v>
      </c>
      <c r="G393" s="1">
        <f t="shared" si="69"/>
        <v>1.0771225045531616</v>
      </c>
      <c r="H393" s="1">
        <f t="shared" si="70"/>
        <v>1.9699999999999989</v>
      </c>
      <c r="I393" s="1">
        <f t="shared" si="71"/>
        <v>5.2858259362265252E-3</v>
      </c>
      <c r="J393" s="1">
        <f t="shared" si="72"/>
        <v>9.6471975701689292</v>
      </c>
      <c r="K393" s="1">
        <f t="shared" si="73"/>
        <v>-231522.77563021192</v>
      </c>
      <c r="L393" s="1">
        <f t="shared" si="74"/>
        <v>11.359216999999994</v>
      </c>
    </row>
    <row r="394" spans="1:12" x14ac:dyDescent="0.25">
      <c r="A394" s="1">
        <v>27</v>
      </c>
      <c r="B394" s="5">
        <v>67.150000000000006</v>
      </c>
      <c r="C394" s="5">
        <v>55.841000000000001</v>
      </c>
      <c r="D394" s="1">
        <f t="shared" si="66"/>
        <v>-1.8290000000000006</v>
      </c>
      <c r="E394" s="1">
        <f t="shared" si="67"/>
        <v>1.8270460170047342</v>
      </c>
      <c r="F394" s="1">
        <f t="shared" si="68"/>
        <v>1.7469531870254416</v>
      </c>
      <c r="G394" s="1">
        <f t="shared" si="69"/>
        <v>1.1127628743772005</v>
      </c>
      <c r="H394" s="1">
        <f t="shared" si="70"/>
        <v>2.039999999999992</v>
      </c>
      <c r="I394" s="1">
        <f t="shared" si="71"/>
        <v>5.6877925016502306E-3</v>
      </c>
      <c r="J394" s="1">
        <f t="shared" si="72"/>
        <v>9.9660538423899805</v>
      </c>
      <c r="K394" s="1">
        <f t="shared" si="73"/>
        <v>-239175.01215518313</v>
      </c>
      <c r="L394" s="1">
        <f t="shared" si="74"/>
        <v>11.391563999999955</v>
      </c>
    </row>
    <row r="395" spans="1:12" x14ac:dyDescent="0.25">
      <c r="A395" s="1">
        <v>28</v>
      </c>
      <c r="B395" s="5">
        <v>69.19</v>
      </c>
      <c r="C395" s="5">
        <v>54.012</v>
      </c>
      <c r="D395" s="1">
        <f t="shared" si="66"/>
        <v>-1.8059999999999974</v>
      </c>
      <c r="E395" s="1">
        <f t="shared" si="67"/>
        <v>1.840043330603494</v>
      </c>
      <c r="F395" s="1">
        <f t="shared" si="68"/>
        <v>1.7324902589861038</v>
      </c>
      <c r="G395" s="1">
        <f t="shared" si="69"/>
        <v>1.1374290945053467</v>
      </c>
      <c r="H395" s="1">
        <f t="shared" si="70"/>
        <v>2.1000000000000085</v>
      </c>
      <c r="I395" s="1">
        <f t="shared" si="71"/>
        <v>6.1030447450831464E-3</v>
      </c>
      <c r="J395" s="1">
        <f t="shared" si="72"/>
        <v>10.280062176398388</v>
      </c>
      <c r="K395" s="1">
        <f t="shared" si="73"/>
        <v>-246710.90315586716</v>
      </c>
      <c r="L395" s="1">
        <f t="shared" si="74"/>
        <v>11.342520000000047</v>
      </c>
    </row>
    <row r="396" spans="1:12" x14ac:dyDescent="0.25">
      <c r="A396" s="1">
        <v>29</v>
      </c>
      <c r="B396" s="5">
        <v>71.290000000000006</v>
      </c>
      <c r="C396" s="5">
        <v>52.206000000000003</v>
      </c>
      <c r="D396" s="1">
        <f t="shared" si="66"/>
        <v>-1.7920000000000016</v>
      </c>
      <c r="E396" s="1">
        <f t="shared" si="67"/>
        <v>1.8530286147129897</v>
      </c>
      <c r="F396" s="1">
        <f t="shared" si="68"/>
        <v>1.7177204190395452</v>
      </c>
      <c r="G396" s="1">
        <f t="shared" si="69"/>
        <v>1.1701801298371797</v>
      </c>
      <c r="H396" s="1">
        <f t="shared" si="70"/>
        <v>2.1599999999999966</v>
      </c>
      <c r="I396" s="1">
        <f t="shared" si="71"/>
        <v>6.5313806690997459E-3</v>
      </c>
      <c r="J396" s="1">
        <f t="shared" si="72"/>
        <v>10.589077694161793</v>
      </c>
      <c r="K396" s="1">
        <f t="shared" si="73"/>
        <v>-254126.97170102177</v>
      </c>
      <c r="L396" s="1">
        <f t="shared" si="74"/>
        <v>11.276495999999982</v>
      </c>
    </row>
    <row r="397" spans="1:12" x14ac:dyDescent="0.25">
      <c r="A397" s="1">
        <v>30</v>
      </c>
      <c r="B397" s="5">
        <v>73.45</v>
      </c>
      <c r="C397" s="5">
        <v>50.414000000000001</v>
      </c>
      <c r="D397" s="1">
        <f t="shared" si="66"/>
        <v>-1.7580000000000027</v>
      </c>
      <c r="E397" s="1">
        <f t="shared" si="67"/>
        <v>1.8659918001262754</v>
      </c>
      <c r="F397" s="1">
        <f t="shared" si="68"/>
        <v>1.7025511570495233</v>
      </c>
      <c r="G397" s="1">
        <f t="shared" si="69"/>
        <v>1.1919914251530483</v>
      </c>
      <c r="H397" s="1">
        <f t="shared" si="70"/>
        <v>2.2199999999999989</v>
      </c>
      <c r="I397" s="1">
        <f t="shared" si="71"/>
        <v>6.9725922396898206E-3</v>
      </c>
      <c r="J397" s="1">
        <f t="shared" si="72"/>
        <v>10.89295886125214</v>
      </c>
      <c r="K397" s="1">
        <f t="shared" si="73"/>
        <v>-261419.82110245366</v>
      </c>
      <c r="L397" s="1">
        <f t="shared" si="74"/>
        <v>11.191907999999996</v>
      </c>
    </row>
    <row r="398" spans="1:12" x14ac:dyDescent="0.25">
      <c r="A398" s="1">
        <v>31</v>
      </c>
      <c r="B398" s="5">
        <v>75.67</v>
      </c>
      <c r="C398" s="5">
        <v>48.655999999999999</v>
      </c>
      <c r="D398" s="1">
        <f t="shared" si="66"/>
        <v>-1.7040000000000006</v>
      </c>
      <c r="E398" s="1">
        <f t="shared" si="67"/>
        <v>1.8789237339675673</v>
      </c>
      <c r="F398" s="1">
        <f t="shared" si="68"/>
        <v>1.6871364028000568</v>
      </c>
      <c r="G398" s="1">
        <f t="shared" si="69"/>
        <v>1.1957206467240848</v>
      </c>
      <c r="H398" s="1">
        <f t="shared" si="70"/>
        <v>2.289999999999992</v>
      </c>
      <c r="I398" s="1">
        <f t="shared" si="71"/>
        <v>7.4264655255753265E-3</v>
      </c>
      <c r="J398" s="1">
        <f t="shared" si="72"/>
        <v>11.191567597700139</v>
      </c>
      <c r="K398" s="1">
        <f t="shared" si="73"/>
        <v>-268586.13757541578</v>
      </c>
      <c r="L398" s="1">
        <f t="shared" si="74"/>
        <v>11.142223999999961</v>
      </c>
    </row>
    <row r="399" spans="1:12" x14ac:dyDescent="0.25">
      <c r="A399" s="1">
        <v>32</v>
      </c>
      <c r="B399" s="5">
        <v>77.959999999999994</v>
      </c>
      <c r="C399" s="5">
        <v>46.951999999999998</v>
      </c>
      <c r="D399" s="1">
        <f t="shared" si="66"/>
        <v>-1.6640000000000015</v>
      </c>
      <c r="E399" s="1">
        <f t="shared" si="67"/>
        <v>1.8918718304455837</v>
      </c>
      <c r="F399" s="1">
        <f t="shared" si="68"/>
        <v>1.6716540965055171</v>
      </c>
      <c r="G399" s="1">
        <f t="shared" si="69"/>
        <v>1.2150103229928975</v>
      </c>
      <c r="H399" s="1">
        <f t="shared" si="70"/>
        <v>2.3500000000000085</v>
      </c>
      <c r="I399" s="1">
        <f t="shared" si="71"/>
        <v>7.8927808421461656E-3</v>
      </c>
      <c r="J399" s="1">
        <f t="shared" si="72"/>
        <v>11.484769387556035</v>
      </c>
      <c r="K399" s="1">
        <f t="shared" si="73"/>
        <v>-275622.69286795787</v>
      </c>
      <c r="L399" s="1">
        <f t="shared" si="74"/>
        <v>11.03372000000004</v>
      </c>
    </row>
    <row r="400" spans="1:12" x14ac:dyDescent="0.25">
      <c r="A400" s="1">
        <v>33</v>
      </c>
      <c r="B400" s="5">
        <v>80.31</v>
      </c>
      <c r="C400" s="5">
        <v>45.287999999999997</v>
      </c>
      <c r="D400" s="1">
        <f t="shared" si="66"/>
        <v>-1.6099999999999994</v>
      </c>
      <c r="E400" s="1">
        <f t="shared" si="67"/>
        <v>1.9047696259065952</v>
      </c>
      <c r="F400" s="1">
        <f t="shared" si="68"/>
        <v>1.6559831418765374</v>
      </c>
      <c r="G400" s="1">
        <f t="shared" si="69"/>
        <v>1.2292706014602515</v>
      </c>
      <c r="H400" s="1">
        <f t="shared" si="70"/>
        <v>2.3999999999999915</v>
      </c>
      <c r="I400" s="1">
        <f t="shared" si="71"/>
        <v>8.3713128999610004E-3</v>
      </c>
      <c r="J400" s="1">
        <f t="shared" si="72"/>
        <v>11.772433387026007</v>
      </c>
      <c r="K400" s="1">
        <f t="shared" si="73"/>
        <v>-282526.34685609315</v>
      </c>
      <c r="L400" s="1">
        <f t="shared" si="74"/>
        <v>10.869119999999961</v>
      </c>
    </row>
    <row r="401" spans="1:12" x14ac:dyDescent="0.25">
      <c r="A401" s="1">
        <v>34</v>
      </c>
      <c r="B401" s="5">
        <v>82.71</v>
      </c>
      <c r="C401" s="5">
        <v>43.677999999999997</v>
      </c>
      <c r="D401" s="1">
        <f t="shared" si="66"/>
        <v>-1.5679999999999978</v>
      </c>
      <c r="E401" s="1">
        <f t="shared" si="67"/>
        <v>1.9175580208254361</v>
      </c>
      <c r="F401" s="1">
        <f t="shared" si="68"/>
        <v>1.6402627439629425</v>
      </c>
      <c r="G401" s="1">
        <f t="shared" si="69"/>
        <v>1.2473853830469421</v>
      </c>
      <c r="H401" s="1">
        <f t="shared" si="70"/>
        <v>2.460000000000008</v>
      </c>
      <c r="I401" s="1">
        <f t="shared" si="71"/>
        <v>8.8618309577537507E-3</v>
      </c>
      <c r="J401" s="1">
        <f t="shared" si="72"/>
        <v>12.05443253101024</v>
      </c>
      <c r="K401" s="1">
        <f t="shared" si="73"/>
        <v>-289294.05010060786</v>
      </c>
      <c r="L401" s="1">
        <f t="shared" si="74"/>
        <v>10.744788000000034</v>
      </c>
    </row>
    <row r="402" spans="1:12" x14ac:dyDescent="0.25">
      <c r="A402" s="1">
        <v>35</v>
      </c>
      <c r="B402" s="5">
        <v>85.17</v>
      </c>
      <c r="C402" s="5">
        <v>42.11</v>
      </c>
      <c r="D402" s="1">
        <f t="shared" si="66"/>
        <v>-1.5120000000000005</v>
      </c>
      <c r="E402" s="1">
        <f t="shared" si="67"/>
        <v>1.9302866472455196</v>
      </c>
      <c r="F402" s="1">
        <f t="shared" si="68"/>
        <v>1.6243852414202651</v>
      </c>
      <c r="G402" s="1">
        <f t="shared" si="69"/>
        <v>1.2540529048173403</v>
      </c>
      <c r="H402" s="1">
        <f t="shared" si="70"/>
        <v>2.519999999999996</v>
      </c>
      <c r="I402" s="1">
        <f t="shared" si="71"/>
        <v>9.3640989798791773E-3</v>
      </c>
      <c r="J402" s="1">
        <f t="shared" si="72"/>
        <v>12.330643637897071</v>
      </c>
      <c r="K402" s="1">
        <f t="shared" si="73"/>
        <v>-295922.84636201727</v>
      </c>
      <c r="L402" s="1">
        <f t="shared" si="74"/>
        <v>10.611719999999984</v>
      </c>
    </row>
    <row r="403" spans="1:12" x14ac:dyDescent="0.25">
      <c r="A403" s="1">
        <v>36</v>
      </c>
      <c r="B403" s="5">
        <v>87.69</v>
      </c>
      <c r="C403" s="5">
        <v>40.597999999999999</v>
      </c>
      <c r="D403" s="1">
        <f t="shared" si="66"/>
        <v>-1.4600000000000009</v>
      </c>
      <c r="E403" s="1">
        <f t="shared" si="67"/>
        <v>1.9429500700770987</v>
      </c>
      <c r="F403" s="1">
        <f t="shared" si="68"/>
        <v>1.608504639233393</v>
      </c>
      <c r="G403" s="1">
        <f t="shared" si="69"/>
        <v>1.2678901401367431</v>
      </c>
      <c r="H403" s="1">
        <f t="shared" si="70"/>
        <v>2.5700000000000074</v>
      </c>
      <c r="I403" s="1">
        <f t="shared" si="71"/>
        <v>9.8778757981248886E-3</v>
      </c>
      <c r="J403" s="1">
        <f t="shared" si="72"/>
        <v>12.600947512439411</v>
      </c>
      <c r="K403" s="1">
        <f t="shared" si="73"/>
        <v>-302409.87506949931</v>
      </c>
      <c r="L403" s="1">
        <f t="shared" si="74"/>
        <v>10.43368600000003</v>
      </c>
    </row>
    <row r="404" spans="1:12" x14ac:dyDescent="0.25">
      <c r="A404" s="1">
        <v>37</v>
      </c>
      <c r="B404" s="5">
        <v>90.26</v>
      </c>
      <c r="C404" s="5">
        <v>39.137999999999998</v>
      </c>
      <c r="D404" s="1">
        <f t="shared" si="66"/>
        <v>-1.4159999999999968</v>
      </c>
      <c r="E404" s="1">
        <f t="shared" si="67"/>
        <v>1.9554953291841271</v>
      </c>
      <c r="F404" s="1">
        <f t="shared" si="68"/>
        <v>1.5925986289061314</v>
      </c>
      <c r="G404" s="1">
        <f t="shared" si="69"/>
        <v>1.283019732996727</v>
      </c>
      <c r="H404" s="1">
        <f t="shared" si="70"/>
        <v>2.6299999999999955</v>
      </c>
      <c r="I404" s="1">
        <f t="shared" si="71"/>
        <v>1.0402915277809864E-2</v>
      </c>
      <c r="J404" s="1">
        <f t="shared" si="72"/>
        <v>12.865229046541167</v>
      </c>
      <c r="K404" s="1">
        <f t="shared" si="73"/>
        <v>-308752.37373967026</v>
      </c>
      <c r="L404" s="1">
        <f t="shared" si="74"/>
        <v>10.293293999999984</v>
      </c>
    </row>
    <row r="405" spans="1:12" x14ac:dyDescent="0.25">
      <c r="A405" s="1">
        <v>38</v>
      </c>
      <c r="B405" s="5">
        <v>92.89</v>
      </c>
      <c r="C405" s="5">
        <v>37.722000000000001</v>
      </c>
      <c r="D405" s="1">
        <f t="shared" si="66"/>
        <v>-1.3440000000000012</v>
      </c>
      <c r="E405" s="1">
        <f t="shared" si="67"/>
        <v>1.9679689628786923</v>
      </c>
      <c r="F405" s="1">
        <f t="shared" si="68"/>
        <v>1.5765947107338312</v>
      </c>
      <c r="G405" s="1">
        <f t="shared" si="69"/>
        <v>1.2755098208148321</v>
      </c>
      <c r="H405" s="1">
        <f t="shared" si="70"/>
        <v>2.6799999999999926</v>
      </c>
      <c r="I405" s="1">
        <f t="shared" si="71"/>
        <v>1.0938966488082413E-2</v>
      </c>
      <c r="J405" s="1">
        <f t="shared" si="72"/>
        <v>13.123377317750027</v>
      </c>
      <c r="K405" s="1">
        <f t="shared" si="73"/>
        <v>-314947.68034031533</v>
      </c>
      <c r="L405" s="1">
        <f t="shared" si="74"/>
        <v>10.109495999999972</v>
      </c>
    </row>
    <row r="406" spans="1:12" x14ac:dyDescent="0.25">
      <c r="A406" s="1">
        <v>39</v>
      </c>
      <c r="B406" s="5">
        <v>95.57</v>
      </c>
      <c r="C406" s="5">
        <v>36.378</v>
      </c>
      <c r="D406" s="1">
        <f t="shared" si="66"/>
        <v>-1.2899999999999991</v>
      </c>
      <c r="E406" s="1">
        <f t="shared" si="67"/>
        <v>1.9803215860087564</v>
      </c>
      <c r="F406" s="1">
        <f t="shared" si="68"/>
        <v>1.56083881861861</v>
      </c>
      <c r="G406" s="1">
        <f t="shared" si="69"/>
        <v>1.2819074297971689</v>
      </c>
      <c r="H406" s="1">
        <f t="shared" si="70"/>
        <v>2.730000000000004</v>
      </c>
      <c r="I406" s="1">
        <f t="shared" si="71"/>
        <v>1.1485773876321997E-2</v>
      </c>
      <c r="J406" s="1">
        <f t="shared" si="72"/>
        <v>13.375285685299692</v>
      </c>
      <c r="K406" s="1">
        <f t="shared" si="73"/>
        <v>-320993.23559530918</v>
      </c>
      <c r="L406" s="1">
        <f t="shared" si="74"/>
        <v>9.9311940000000138</v>
      </c>
    </row>
    <row r="407" spans="1:12" x14ac:dyDescent="0.25">
      <c r="A407" s="1">
        <v>40</v>
      </c>
      <c r="B407" s="5">
        <v>98.3</v>
      </c>
      <c r="C407" s="5">
        <v>35.088000000000001</v>
      </c>
      <c r="D407" s="1">
        <f t="shared" si="66"/>
        <v>-1.2330000000000041</v>
      </c>
      <c r="E407" s="1">
        <f t="shared" si="67"/>
        <v>1.9925535178321356</v>
      </c>
      <c r="F407" s="1">
        <f t="shared" si="68"/>
        <v>1.5451586143334477</v>
      </c>
      <c r="G407" s="1">
        <f t="shared" si="69"/>
        <v>1.2781741556368558</v>
      </c>
      <c r="H407" s="1">
        <f t="shared" si="70"/>
        <v>2.7900000000000063</v>
      </c>
      <c r="I407" s="1">
        <f t="shared" si="71"/>
        <v>1.2043077446542818E-2</v>
      </c>
      <c r="J407" s="1">
        <f t="shared" si="72"/>
        <v>13.620851883454494</v>
      </c>
      <c r="K407" s="1">
        <f t="shared" si="73"/>
        <v>-326886.58522479585</v>
      </c>
      <c r="L407" s="1">
        <f t="shared" si="74"/>
        <v>9.7895520000000218</v>
      </c>
    </row>
    <row r="408" spans="1:12" x14ac:dyDescent="0.25">
      <c r="A408" s="1">
        <v>41</v>
      </c>
      <c r="B408" s="5">
        <v>101.09</v>
      </c>
      <c r="C408" s="5">
        <v>33.854999999999997</v>
      </c>
      <c r="D408" s="1">
        <f t="shared" si="66"/>
        <v>-1.1749999999999972</v>
      </c>
      <c r="E408" s="1">
        <f t="shared" si="67"/>
        <v>2.0047081965443363</v>
      </c>
      <c r="F408" s="1">
        <f t="shared" si="68"/>
        <v>1.5296228181334433</v>
      </c>
      <c r="G408" s="1">
        <f t="shared" si="69"/>
        <v>1.2793632799113837</v>
      </c>
      <c r="H408" s="1">
        <f t="shared" si="70"/>
        <v>2.8299999999999983</v>
      </c>
      <c r="I408" s="1">
        <f t="shared" si="71"/>
        <v>1.2610612941686755E-2</v>
      </c>
      <c r="J408" s="1">
        <f t="shared" si="72"/>
        <v>13.859978111998045</v>
      </c>
      <c r="K408" s="1">
        <f t="shared" si="73"/>
        <v>-332625.38211682945</v>
      </c>
      <c r="L408" s="1">
        <f t="shared" si="74"/>
        <v>9.5809649999999937</v>
      </c>
    </row>
    <row r="409" spans="1:12" x14ac:dyDescent="0.25">
      <c r="A409" s="1">
        <v>42</v>
      </c>
      <c r="B409" s="5">
        <v>103.92</v>
      </c>
      <c r="C409" s="5">
        <v>32.68</v>
      </c>
      <c r="D409" s="1">
        <f t="shared" si="66"/>
        <v>-1.1320000000000014</v>
      </c>
      <c r="E409" s="1">
        <f t="shared" si="67"/>
        <v>2.0166991380649715</v>
      </c>
      <c r="F409" s="1">
        <f t="shared" si="68"/>
        <v>1.5142820478603778</v>
      </c>
      <c r="G409" s="1">
        <f t="shared" si="69"/>
        <v>1.2895946667193674</v>
      </c>
      <c r="H409" s="1">
        <f t="shared" si="70"/>
        <v>2.8799999999999955</v>
      </c>
      <c r="I409" s="1">
        <f t="shared" si="71"/>
        <v>1.3188112029686673E-2</v>
      </c>
      <c r="J409" s="1">
        <f t="shared" si="72"/>
        <v>14.092571123608275</v>
      </c>
      <c r="K409" s="1">
        <f t="shared" si="73"/>
        <v>-338207.38842429069</v>
      </c>
      <c r="L409" s="1">
        <f t="shared" si="74"/>
        <v>9.4118399999999838</v>
      </c>
    </row>
    <row r="410" spans="1:12" x14ac:dyDescent="0.25">
      <c r="A410" s="1">
        <v>43</v>
      </c>
      <c r="B410" s="5">
        <v>106.8</v>
      </c>
      <c r="C410" s="5">
        <v>31.547999999999998</v>
      </c>
      <c r="D410" s="1">
        <f t="shared" si="66"/>
        <v>-1.0699999999999967</v>
      </c>
      <c r="E410" s="1">
        <f t="shared" si="67"/>
        <v>2.0285712526925375</v>
      </c>
      <c r="F410" s="1">
        <f t="shared" si="68"/>
        <v>1.4989718321539875</v>
      </c>
      <c r="G410" s="1">
        <f t="shared" si="69"/>
        <v>1.2792102338155693</v>
      </c>
      <c r="H410" s="1">
        <f t="shared" si="70"/>
        <v>2.9200000000000017</v>
      </c>
      <c r="I410" s="1">
        <f t="shared" si="71"/>
        <v>1.3775302493170351E-2</v>
      </c>
      <c r="J410" s="1">
        <f t="shared" si="72"/>
        <v>14.318542307940996</v>
      </c>
      <c r="K410" s="1">
        <f t="shared" si="73"/>
        <v>-343630.47758281173</v>
      </c>
      <c r="L410" s="1">
        <f t="shared" si="74"/>
        <v>9.2120160000000055</v>
      </c>
    </row>
    <row r="411" spans="1:12" x14ac:dyDescent="0.25">
      <c r="A411" s="1">
        <v>44</v>
      </c>
      <c r="B411" s="5">
        <v>109.72</v>
      </c>
      <c r="C411" s="5">
        <v>30.478000000000002</v>
      </c>
      <c r="D411" s="1">
        <f t="shared" si="66"/>
        <v>-1.0310000000000024</v>
      </c>
      <c r="E411" s="1">
        <f t="shared" si="67"/>
        <v>2.0402857989324916</v>
      </c>
      <c r="F411" s="1">
        <f t="shared" si="68"/>
        <v>1.4839864647193324</v>
      </c>
      <c r="G411" s="1">
        <f t="shared" si="69"/>
        <v>1.2884439289257268</v>
      </c>
      <c r="H411" s="1">
        <f t="shared" si="70"/>
        <v>2.9699999999999989</v>
      </c>
      <c r="I411" s="1">
        <f t="shared" si="71"/>
        <v>1.4371908422667893E-2</v>
      </c>
      <c r="J411" s="1">
        <f t="shared" si="72"/>
        <v>14.537807772161571</v>
      </c>
      <c r="K411" s="1">
        <f t="shared" si="73"/>
        <v>-348892.63624346</v>
      </c>
      <c r="L411" s="1">
        <f t="shared" si="74"/>
        <v>9.0519659999999966</v>
      </c>
    </row>
    <row r="412" spans="1:12" x14ac:dyDescent="0.25">
      <c r="A412" s="1">
        <v>45</v>
      </c>
      <c r="B412" s="5">
        <v>112.69</v>
      </c>
      <c r="C412" s="5">
        <v>29.446999999999999</v>
      </c>
      <c r="D412" s="1">
        <f t="shared" si="66"/>
        <v>-0.98000000000000043</v>
      </c>
      <c r="E412" s="1">
        <f t="shared" si="67"/>
        <v>2.0518853788898719</v>
      </c>
      <c r="F412" s="1">
        <f t="shared" si="68"/>
        <v>1.4690410563451577</v>
      </c>
      <c r="G412" s="1">
        <f t="shared" si="69"/>
        <v>1.2840129796398998</v>
      </c>
      <c r="H412" s="1">
        <f t="shared" si="70"/>
        <v>3.0100000000000051</v>
      </c>
      <c r="I412" s="1">
        <f t="shared" si="71"/>
        <v>1.4977650413174625E-2</v>
      </c>
      <c r="J412" s="1">
        <f t="shared" si="72"/>
        <v>14.750288417719831</v>
      </c>
      <c r="K412" s="1">
        <f t="shared" si="73"/>
        <v>-353991.96611526283</v>
      </c>
      <c r="L412" s="1">
        <f t="shared" si="74"/>
        <v>8.8635470000000147</v>
      </c>
    </row>
    <row r="413" spans="1:12" x14ac:dyDescent="0.25">
      <c r="A413" s="1">
        <v>46</v>
      </c>
      <c r="B413" s="5">
        <v>115.7</v>
      </c>
      <c r="C413" s="5">
        <v>28.466999999999999</v>
      </c>
      <c r="D413" s="1">
        <f t="shared" si="66"/>
        <v>-0.94200000000000017</v>
      </c>
      <c r="E413" s="1">
        <f t="shared" si="67"/>
        <v>2.0633333589517497</v>
      </c>
      <c r="F413" s="1">
        <f t="shared" si="68"/>
        <v>1.4543417013550477</v>
      </c>
      <c r="G413" s="1">
        <f t="shared" si="69"/>
        <v>1.2891058388474945</v>
      </c>
      <c r="H413" s="1">
        <f t="shared" si="70"/>
        <v>3.0600000000000023</v>
      </c>
      <c r="I413" s="1">
        <f t="shared" si="71"/>
        <v>1.5592245763912951E-2</v>
      </c>
      <c r="J413" s="1">
        <f t="shared" si="72"/>
        <v>14.955910013131236</v>
      </c>
      <c r="K413" s="1">
        <f t="shared" si="73"/>
        <v>-358926.6857118872</v>
      </c>
      <c r="L413" s="1">
        <f t="shared" si="74"/>
        <v>8.7109020000000061</v>
      </c>
    </row>
    <row r="414" spans="1:12" x14ac:dyDescent="0.25">
      <c r="A414" s="1">
        <v>47</v>
      </c>
      <c r="B414" s="5">
        <v>118.76</v>
      </c>
      <c r="C414" s="5">
        <v>27.524999999999999</v>
      </c>
      <c r="D414" s="1">
        <f t="shared" si="66"/>
        <v>-0.90899999999999892</v>
      </c>
      <c r="E414" s="1">
        <f t="shared" si="67"/>
        <v>2.0746701889240069</v>
      </c>
      <c r="F414" s="1">
        <f t="shared" si="68"/>
        <v>1.4397273276437894</v>
      </c>
      <c r="G414" s="1">
        <f t="shared" si="69"/>
        <v>1.3074037880721778</v>
      </c>
      <c r="H414" s="1">
        <f t="shared" si="70"/>
        <v>3.0899999999999892</v>
      </c>
      <c r="I414" s="1">
        <f t="shared" si="71"/>
        <v>1.6215408681126753E-2</v>
      </c>
      <c r="J414" s="1">
        <f t="shared" si="72"/>
        <v>15.154603262516664</v>
      </c>
      <c r="K414" s="1">
        <f t="shared" si="73"/>
        <v>-363695.13199653028</v>
      </c>
      <c r="L414" s="1">
        <f t="shared" si="74"/>
        <v>8.5052249999999692</v>
      </c>
    </row>
    <row r="415" spans="1:12" x14ac:dyDescent="0.25">
      <c r="A415" s="1">
        <v>48</v>
      </c>
      <c r="B415" s="5">
        <v>121.85</v>
      </c>
      <c r="C415" s="5">
        <v>26.616</v>
      </c>
      <c r="D415" s="1">
        <f t="shared" si="66"/>
        <v>-0.86299999999999955</v>
      </c>
      <c r="E415" s="1">
        <f t="shared" si="67"/>
        <v>2.085825533520743</v>
      </c>
      <c r="F415" s="1">
        <f t="shared" si="68"/>
        <v>1.4251427878607661</v>
      </c>
      <c r="G415" s="1">
        <f t="shared" si="69"/>
        <v>1.2955026172736923</v>
      </c>
      <c r="H415" s="1">
        <f t="shared" si="70"/>
        <v>3.1400000000000006</v>
      </c>
      <c r="I415" s="1">
        <f t="shared" si="71"/>
        <v>1.6846850483731614E-2</v>
      </c>
      <c r="J415" s="1">
        <f t="shared" si="72"/>
        <v>15.34630386968483</v>
      </c>
      <c r="K415" s="1">
        <f t="shared" si="73"/>
        <v>-368295.76191983843</v>
      </c>
      <c r="L415" s="1">
        <f t="shared" si="74"/>
        <v>8.3574240000000017</v>
      </c>
    </row>
    <row r="416" spans="1:12" x14ac:dyDescent="0.25">
      <c r="A416" s="1">
        <v>49</v>
      </c>
      <c r="B416" s="5">
        <v>124.99</v>
      </c>
      <c r="C416" s="5">
        <v>25.753</v>
      </c>
      <c r="D416" s="1">
        <f t="shared" si="66"/>
        <v>-0.83200000000000074</v>
      </c>
      <c r="E416" s="1">
        <f t="shared" si="67"/>
        <v>2.0968752680596876</v>
      </c>
      <c r="F416" s="1">
        <f t="shared" si="68"/>
        <v>1.4108278278453839</v>
      </c>
      <c r="G416" s="1">
        <f t="shared" si="69"/>
        <v>1.3112126679528957</v>
      </c>
      <c r="H416" s="1">
        <f t="shared" si="70"/>
        <v>3.1700000000000017</v>
      </c>
      <c r="I416" s="1">
        <f t="shared" si="71"/>
        <v>1.7486279811635148E-2</v>
      </c>
      <c r="J416" s="1">
        <f t="shared" si="72"/>
        <v>15.530952597498121</v>
      </c>
      <c r="K416" s="1">
        <f t="shared" si="73"/>
        <v>-372727.15384463262</v>
      </c>
      <c r="L416" s="1">
        <f t="shared" si="74"/>
        <v>8.163701000000005</v>
      </c>
    </row>
    <row r="417" spans="1:12" x14ac:dyDescent="0.25">
      <c r="A417" s="1">
        <v>50</v>
      </c>
      <c r="B417" s="5">
        <v>128.16</v>
      </c>
      <c r="C417" s="5">
        <v>24.920999999999999</v>
      </c>
      <c r="D417" s="1">
        <f t="shared" si="66"/>
        <v>-0.78899999999999793</v>
      </c>
      <c r="E417" s="1">
        <f t="shared" si="67"/>
        <v>2.1077524987401626</v>
      </c>
      <c r="F417" s="1">
        <f t="shared" si="68"/>
        <v>1.3965654651848993</v>
      </c>
      <c r="G417" s="1">
        <f t="shared" si="69"/>
        <v>1.3004967578057192</v>
      </c>
      <c r="H417" s="1">
        <f t="shared" si="70"/>
        <v>3.210000000000008</v>
      </c>
      <c r="I417" s="1">
        <f t="shared" si="71"/>
        <v>1.8133402836530903E-2</v>
      </c>
      <c r="J417" s="1">
        <f t="shared" si="72"/>
        <v>15.708495322297068</v>
      </c>
      <c r="K417" s="1">
        <f t="shared" si="73"/>
        <v>-376988.00885204645</v>
      </c>
      <c r="L417" s="1">
        <f t="shared" si="74"/>
        <v>7.9996410000000191</v>
      </c>
    </row>
    <row r="418" spans="1:12" x14ac:dyDescent="0.25">
      <c r="A418" s="1">
        <v>51</v>
      </c>
      <c r="B418" s="5">
        <v>131.37</v>
      </c>
      <c r="C418" s="5">
        <v>24.132000000000001</v>
      </c>
      <c r="D418" s="1">
        <f t="shared" si="66"/>
        <v>-0.76300000000000168</v>
      </c>
      <c r="E418" s="1">
        <f t="shared" si="67"/>
        <v>2.1184961999117879</v>
      </c>
      <c r="F418" s="1">
        <f t="shared" si="68"/>
        <v>1.3825933166443667</v>
      </c>
      <c r="G418" s="1">
        <f t="shared" si="69"/>
        <v>1.3186867121372736</v>
      </c>
      <c r="H418" s="1">
        <f t="shared" si="70"/>
        <v>3.2400000000000091</v>
      </c>
      <c r="I418" s="1">
        <f t="shared" si="71"/>
        <v>1.8787923474959948E-2</v>
      </c>
      <c r="J418" s="1">
        <f t="shared" si="72"/>
        <v>15.878883083148278</v>
      </c>
      <c r="K418" s="1">
        <f t="shared" si="73"/>
        <v>-381077.151923433</v>
      </c>
      <c r="L418" s="1">
        <f t="shared" si="74"/>
        <v>7.8187680000000226</v>
      </c>
    </row>
    <row r="419" spans="1:12" x14ac:dyDescent="0.25">
      <c r="A419" s="1">
        <v>52</v>
      </c>
      <c r="B419" s="5">
        <v>134.61000000000001</v>
      </c>
      <c r="C419" s="5">
        <v>23.369</v>
      </c>
      <c r="D419" s="1">
        <f t="shared" si="66"/>
        <v>-0.72800000000000153</v>
      </c>
      <c r="E419" s="1">
        <f t="shared" si="67"/>
        <v>2.1290773242527368</v>
      </c>
      <c r="F419" s="1">
        <f t="shared" si="68"/>
        <v>1.3686401285764855</v>
      </c>
      <c r="G419" s="1">
        <f t="shared" si="69"/>
        <v>1.3145801811848206</v>
      </c>
      <c r="H419" s="1">
        <f t="shared" si="70"/>
        <v>3.2799999999999727</v>
      </c>
      <c r="I419" s="1">
        <f t="shared" si="71"/>
        <v>1.9449543603424459E-2</v>
      </c>
      <c r="J419" s="1">
        <f t="shared" si="72"/>
        <v>16.042072125659057</v>
      </c>
      <c r="K419" s="1">
        <f t="shared" si="73"/>
        <v>-384993.53299187723</v>
      </c>
      <c r="L419" s="1">
        <f t="shared" si="74"/>
        <v>7.6650319999999361</v>
      </c>
    </row>
    <row r="420" spans="1:12" x14ac:dyDescent="0.25">
      <c r="A420" s="1">
        <v>53</v>
      </c>
      <c r="B420" s="5">
        <v>137.88999999999999</v>
      </c>
      <c r="C420" s="5">
        <v>22.640999999999998</v>
      </c>
      <c r="D420" s="1">
        <f t="shared" si="66"/>
        <v>-0.69299999999999784</v>
      </c>
      <c r="E420" s="1">
        <f t="shared" si="67"/>
        <v>2.1395327715979393</v>
      </c>
      <c r="F420" s="1">
        <f t="shared" si="68"/>
        <v>1.3548956047110605</v>
      </c>
      <c r="G420" s="1">
        <f t="shared" si="69"/>
        <v>1.3144225650854144</v>
      </c>
      <c r="H420" s="1">
        <f t="shared" si="70"/>
        <v>3.3000000000000114</v>
      </c>
      <c r="I420" s="1">
        <f t="shared" si="71"/>
        <v>2.011796327532692E-2</v>
      </c>
      <c r="J420" s="1">
        <f t="shared" si="72"/>
        <v>16.198023940170781</v>
      </c>
      <c r="K420" s="1">
        <f t="shared" si="73"/>
        <v>-388736.22785880475</v>
      </c>
      <c r="L420" s="1">
        <f t="shared" si="74"/>
        <v>7.4715300000000253</v>
      </c>
    </row>
    <row r="421" spans="1:12" x14ac:dyDescent="0.25">
      <c r="A421" s="1">
        <v>54</v>
      </c>
      <c r="B421" s="5">
        <v>141.19</v>
      </c>
      <c r="C421" s="5">
        <v>21.948</v>
      </c>
      <c r="D421" s="1">
        <f t="shared" si="66"/>
        <v>-0.66700000000000159</v>
      </c>
      <c r="E421" s="1">
        <f t="shared" si="67"/>
        <v>2.1498039382270222</v>
      </c>
      <c r="F421" s="1">
        <f t="shared" si="68"/>
        <v>1.3413949515240418</v>
      </c>
      <c r="G421" s="1">
        <f t="shared" si="69"/>
        <v>1.3199561485241482</v>
      </c>
      <c r="H421" s="1">
        <f t="shared" si="70"/>
        <v>3.3400000000000034</v>
      </c>
      <c r="I421" s="1">
        <f t="shared" si="71"/>
        <v>2.0792880939500703E-2</v>
      </c>
      <c r="J421" s="1">
        <f t="shared" si="72"/>
        <v>16.34670529404897</v>
      </c>
      <c r="K421" s="1">
        <f t="shared" si="73"/>
        <v>-392304.43896891741</v>
      </c>
      <c r="L421" s="1">
        <f t="shared" si="74"/>
        <v>7.3306320000000076</v>
      </c>
    </row>
    <row r="422" spans="1:12" x14ac:dyDescent="0.25">
      <c r="A422" s="1">
        <v>55</v>
      </c>
      <c r="B422" s="5">
        <v>144.53</v>
      </c>
      <c r="C422" s="5">
        <v>21.280999999999999</v>
      </c>
      <c r="D422" s="1">
        <f t="shared" si="66"/>
        <v>-0.63100000000000023</v>
      </c>
      <c r="E422" s="1">
        <f t="shared" si="67"/>
        <v>2.1599580026785188</v>
      </c>
      <c r="F422" s="1">
        <f t="shared" si="68"/>
        <v>1.3279920317187781</v>
      </c>
      <c r="G422" s="1">
        <f t="shared" si="69"/>
        <v>1.305869331363475</v>
      </c>
      <c r="H422" s="1">
        <f t="shared" si="70"/>
        <v>3.3700000000000045</v>
      </c>
      <c r="I422" s="1">
        <f t="shared" si="71"/>
        <v>2.1473993660086076E-2</v>
      </c>
      <c r="J422" s="1">
        <f t="shared" si="72"/>
        <v>16.488088257905069</v>
      </c>
      <c r="K422" s="1">
        <f t="shared" si="73"/>
        <v>-395697.49603949615</v>
      </c>
      <c r="L422" s="1">
        <f t="shared" si="74"/>
        <v>7.1716970000000098</v>
      </c>
    </row>
    <row r="423" spans="1:12" x14ac:dyDescent="0.25">
      <c r="A423" s="1">
        <v>56</v>
      </c>
      <c r="B423" s="5">
        <v>147.9</v>
      </c>
      <c r="C423" s="5">
        <v>20.65</v>
      </c>
      <c r="D423" s="1">
        <f t="shared" si="66"/>
        <v>-0.60299999999999798</v>
      </c>
      <c r="E423" s="1">
        <f t="shared" si="67"/>
        <v>2.1699681739968923</v>
      </c>
      <c r="F423" s="1">
        <f t="shared" si="68"/>
        <v>1.3149200559924199</v>
      </c>
      <c r="G423" s="1">
        <f t="shared" si="69"/>
        <v>1.3039191921796196</v>
      </c>
      <c r="H423" s="1">
        <f t="shared" si="70"/>
        <v>3.4000000000000057</v>
      </c>
      <c r="I423" s="1">
        <f t="shared" si="71"/>
        <v>2.2160997337498788E-2</v>
      </c>
      <c r="J423" s="1">
        <f t="shared" si="72"/>
        <v>16.622150225495876</v>
      </c>
      <c r="K423" s="1">
        <f t="shared" si="73"/>
        <v>-398914.85653797392</v>
      </c>
      <c r="L423" s="1">
        <f t="shared" si="74"/>
        <v>7.0210000000000106</v>
      </c>
    </row>
    <row r="424" spans="1:12" x14ac:dyDescent="0.25">
      <c r="A424" s="1">
        <v>57</v>
      </c>
      <c r="B424" s="5">
        <v>151.30000000000001</v>
      </c>
      <c r="C424" s="5">
        <v>20.047000000000001</v>
      </c>
      <c r="D424" s="1">
        <f t="shared" si="66"/>
        <v>-0.56700000000000017</v>
      </c>
      <c r="E424" s="1">
        <f t="shared" si="67"/>
        <v>2.1798389280231869</v>
      </c>
      <c r="F424" s="1">
        <f t="shared" si="68"/>
        <v>1.3020493903762504</v>
      </c>
      <c r="G424" s="1">
        <f t="shared" si="69"/>
        <v>1.2835849574619826</v>
      </c>
      <c r="H424" s="1">
        <f t="shared" si="70"/>
        <v>3.4199999999999875</v>
      </c>
      <c r="I424" s="1">
        <f t="shared" si="71"/>
        <v>2.2853586930227782E-2</v>
      </c>
      <c r="J424" s="1">
        <f t="shared" si="72"/>
        <v>16.748873927128788</v>
      </c>
      <c r="K424" s="1">
        <f t="shared" si="73"/>
        <v>-401956.10600365454</v>
      </c>
      <c r="L424" s="1">
        <f t="shared" si="74"/>
        <v>6.8560739999999747</v>
      </c>
    </row>
    <row r="425" spans="1:12" x14ac:dyDescent="0.25">
      <c r="A425" s="1">
        <v>58</v>
      </c>
      <c r="B425" s="5">
        <v>154.72</v>
      </c>
      <c r="C425" s="5">
        <v>19.48</v>
      </c>
      <c r="D425" s="1">
        <f t="shared" si="66"/>
        <v>-0.54500000000000171</v>
      </c>
      <c r="E425" s="1">
        <f t="shared" si="67"/>
        <v>2.1895464567389267</v>
      </c>
      <c r="F425" s="1">
        <f t="shared" si="68"/>
        <v>1.2895889525425968</v>
      </c>
      <c r="G425" s="1">
        <f t="shared" si="69"/>
        <v>1.2904068652906371</v>
      </c>
      <c r="H425" s="1">
        <f t="shared" si="70"/>
        <v>3.4399999999999977</v>
      </c>
      <c r="I425" s="1">
        <f t="shared" si="71"/>
        <v>2.3551456677191482E-2</v>
      </c>
      <c r="J425" s="1">
        <f t="shared" si="72"/>
        <v>16.868247436343825</v>
      </c>
      <c r="K425" s="1">
        <f t="shared" si="73"/>
        <v>-404820.95820808207</v>
      </c>
      <c r="L425" s="1">
        <f t="shared" si="74"/>
        <v>6.7011199999999951</v>
      </c>
    </row>
    <row r="426" spans="1:12" x14ac:dyDescent="0.25">
      <c r="A426" s="1">
        <v>59</v>
      </c>
      <c r="B426" s="5">
        <v>158.16</v>
      </c>
      <c r="C426" s="5">
        <v>18.934999999999999</v>
      </c>
      <c r="D426" s="1">
        <f t="shared" si="66"/>
        <v>-0.52899999999999991</v>
      </c>
      <c r="E426" s="1">
        <f t="shared" si="67"/>
        <v>2.199096656305616</v>
      </c>
      <c r="F426" s="1">
        <f t="shared" si="68"/>
        <v>1.2772653094568451</v>
      </c>
      <c r="G426" s="1">
        <f t="shared" si="69"/>
        <v>1.3056210475304111</v>
      </c>
      <c r="H426" s="1">
        <f t="shared" si="70"/>
        <v>3.4699999999999989</v>
      </c>
      <c r="I426" s="1">
        <f t="shared" si="71"/>
        <v>2.4254300320372475E-2</v>
      </c>
      <c r="J426" s="1">
        <f t="shared" si="72"/>
        <v>16.980264169742661</v>
      </c>
      <c r="K426" s="1">
        <f t="shared" si="73"/>
        <v>-407509.25515094411</v>
      </c>
      <c r="L426" s="1">
        <f t="shared" si="74"/>
        <v>6.5704449999999976</v>
      </c>
    </row>
    <row r="427" spans="1:12" x14ac:dyDescent="0.25">
      <c r="A427" s="1">
        <v>60</v>
      </c>
      <c r="B427" s="5">
        <v>161.63</v>
      </c>
      <c r="C427" s="5">
        <v>18.405999999999999</v>
      </c>
      <c r="D427" s="1">
        <f t="shared" si="66"/>
        <v>-0.50999999999999801</v>
      </c>
      <c r="E427" s="1">
        <f t="shared" si="67"/>
        <v>2.2085219729314334</v>
      </c>
      <c r="F427" s="1">
        <f t="shared" si="68"/>
        <v>1.2649594176905397</v>
      </c>
      <c r="G427" s="1">
        <f t="shared" si="69"/>
        <v>1.3153515821674671</v>
      </c>
      <c r="H427" s="1">
        <f t="shared" si="70"/>
        <v>3.4900000000000091</v>
      </c>
      <c r="I427" s="1">
        <f t="shared" si="71"/>
        <v>2.4961811327445085E-2</v>
      </c>
      <c r="J427" s="1">
        <f t="shared" si="72"/>
        <v>17.084922879738009</v>
      </c>
      <c r="K427" s="1">
        <f t="shared" si="73"/>
        <v>-410020.96688607213</v>
      </c>
      <c r="L427" s="1">
        <f t="shared" si="74"/>
        <v>6.4236940000000153</v>
      </c>
    </row>
    <row r="428" spans="1:12" x14ac:dyDescent="0.25">
      <c r="A428" s="1">
        <v>61</v>
      </c>
      <c r="B428" s="5">
        <v>165.12</v>
      </c>
      <c r="C428" s="5">
        <v>17.896000000000001</v>
      </c>
      <c r="D428" s="1">
        <f t="shared" si="66"/>
        <v>-0.49099999999999966</v>
      </c>
      <c r="E428" s="1">
        <f t="shared" si="67"/>
        <v>2.2177996799471171</v>
      </c>
      <c r="F428" s="1">
        <f t="shared" si="68"/>
        <v>1.2527559710885734</v>
      </c>
      <c r="G428" s="1">
        <f t="shared" si="69"/>
        <v>1.3225760010399317</v>
      </c>
      <c r="H428" s="1">
        <f t="shared" si="70"/>
        <v>3.5099999999999909</v>
      </c>
      <c r="I428" s="1">
        <f t="shared" si="71"/>
        <v>2.5673683114100836E-2</v>
      </c>
      <c r="J428" s="1">
        <f t="shared" si="72"/>
        <v>17.182227640123589</v>
      </c>
      <c r="K428" s="1">
        <f t="shared" si="73"/>
        <v>-412356.19117514184</v>
      </c>
      <c r="L428" s="1">
        <f t="shared" si="74"/>
        <v>6.2814959999999838</v>
      </c>
    </row>
    <row r="429" spans="1:12" x14ac:dyDescent="0.25">
      <c r="A429" s="1">
        <v>62</v>
      </c>
      <c r="B429" s="5">
        <v>168.63</v>
      </c>
      <c r="C429" s="5">
        <v>17.405000000000001</v>
      </c>
      <c r="D429" s="1">
        <f t="shared" si="66"/>
        <v>-0.47100000000000009</v>
      </c>
      <c r="E429" s="1">
        <f t="shared" si="67"/>
        <v>2.2269348400126003</v>
      </c>
      <c r="F429" s="1">
        <f t="shared" si="68"/>
        <v>1.2406740276203072</v>
      </c>
      <c r="G429" s="1">
        <f t="shared" si="69"/>
        <v>1.3242107364966031</v>
      </c>
      <c r="H429" s="1">
        <f t="shared" si="70"/>
        <v>3.5300000000000011</v>
      </c>
      <c r="I429" s="1">
        <f t="shared" si="71"/>
        <v>2.6389609265772652E-2</v>
      </c>
      <c r="J429" s="1">
        <f t="shared" si="72"/>
        <v>17.272187824286632</v>
      </c>
      <c r="K429" s="1">
        <f t="shared" si="73"/>
        <v>-414515.15296480322</v>
      </c>
      <c r="L429" s="1">
        <f t="shared" si="74"/>
        <v>6.1439650000000015</v>
      </c>
    </row>
    <row r="430" spans="1:12" x14ac:dyDescent="0.25">
      <c r="A430" s="1">
        <v>63</v>
      </c>
      <c r="B430" s="5">
        <v>172.16</v>
      </c>
      <c r="C430" s="5">
        <v>16.934000000000001</v>
      </c>
      <c r="D430" s="1">
        <f t="shared" si="66"/>
        <v>-0.4529999999999994</v>
      </c>
      <c r="E430" s="1">
        <f t="shared" si="67"/>
        <v>2.2359322539862951</v>
      </c>
      <c r="F430" s="1">
        <f t="shared" si="68"/>
        <v>1.2287595554356356</v>
      </c>
      <c r="G430" s="1">
        <f t="shared" si="69"/>
        <v>1.3322004694890968</v>
      </c>
      <c r="H430" s="1">
        <f t="shared" si="70"/>
        <v>3.539999999999992</v>
      </c>
      <c r="I430" s="1">
        <f t="shared" si="71"/>
        <v>2.7109283758451262E-2</v>
      </c>
      <c r="J430" s="1">
        <f t="shared" si="72"/>
        <v>17.354818075979356</v>
      </c>
      <c r="K430" s="1">
        <f t="shared" si="73"/>
        <v>-416498.20368523203</v>
      </c>
      <c r="L430" s="1">
        <f t="shared" si="74"/>
        <v>5.9946359999999865</v>
      </c>
    </row>
    <row r="431" spans="1:12" x14ac:dyDescent="0.25">
      <c r="A431" s="1">
        <v>64</v>
      </c>
      <c r="B431" s="5">
        <v>175.7</v>
      </c>
      <c r="C431" s="5">
        <v>16.481000000000002</v>
      </c>
      <c r="D431" s="1">
        <f t="shared" si="66"/>
        <v>-0.43500000000000227</v>
      </c>
      <c r="E431" s="1">
        <f t="shared" si="67"/>
        <v>2.2447717614952949</v>
      </c>
      <c r="F431" s="1">
        <f t="shared" si="68"/>
        <v>1.2169835593820937</v>
      </c>
      <c r="G431" s="1">
        <f t="shared" si="69"/>
        <v>1.333478433607999</v>
      </c>
      <c r="H431" s="1">
        <f t="shared" si="70"/>
        <v>3.5600000000000023</v>
      </c>
      <c r="I431" s="1">
        <f t="shared" si="71"/>
        <v>2.7832401178283735E-2</v>
      </c>
      <c r="J431" s="1">
        <f t="shared" si="72"/>
        <v>17.430138272514384</v>
      </c>
      <c r="K431" s="1">
        <f t="shared" si="73"/>
        <v>-418305.82036686491</v>
      </c>
      <c r="L431" s="1">
        <f t="shared" si="74"/>
        <v>5.8672360000000046</v>
      </c>
    </row>
    <row r="432" spans="1:12" x14ac:dyDescent="0.25">
      <c r="A432" s="1">
        <v>65</v>
      </c>
      <c r="B432" s="5">
        <v>179.26</v>
      </c>
      <c r="C432" s="5">
        <v>16.045999999999999</v>
      </c>
      <c r="D432" s="1">
        <f t="shared" si="66"/>
        <v>-0.41199999999999903</v>
      </c>
      <c r="E432" s="1">
        <f t="shared" si="67"/>
        <v>2.2534833920870145</v>
      </c>
      <c r="F432" s="1">
        <f t="shared" si="68"/>
        <v>1.2053667878664762</v>
      </c>
      <c r="G432" s="1">
        <f t="shared" si="69"/>
        <v>1.3190788926937926</v>
      </c>
      <c r="H432" s="1">
        <f t="shared" si="70"/>
        <v>3.5700000000000216</v>
      </c>
      <c r="I432" s="1">
        <f t="shared" si="71"/>
        <v>2.8558656939638501E-2</v>
      </c>
      <c r="J432" s="1">
        <f t="shared" si="72"/>
        <v>17.498173480335389</v>
      </c>
      <c r="K432" s="1">
        <f t="shared" si="73"/>
        <v>-419938.60457414651</v>
      </c>
      <c r="L432" s="1">
        <f t="shared" si="74"/>
        <v>5.7284220000000348</v>
      </c>
    </row>
    <row r="433" spans="1:12" x14ac:dyDescent="0.25">
      <c r="A433" s="1">
        <v>66</v>
      </c>
      <c r="B433" s="5">
        <v>182.83</v>
      </c>
      <c r="C433" s="5">
        <v>15.634</v>
      </c>
      <c r="D433" s="1">
        <f t="shared" si="66"/>
        <v>-0.39700000000000024</v>
      </c>
      <c r="E433" s="1">
        <f t="shared" si="67"/>
        <v>2.2620474592614253</v>
      </c>
      <c r="F433" s="1">
        <f t="shared" si="68"/>
        <v>1.1940701076210991</v>
      </c>
      <c r="G433" s="1">
        <f t="shared" si="69"/>
        <v>1.3227449820165667</v>
      </c>
      <c r="H433" s="1">
        <f t="shared" si="70"/>
        <v>3.589999999999975</v>
      </c>
      <c r="I433" s="1">
        <f t="shared" si="71"/>
        <v>2.9287747501319142E-2</v>
      </c>
      <c r="J433" s="1">
        <f t="shared" si="72"/>
        <v>17.558953902887698</v>
      </c>
      <c r="K433" s="1">
        <f t="shared" si="73"/>
        <v>-421397.28115448402</v>
      </c>
      <c r="L433" s="1">
        <f t="shared" si="74"/>
        <v>5.6126059999999605</v>
      </c>
    </row>
    <row r="434" spans="1:12" x14ac:dyDescent="0.25">
      <c r="A434" s="1">
        <v>67</v>
      </c>
      <c r="B434" s="5">
        <v>186.42</v>
      </c>
      <c r="C434" s="5">
        <v>15.237</v>
      </c>
      <c r="D434" s="1">
        <f t="shared" si="66"/>
        <v>-0.37700000000000067</v>
      </c>
      <c r="E434" s="1">
        <f t="shared" si="67"/>
        <v>2.2704925036386179</v>
      </c>
      <c r="F434" s="1">
        <f t="shared" si="68"/>
        <v>1.18289946754826</v>
      </c>
      <c r="G434" s="1">
        <f t="shared" si="69"/>
        <v>1.3098479404889805</v>
      </c>
      <c r="H434" s="1">
        <f t="shared" si="70"/>
        <v>3.6000000000000227</v>
      </c>
      <c r="I434" s="1">
        <f t="shared" si="71"/>
        <v>3.0019370580606129E-2</v>
      </c>
      <c r="J434" s="1">
        <f t="shared" si="72"/>
        <v>17.612514820748771</v>
      </c>
      <c r="K434" s="1">
        <f t="shared" si="73"/>
        <v>-422682.69680144649</v>
      </c>
      <c r="L434" s="1">
        <f t="shared" si="74"/>
        <v>5.4853200000000344</v>
      </c>
    </row>
    <row r="435" spans="1:12" x14ac:dyDescent="0.25">
      <c r="A435" s="1">
        <v>68</v>
      </c>
      <c r="B435" s="5">
        <v>190.02</v>
      </c>
      <c r="C435" s="5">
        <v>14.86</v>
      </c>
      <c r="D435" s="1">
        <f t="shared" si="66"/>
        <v>-0.3669999999999991</v>
      </c>
      <c r="E435" s="1">
        <f t="shared" si="67"/>
        <v>2.2787993137555556</v>
      </c>
      <c r="F435" s="1">
        <f t="shared" si="68"/>
        <v>1.1720188094245565</v>
      </c>
      <c r="G435" s="1">
        <f t="shared" si="69"/>
        <v>1.3324313279371751</v>
      </c>
      <c r="H435" s="1">
        <f t="shared" si="70"/>
        <v>3.5999999999999943</v>
      </c>
      <c r="I435" s="1">
        <f t="shared" si="71"/>
        <v>3.0753225364803995E-2</v>
      </c>
      <c r="J435" s="1">
        <f t="shared" si="72"/>
        <v>17.658896524027192</v>
      </c>
      <c r="K435" s="1">
        <f t="shared" si="73"/>
        <v>-423795.81843241554</v>
      </c>
      <c r="L435" s="1">
        <f t="shared" si="74"/>
        <v>5.3495999999999917</v>
      </c>
    </row>
    <row r="436" spans="1:12" x14ac:dyDescent="0.25">
      <c r="A436" s="1">
        <v>69</v>
      </c>
      <c r="B436" s="5">
        <v>193.62</v>
      </c>
      <c r="C436" s="5">
        <v>14.493</v>
      </c>
      <c r="D436" s="1">
        <f t="shared" si="66"/>
        <v>-0.34699999999999953</v>
      </c>
      <c r="E436" s="1">
        <f t="shared" si="67"/>
        <v>2.2869502157875488</v>
      </c>
      <c r="F436" s="1">
        <f t="shared" si="68"/>
        <v>1.1611582922061823</v>
      </c>
      <c r="G436" s="1">
        <f t="shared" si="69"/>
        <v>1.3082571534163066</v>
      </c>
      <c r="H436" s="1">
        <f t="shared" si="70"/>
        <v>3.6200000000000045</v>
      </c>
      <c r="I436" s="1">
        <f t="shared" si="71"/>
        <v>3.1489012719971794E-2</v>
      </c>
      <c r="J436" s="1">
        <f t="shared" si="72"/>
        <v>17.69814423702293</v>
      </c>
      <c r="K436" s="1">
        <f t="shared" si="73"/>
        <v>-424737.73138051515</v>
      </c>
      <c r="L436" s="1">
        <f t="shared" si="74"/>
        <v>5.246466000000007</v>
      </c>
    </row>
    <row r="437" spans="1:12" x14ac:dyDescent="0.25">
      <c r="A437" s="1">
        <v>70</v>
      </c>
      <c r="B437" s="5">
        <v>197.24</v>
      </c>
      <c r="C437" s="5">
        <v>14.146000000000001</v>
      </c>
      <c r="D437" s="1">
        <f t="shared" si="66"/>
        <v>-0.32800000000000118</v>
      </c>
      <c r="E437" s="1">
        <f t="shared" si="67"/>
        <v>2.2949949938591003</v>
      </c>
      <c r="F437" s="1">
        <f t="shared" si="68"/>
        <v>1.1506336537464283</v>
      </c>
      <c r="G437" s="1">
        <f t="shared" si="69"/>
        <v>1.2899298847137739</v>
      </c>
      <c r="H437" s="1">
        <f t="shared" si="70"/>
        <v>3.6200000000000045</v>
      </c>
      <c r="I437" s="1">
        <f t="shared" si="71"/>
        <v>3.2226435396514416E-2</v>
      </c>
      <c r="J437" s="1">
        <f t="shared" si="72"/>
        <v>17.730308035187271</v>
      </c>
      <c r="K437" s="1">
        <f t="shared" si="73"/>
        <v>-425509.63740174001</v>
      </c>
      <c r="L437" s="1">
        <f t="shared" si="74"/>
        <v>5.1208520000000064</v>
      </c>
    </row>
    <row r="438" spans="1:12" x14ac:dyDescent="0.25">
      <c r="A438" s="1">
        <v>71</v>
      </c>
      <c r="B438" s="5">
        <v>200.86</v>
      </c>
      <c r="C438" s="5">
        <v>13.818</v>
      </c>
      <c r="D438" s="1">
        <f t="shared" si="66"/>
        <v>-0.31099999999999994</v>
      </c>
      <c r="E438" s="1">
        <f t="shared" si="67"/>
        <v>2.3028934583565053</v>
      </c>
      <c r="F438" s="1">
        <f t="shared" si="68"/>
        <v>1.1404451883478748</v>
      </c>
      <c r="G438" s="1">
        <f t="shared" si="69"/>
        <v>1.2709571670353796</v>
      </c>
      <c r="H438" s="1">
        <f t="shared" si="70"/>
        <v>3.6299999999999955</v>
      </c>
      <c r="I438" s="1">
        <f t="shared" si="71"/>
        <v>3.2965198231313886E-2</v>
      </c>
      <c r="J438" s="1">
        <f t="shared" si="72"/>
        <v>17.755442754475659</v>
      </c>
      <c r="K438" s="1">
        <f t="shared" si="73"/>
        <v>-426112.85249952268</v>
      </c>
      <c r="L438" s="1">
        <f t="shared" si="74"/>
        <v>5.0159339999999935</v>
      </c>
    </row>
    <row r="439" spans="1:12" x14ac:dyDescent="0.25">
      <c r="A439" s="1">
        <v>72</v>
      </c>
      <c r="B439" s="5">
        <v>204.49</v>
      </c>
      <c r="C439" s="5">
        <v>13.507</v>
      </c>
      <c r="D439" s="1">
        <f t="shared" si="66"/>
        <v>-0.30100000000000016</v>
      </c>
      <c r="E439" s="1">
        <f t="shared" si="67"/>
        <v>2.3106720749301237</v>
      </c>
      <c r="F439" s="1">
        <f t="shared" si="68"/>
        <v>1.1305588998640141</v>
      </c>
      <c r="G439" s="1">
        <f t="shared" si="69"/>
        <v>1.2808082961482627</v>
      </c>
      <c r="H439" s="1">
        <f t="shared" si="70"/>
        <v>3.6299999999999955</v>
      </c>
      <c r="I439" s="1">
        <f t="shared" si="71"/>
        <v>3.3705008346083705E-2</v>
      </c>
      <c r="J439" s="1">
        <f t="shared" si="72"/>
        <v>17.773607893128595</v>
      </c>
      <c r="K439" s="1">
        <f t="shared" si="73"/>
        <v>-426548.80456758023</v>
      </c>
      <c r="L439" s="1">
        <f t="shared" si="74"/>
        <v>4.9030409999999938</v>
      </c>
    </row>
    <row r="440" spans="1:12" x14ac:dyDescent="0.25">
      <c r="A440" s="1">
        <v>73</v>
      </c>
      <c r="B440" s="5">
        <v>208.12</v>
      </c>
      <c r="C440" s="5">
        <v>13.206</v>
      </c>
      <c r="D440" s="1">
        <f t="shared" si="66"/>
        <v>-0.29199999999999982</v>
      </c>
      <c r="E440" s="1">
        <f t="shared" si="67"/>
        <v>2.318313817223999</v>
      </c>
      <c r="F440" s="1">
        <f t="shared" si="68"/>
        <v>1.1207712929369915</v>
      </c>
      <c r="G440" s="1">
        <f t="shared" si="69"/>
        <v>1.2930793340672924</v>
      </c>
      <c r="H440" s="1">
        <f t="shared" si="70"/>
        <v>3.6299999999999955</v>
      </c>
      <c r="I440" s="1">
        <f t="shared" si="71"/>
        <v>3.444557534163073E-2</v>
      </c>
      <c r="J440" s="1">
        <f t="shared" si="72"/>
        <v>17.784867506064451</v>
      </c>
      <c r="K440" s="1">
        <f t="shared" si="73"/>
        <v>-426819.03085545491</v>
      </c>
      <c r="L440" s="1">
        <f t="shared" si="74"/>
        <v>4.7937779999999934</v>
      </c>
    </row>
    <row r="441" spans="1:12" x14ac:dyDescent="0.25">
      <c r="A441" s="1">
        <v>74</v>
      </c>
      <c r="B441" s="5">
        <v>211.75</v>
      </c>
      <c r="C441" s="5">
        <v>12.914</v>
      </c>
      <c r="D441" s="1">
        <f t="shared" si="66"/>
        <v>-0.27899999999999991</v>
      </c>
      <c r="E441" s="1">
        <f t="shared" si="67"/>
        <v>2.3258234190027447</v>
      </c>
      <c r="F441" s="1">
        <f t="shared" si="68"/>
        <v>1.1110607820698206</v>
      </c>
      <c r="G441" s="1">
        <f t="shared" si="69"/>
        <v>1.2849628023735569</v>
      </c>
      <c r="H441" s="1">
        <f t="shared" si="70"/>
        <v>3.6299999999999955</v>
      </c>
      <c r="I441" s="1">
        <f t="shared" si="71"/>
        <v>3.5186611487716749E-2</v>
      </c>
      <c r="J441" s="1">
        <f t="shared" si="72"/>
        <v>17.789290091982767</v>
      </c>
      <c r="K441" s="1">
        <f t="shared" si="73"/>
        <v>-426925.17525911308</v>
      </c>
      <c r="L441" s="1">
        <f t="shared" si="74"/>
        <v>4.6877819999999941</v>
      </c>
    </row>
    <row r="442" spans="1:12" x14ac:dyDescent="0.25">
      <c r="A442" s="1">
        <v>75</v>
      </c>
      <c r="B442" s="5">
        <v>215.38</v>
      </c>
      <c r="C442" s="5">
        <v>12.635</v>
      </c>
      <c r="D442" s="1">
        <f t="shared" si="66"/>
        <v>-0.26999999999999957</v>
      </c>
      <c r="E442" s="1">
        <f t="shared" si="67"/>
        <v>2.3332053726253439</v>
      </c>
      <c r="F442" s="1">
        <f t="shared" si="68"/>
        <v>1.1015752462559336</v>
      </c>
      <c r="G442" s="1">
        <f t="shared" si="69"/>
        <v>1.2888990685229931</v>
      </c>
      <c r="H442" s="1">
        <f t="shared" si="70"/>
        <v>3.6400000000000148</v>
      </c>
      <c r="I442" s="1">
        <f t="shared" si="71"/>
        <v>3.5927831908216031E-2</v>
      </c>
      <c r="J442" s="1">
        <f t="shared" si="72"/>
        <v>17.786948473354268</v>
      </c>
      <c r="K442" s="1">
        <f t="shared" si="73"/>
        <v>-426868.98544083291</v>
      </c>
      <c r="L442" s="1">
        <f t="shared" si="74"/>
        <v>4.5991400000000189</v>
      </c>
    </row>
    <row r="443" spans="1:12" x14ac:dyDescent="0.25">
      <c r="A443" s="1">
        <v>76</v>
      </c>
      <c r="B443" s="5">
        <v>219.02</v>
      </c>
      <c r="C443" s="5">
        <v>12.365</v>
      </c>
      <c r="D443" s="1">
        <f t="shared" si="66"/>
        <v>-0.25999999999999979</v>
      </c>
      <c r="E443" s="1">
        <f t="shared" si="67"/>
        <v>2.3404837746257177</v>
      </c>
      <c r="F443" s="1">
        <f t="shared" si="68"/>
        <v>1.092194120697316</v>
      </c>
      <c r="G443" s="1">
        <f t="shared" si="69"/>
        <v>1.2928174934524246</v>
      </c>
      <c r="H443" s="1">
        <f t="shared" si="70"/>
        <v>3.6299999999999955</v>
      </c>
      <c r="I443" s="1">
        <f t="shared" si="71"/>
        <v>3.6668954761272458E-2</v>
      </c>
      <c r="J443" s="1">
        <f t="shared" si="72"/>
        <v>17.777919669536015</v>
      </c>
      <c r="K443" s="1">
        <f t="shared" si="73"/>
        <v>-426652.30978410115</v>
      </c>
      <c r="L443" s="1">
        <f t="shared" si="74"/>
        <v>4.4884949999999941</v>
      </c>
    </row>
    <row r="444" spans="1:12" x14ac:dyDescent="0.25">
      <c r="A444" s="1">
        <v>77</v>
      </c>
      <c r="B444" s="5">
        <v>222.65</v>
      </c>
      <c r="C444" s="5">
        <v>12.105</v>
      </c>
      <c r="D444" s="1">
        <f t="shared" si="66"/>
        <v>-0.25300000000000011</v>
      </c>
      <c r="E444" s="1">
        <f t="shared" si="67"/>
        <v>2.3476226994672418</v>
      </c>
      <c r="F444" s="1">
        <f t="shared" si="68"/>
        <v>1.0829647937777516</v>
      </c>
      <c r="G444" s="1">
        <f t="shared" si="69"/>
        <v>1.3096498703001893</v>
      </c>
      <c r="H444" s="1">
        <f t="shared" si="70"/>
        <v>3.6200000000000045</v>
      </c>
      <c r="I444" s="1">
        <f t="shared" si="71"/>
        <v>3.7409701414169792E-2</v>
      </c>
      <c r="J444" s="1">
        <f t="shared" si="72"/>
        <v>17.762284763190252</v>
      </c>
      <c r="K444" s="1">
        <f t="shared" si="73"/>
        <v>-426277.09418780578</v>
      </c>
      <c r="L444" s="1">
        <f t="shared" si="74"/>
        <v>4.3820100000000055</v>
      </c>
    </row>
    <row r="445" spans="1:12" x14ac:dyDescent="0.25">
      <c r="A445" s="1">
        <v>78</v>
      </c>
      <c r="B445" s="5">
        <v>226.27</v>
      </c>
      <c r="C445" s="5">
        <v>11.852</v>
      </c>
      <c r="D445" s="1">
        <f t="shared" si="66"/>
        <v>-0.24600000000000044</v>
      </c>
      <c r="E445" s="1">
        <f t="shared" si="67"/>
        <v>2.3546269768529489</v>
      </c>
      <c r="F445" s="1">
        <f t="shared" si="68"/>
        <v>1.0737916428080134</v>
      </c>
      <c r="G445" s="1">
        <f t="shared" si="69"/>
        <v>1.3178651530708894</v>
      </c>
      <c r="H445" s="1">
        <f t="shared" si="70"/>
        <v>3.6299999999999955</v>
      </c>
      <c r="I445" s="1">
        <f t="shared" si="71"/>
        <v>3.8149796612636053E-2</v>
      </c>
      <c r="J445" s="1">
        <f t="shared" si="72"/>
        <v>17.74012876028641</v>
      </c>
      <c r="K445" s="1">
        <f t="shared" si="73"/>
        <v>-425745.37870642985</v>
      </c>
      <c r="L445" s="1">
        <f t="shared" si="74"/>
        <v>4.3022759999999947</v>
      </c>
    </row>
    <row r="446" spans="1:12" x14ac:dyDescent="0.25">
      <c r="A446" s="1">
        <v>79</v>
      </c>
      <c r="B446" s="5">
        <v>229.9</v>
      </c>
      <c r="C446" s="5">
        <v>11.606</v>
      </c>
      <c r="D446" s="1">
        <f t="shared" si="66"/>
        <v>-0.23899999999999899</v>
      </c>
      <c r="E446" s="1">
        <f t="shared" si="67"/>
        <v>2.3615389712692791</v>
      </c>
      <c r="F446" s="1">
        <f t="shared" si="68"/>
        <v>1.0646825662285115</v>
      </c>
      <c r="G446" s="1">
        <f t="shared" si="69"/>
        <v>1.3355042409757365</v>
      </c>
      <c r="H446" s="1">
        <f t="shared" si="70"/>
        <v>3.6099999999999852</v>
      </c>
      <c r="I446" s="1">
        <f t="shared" si="71"/>
        <v>3.8888968644314653E-2</v>
      </c>
      <c r="J446" s="1">
        <f t="shared" si="72"/>
        <v>17.711540443978492</v>
      </c>
      <c r="K446" s="1">
        <f t="shared" si="73"/>
        <v>-425059.29404326121</v>
      </c>
      <c r="L446" s="1">
        <f t="shared" si="74"/>
        <v>4.1897659999999828</v>
      </c>
    </row>
    <row r="447" spans="1:12" x14ac:dyDescent="0.25">
      <c r="A447" s="1">
        <v>80</v>
      </c>
      <c r="B447" s="5">
        <v>233.51</v>
      </c>
      <c r="C447" s="5">
        <v>11.367000000000001</v>
      </c>
      <c r="D447" s="1">
        <f t="shared" si="66"/>
        <v>-0.23100000000000165</v>
      </c>
      <c r="E447" s="1">
        <f t="shared" si="67"/>
        <v>2.3683054838392832</v>
      </c>
      <c r="F447" s="1">
        <f t="shared" si="68"/>
        <v>1.0556458599946557</v>
      </c>
      <c r="G447" s="1">
        <f t="shared" si="69"/>
        <v>1.3382914488176243</v>
      </c>
      <c r="H447" s="1">
        <f t="shared" si="70"/>
        <v>3.6100000000000136</v>
      </c>
      <c r="I447" s="1">
        <f t="shared" si="71"/>
        <v>3.962694949614709E-2</v>
      </c>
      <c r="J447" s="1">
        <f t="shared" si="72"/>
        <v>17.676612222620125</v>
      </c>
      <c r="K447" s="1">
        <f t="shared" si="73"/>
        <v>-424221.05790291069</v>
      </c>
      <c r="L447" s="1">
        <f t="shared" si="74"/>
        <v>4.1034870000000154</v>
      </c>
    </row>
    <row r="448" spans="1:12" x14ac:dyDescent="0.25">
      <c r="A448" s="1">
        <v>81</v>
      </c>
      <c r="B448" s="5">
        <v>237.12</v>
      </c>
      <c r="C448" s="5">
        <v>11.135999999999999</v>
      </c>
      <c r="D448" s="1">
        <f t="shared" si="66"/>
        <v>-0.22299999999999898</v>
      </c>
      <c r="E448" s="1">
        <f t="shared" si="67"/>
        <v>2.3749681862992342</v>
      </c>
      <c r="F448" s="1">
        <f t="shared" si="68"/>
        <v>1.0467292222664868</v>
      </c>
      <c r="G448" s="1">
        <f t="shared" si="69"/>
        <v>1.3387728619332475</v>
      </c>
      <c r="H448" s="1">
        <f t="shared" si="70"/>
        <v>3.6099999999999852</v>
      </c>
      <c r="I448" s="1">
        <f t="shared" si="71"/>
        <v>4.0363475005422929E-2</v>
      </c>
      <c r="J448" s="1">
        <f t="shared" si="72"/>
        <v>17.635439972307044</v>
      </c>
      <c r="K448" s="1">
        <f t="shared" si="73"/>
        <v>-423232.97121249477</v>
      </c>
      <c r="L448" s="1">
        <f t="shared" si="74"/>
        <v>4.0200959999999837</v>
      </c>
    </row>
    <row r="449" spans="1:12" x14ac:dyDescent="0.25">
      <c r="A449" s="1">
        <v>82</v>
      </c>
      <c r="B449" s="5">
        <v>240.73</v>
      </c>
      <c r="C449" s="5">
        <v>10.913</v>
      </c>
      <c r="D449" s="1">
        <f t="shared" si="66"/>
        <v>-0.21700000000000053</v>
      </c>
      <c r="E449" s="1">
        <f t="shared" si="67"/>
        <v>2.3815302158362703</v>
      </c>
      <c r="F449" s="1">
        <f t="shared" si="68"/>
        <v>1.0379441552030986</v>
      </c>
      <c r="G449" s="1">
        <f t="shared" si="69"/>
        <v>1.3568248646737728</v>
      </c>
      <c r="H449" s="1">
        <f t="shared" si="70"/>
        <v>3.5900000000000034</v>
      </c>
      <c r="I449" s="1">
        <f t="shared" si="71"/>
        <v>4.1098285004269056E-2</v>
      </c>
      <c r="J449" s="1">
        <f t="shared" si="72"/>
        <v>17.588122874237666</v>
      </c>
      <c r="K449" s="1">
        <f t="shared" si="73"/>
        <v>-422097.41421845672</v>
      </c>
      <c r="L449" s="1">
        <f t="shared" si="74"/>
        <v>3.9177670000000036</v>
      </c>
    </row>
    <row r="450" spans="1:12" x14ac:dyDescent="0.25">
      <c r="A450" s="1">
        <v>83</v>
      </c>
      <c r="B450" s="5">
        <v>244.32</v>
      </c>
      <c r="C450" s="5">
        <v>10.696</v>
      </c>
      <c r="D450" s="1">
        <f t="shared" si="66"/>
        <v>-0.20800000000000018</v>
      </c>
      <c r="E450" s="1">
        <f t="shared" si="67"/>
        <v>2.3879590197123459</v>
      </c>
      <c r="F450" s="1">
        <f t="shared" si="68"/>
        <v>1.0292213942539279</v>
      </c>
      <c r="G450" s="1">
        <f t="shared" si="69"/>
        <v>1.3500128289541111</v>
      </c>
      <c r="H450" s="1">
        <f t="shared" si="70"/>
        <v>3.5800000000000125</v>
      </c>
      <c r="I450" s="1">
        <f t="shared" si="71"/>
        <v>4.1831123457362292E-2</v>
      </c>
      <c r="J450" s="1">
        <f t="shared" si="72"/>
        <v>17.534763247312181</v>
      </c>
      <c r="K450" s="1">
        <f t="shared" si="73"/>
        <v>-420816.84246911603</v>
      </c>
      <c r="L450" s="1">
        <f t="shared" si="74"/>
        <v>3.829168000000013</v>
      </c>
    </row>
    <row r="451" spans="1:12" x14ac:dyDescent="0.25">
      <c r="A451" s="1">
        <v>84</v>
      </c>
      <c r="B451" s="5">
        <v>247.9</v>
      </c>
      <c r="C451" s="5">
        <v>10.488</v>
      </c>
      <c r="D451" s="1">
        <f t="shared" si="66"/>
        <v>-0.1980000000000004</v>
      </c>
      <c r="E451" s="1">
        <f t="shared" si="67"/>
        <v>2.3942765267678214</v>
      </c>
      <c r="F451" s="1">
        <f t="shared" si="68"/>
        <v>1.0206926786820278</v>
      </c>
      <c r="G451" s="1">
        <f t="shared" si="69"/>
        <v>1.3329732309485922</v>
      </c>
      <c r="H451" s="1">
        <f t="shared" si="70"/>
        <v>3.5699999999999932</v>
      </c>
      <c r="I451" s="1">
        <f t="shared" si="71"/>
        <v>4.2561738592666966E-2</v>
      </c>
      <c r="J451" s="1">
        <f t="shared" si="72"/>
        <v>17.475466376347615</v>
      </c>
      <c r="K451" s="1">
        <f t="shared" si="73"/>
        <v>-419393.78269200644</v>
      </c>
      <c r="L451" s="1">
        <f t="shared" si="74"/>
        <v>3.7442159999999931</v>
      </c>
    </row>
    <row r="452" spans="1:12" x14ac:dyDescent="0.25">
      <c r="A452" s="1">
        <v>85</v>
      </c>
      <c r="B452" s="5">
        <v>251.47</v>
      </c>
      <c r="C452" s="5">
        <v>10.29</v>
      </c>
      <c r="D452" s="1">
        <f t="shared" si="66"/>
        <v>-0.1899999999999995</v>
      </c>
      <c r="E452" s="1">
        <f t="shared" si="67"/>
        <v>2.4004861817912042</v>
      </c>
      <c r="F452" s="1">
        <f t="shared" si="68"/>
        <v>1.0124153747624329</v>
      </c>
      <c r="G452" s="1">
        <f t="shared" si="69"/>
        <v>1.3257793357848406</v>
      </c>
      <c r="H452" s="1">
        <f t="shared" si="70"/>
        <v>3.5600000000000023</v>
      </c>
      <c r="I452" s="1">
        <f t="shared" si="71"/>
        <v>4.3289883025014783E-2</v>
      </c>
      <c r="J452" s="1">
        <f t="shared" si="72"/>
        <v>17.410340336310448</v>
      </c>
      <c r="K452" s="1">
        <f t="shared" si="73"/>
        <v>-417830.82857563777</v>
      </c>
      <c r="L452" s="1">
        <f t="shared" si="74"/>
        <v>3.6632400000000018</v>
      </c>
    </row>
    <row r="453" spans="1:12" x14ac:dyDescent="0.25">
      <c r="A453" s="1">
        <v>86</v>
      </c>
      <c r="B453" s="5">
        <v>255.03</v>
      </c>
      <c r="C453" s="5">
        <v>10.1</v>
      </c>
      <c r="D453" s="1">
        <f t="shared" si="66"/>
        <v>-0.18399999999999928</v>
      </c>
      <c r="E453" s="1">
        <f t="shared" si="67"/>
        <v>2.406591270897152</v>
      </c>
      <c r="F453" s="1">
        <f t="shared" si="68"/>
        <v>1.0043213737826426</v>
      </c>
      <c r="G453" s="1">
        <f t="shared" si="69"/>
        <v>1.3337291400784701</v>
      </c>
      <c r="H453" s="1">
        <f t="shared" si="70"/>
        <v>3.539999999999992</v>
      </c>
      <c r="I453" s="1">
        <f t="shared" si="71"/>
        <v>4.4015313872361052E-2</v>
      </c>
      <c r="J453" s="1">
        <f t="shared" si="72"/>
        <v>17.339495813027519</v>
      </c>
      <c r="K453" s="1">
        <f t="shared" si="73"/>
        <v>-416130.6364667397</v>
      </c>
      <c r="L453" s="1">
        <f t="shared" si="74"/>
        <v>3.5753999999999917</v>
      </c>
    </row>
    <row r="454" spans="1:12" x14ac:dyDescent="0.25">
      <c r="A454" s="1">
        <v>87</v>
      </c>
      <c r="B454" s="5">
        <v>258.57</v>
      </c>
      <c r="C454" s="5">
        <v>9.9160000000000004</v>
      </c>
      <c r="D454" s="1">
        <f t="shared" si="66"/>
        <v>-0.17399999999999949</v>
      </c>
      <c r="E454" s="1">
        <f t="shared" si="67"/>
        <v>2.4125781354312723</v>
      </c>
      <c r="F454" s="1">
        <f t="shared" si="68"/>
        <v>0.99633651809578383</v>
      </c>
      <c r="G454" s="1">
        <f t="shared" si="69"/>
        <v>1.3092608857902757</v>
      </c>
      <c r="H454" s="1">
        <f t="shared" si="70"/>
        <v>3.5199999999999818</v>
      </c>
      <c r="I454" s="1">
        <f t="shared" si="71"/>
        <v>4.4737792864570532E-2</v>
      </c>
      <c r="J454" s="1">
        <f t="shared" si="72"/>
        <v>17.263045920776932</v>
      </c>
      <c r="K454" s="1">
        <f t="shared" si="73"/>
        <v>-414295.92099262914</v>
      </c>
      <c r="L454" s="1">
        <f t="shared" si="74"/>
        <v>3.490431999999982</v>
      </c>
    </row>
    <row r="455" spans="1:12" x14ac:dyDescent="0.25">
      <c r="A455" s="1">
        <v>88</v>
      </c>
      <c r="B455" s="5">
        <v>262.08999999999997</v>
      </c>
      <c r="C455" s="5">
        <v>9.7420000000000009</v>
      </c>
      <c r="D455" s="1">
        <f t="shared" si="66"/>
        <v>-0.17300000000000004</v>
      </c>
      <c r="E455" s="1">
        <f t="shared" si="67"/>
        <v>2.4184504508295834</v>
      </c>
      <c r="F455" s="1">
        <f t="shared" si="68"/>
        <v>0.98864812523575119</v>
      </c>
      <c r="G455" s="1">
        <f t="shared" si="69"/>
        <v>1.3468471158739341</v>
      </c>
      <c r="H455" s="1">
        <f t="shared" si="70"/>
        <v>3.5100000000000477</v>
      </c>
      <c r="I455" s="1">
        <f t="shared" si="71"/>
        <v>4.5457086444602904E-2</v>
      </c>
      <c r="J455" s="1">
        <f t="shared" si="72"/>
        <v>17.181106017264081</v>
      </c>
      <c r="K455" s="1">
        <f t="shared" si="73"/>
        <v>-412329.45062082156</v>
      </c>
      <c r="L455" s="1">
        <f t="shared" si="74"/>
        <v>3.4194420000000467</v>
      </c>
    </row>
    <row r="456" spans="1:12" x14ac:dyDescent="0.25">
      <c r="A456" s="1">
        <v>89</v>
      </c>
      <c r="B456" s="5">
        <v>265.60000000000002</v>
      </c>
      <c r="C456" s="5">
        <v>9.5690000000000008</v>
      </c>
      <c r="D456" s="1">
        <f t="shared" ref="D456:D519" si="75">C457-C456</f>
        <v>-0.16500000000000092</v>
      </c>
      <c r="E456" s="1">
        <f t="shared" ref="E456:E519" si="76">LOG(B456)</f>
        <v>2.42422807069598</v>
      </c>
      <c r="F456" s="1">
        <f t="shared" ref="F456:F519" si="77">LOG(C456)</f>
        <v>0.98086655458207916</v>
      </c>
      <c r="G456" s="1">
        <f t="shared" ref="G456:G519" si="78">LOG(C456/C457)/LOG(B457/B456)</f>
        <v>1.3323838309465394</v>
      </c>
      <c r="H456" s="1">
        <f t="shared" ref="H456:H519" si="79">B457-B456</f>
        <v>3.4899999999999523</v>
      </c>
      <c r="I456" s="1">
        <f t="shared" ref="I456:I519" si="80">$E$2*(1+($F$2/$E$2)-COS(RADIANS(A456))-SQRT((($F$2/$E$2)^2)-SIN(RADIANS(A456))^2))</f>
        <v>4.6172965861988907E-2</v>
      </c>
      <c r="J456" s="1">
        <f t="shared" ref="J456:J519" si="81">(I457-I456)/$G$2</f>
        <v>17.093793516413381</v>
      </c>
      <c r="K456" s="1">
        <f t="shared" ref="K456:K519" si="82">J457-J456/$G$2</f>
        <v>-410234.0431662217</v>
      </c>
      <c r="L456" s="1">
        <f t="shared" ref="L456:L519" si="83">(C456*10^5)*((B457-B456)/10^6)</f>
        <v>3.3395809999999546</v>
      </c>
    </row>
    <row r="457" spans="1:12" x14ac:dyDescent="0.25">
      <c r="A457" s="1">
        <v>90</v>
      </c>
      <c r="B457" s="5">
        <v>269.08999999999997</v>
      </c>
      <c r="C457" s="5">
        <v>9.4039999999999999</v>
      </c>
      <c r="D457" s="1">
        <f t="shared" si="75"/>
        <v>-0.16099999999999959</v>
      </c>
      <c r="E457" s="1">
        <f t="shared" si="76"/>
        <v>2.4298975586871476</v>
      </c>
      <c r="F457" s="1">
        <f t="shared" si="77"/>
        <v>0.97331262045290179</v>
      </c>
      <c r="G457" s="1">
        <f t="shared" si="78"/>
        <v>1.3439070845166268</v>
      </c>
      <c r="H457" s="1">
        <f t="shared" si="79"/>
        <v>3.4800000000000182</v>
      </c>
      <c r="I457" s="1">
        <f t="shared" si="80"/>
        <v>4.6885207258506131E-2</v>
      </c>
      <c r="J457" s="1">
        <f t="shared" si="81"/>
        <v>17.001227699463385</v>
      </c>
      <c r="K457" s="1">
        <f t="shared" si="82"/>
        <v>-408012.56125759642</v>
      </c>
      <c r="L457" s="1">
        <f t="shared" si="83"/>
        <v>3.2725920000000173</v>
      </c>
    </row>
    <row r="458" spans="1:12" x14ac:dyDescent="0.25">
      <c r="A458" s="1">
        <v>91</v>
      </c>
      <c r="B458" s="5">
        <v>272.57</v>
      </c>
      <c r="C458" s="5">
        <v>9.2430000000000003</v>
      </c>
      <c r="D458" s="1">
        <f t="shared" si="75"/>
        <v>-0.15600000000000058</v>
      </c>
      <c r="E458" s="1">
        <f t="shared" si="76"/>
        <v>2.4354780541713246</v>
      </c>
      <c r="F458" s="1">
        <f t="shared" si="77"/>
        <v>0.96581295303660308</v>
      </c>
      <c r="G458" s="1">
        <f t="shared" si="78"/>
        <v>1.3533049968924198</v>
      </c>
      <c r="H458" s="1">
        <f t="shared" si="79"/>
        <v>3.4499999999999886</v>
      </c>
      <c r="I458" s="1">
        <f t="shared" si="80"/>
        <v>4.7593591745983772E-2</v>
      </c>
      <c r="J458" s="1">
        <f t="shared" si="81"/>
        <v>16.90352952486468</v>
      </c>
      <c r="K458" s="1">
        <f t="shared" si="82"/>
        <v>-405667.90777531487</v>
      </c>
      <c r="L458" s="1">
        <f t="shared" si="83"/>
        <v>3.1888349999999894</v>
      </c>
    </row>
    <row r="459" spans="1:12" x14ac:dyDescent="0.25">
      <c r="A459" s="1">
        <v>92</v>
      </c>
      <c r="B459" s="5">
        <v>276.02</v>
      </c>
      <c r="C459" s="5">
        <v>9.0869999999999997</v>
      </c>
      <c r="D459" s="1">
        <f t="shared" si="75"/>
        <v>-0.15000000000000036</v>
      </c>
      <c r="E459" s="1">
        <f t="shared" si="76"/>
        <v>2.4409405515396636</v>
      </c>
      <c r="F459" s="1">
        <f t="shared" si="77"/>
        <v>0.95842052805251821</v>
      </c>
      <c r="G459" s="1">
        <f t="shared" si="78"/>
        <v>1.347755383863636</v>
      </c>
      <c r="H459" s="1">
        <f t="shared" si="79"/>
        <v>3.4300000000000068</v>
      </c>
      <c r="I459" s="1">
        <f t="shared" si="80"/>
        <v>4.8297905476186467E-2</v>
      </c>
      <c r="J459" s="1">
        <f t="shared" si="81"/>
        <v>16.80082143743239</v>
      </c>
      <c r="K459" s="1">
        <f t="shared" si="82"/>
        <v>-403203.02127120009</v>
      </c>
      <c r="L459" s="1">
        <f t="shared" si="83"/>
        <v>3.1168410000000062</v>
      </c>
    </row>
    <row r="460" spans="1:12" x14ac:dyDescent="0.25">
      <c r="A460" s="1">
        <v>93</v>
      </c>
      <c r="B460" s="5">
        <v>279.45</v>
      </c>
      <c r="C460" s="5">
        <v>8.9369999999999994</v>
      </c>
      <c r="D460" s="1">
        <f t="shared" si="75"/>
        <v>-0.14700000000000024</v>
      </c>
      <c r="E460" s="1">
        <f t="shared" si="76"/>
        <v>2.4463041139519239</v>
      </c>
      <c r="F460" s="1">
        <f t="shared" si="77"/>
        <v>0.95119175793470601</v>
      </c>
      <c r="G460" s="1">
        <f t="shared" si="78"/>
        <v>1.3674395891763758</v>
      </c>
      <c r="H460" s="1">
        <f t="shared" si="79"/>
        <v>3.410000000000025</v>
      </c>
      <c r="I460" s="1">
        <f t="shared" si="80"/>
        <v>4.899793970274615E-2</v>
      </c>
      <c r="J460" s="1">
        <f t="shared" si="81"/>
        <v>16.6932271772815</v>
      </c>
      <c r="K460" s="1">
        <f t="shared" si="82"/>
        <v>-400620.87138316699</v>
      </c>
      <c r="L460" s="1">
        <f t="shared" si="83"/>
        <v>3.0475170000000218</v>
      </c>
    </row>
    <row r="461" spans="1:12" x14ac:dyDescent="0.25">
      <c r="A461" s="1">
        <v>94</v>
      </c>
      <c r="B461" s="5">
        <v>282.86</v>
      </c>
      <c r="C461" s="5">
        <v>8.7899999999999991</v>
      </c>
      <c r="D461" s="1">
        <f t="shared" si="75"/>
        <v>-0.14299999999999891</v>
      </c>
      <c r="E461" s="1">
        <f t="shared" si="76"/>
        <v>2.4515715370380673</v>
      </c>
      <c r="F461" s="1">
        <f t="shared" si="77"/>
        <v>0.94398887507377183</v>
      </c>
      <c r="G461" s="1">
        <f t="shared" si="78"/>
        <v>1.3808318163182705</v>
      </c>
      <c r="H461" s="1">
        <f t="shared" si="79"/>
        <v>3.3799999999999955</v>
      </c>
      <c r="I461" s="1">
        <f t="shared" si="80"/>
        <v>4.9693490835132879E-2</v>
      </c>
      <c r="J461" s="1">
        <f t="shared" si="81"/>
        <v>16.580871588990686</v>
      </c>
      <c r="K461" s="1">
        <f t="shared" si="82"/>
        <v>-397924.45425534499</v>
      </c>
      <c r="L461" s="1">
        <f t="shared" si="83"/>
        <v>2.9710199999999958</v>
      </c>
    </row>
    <row r="462" spans="1:12" x14ac:dyDescent="0.25">
      <c r="A462" s="1">
        <v>95</v>
      </c>
      <c r="B462" s="5">
        <v>286.24</v>
      </c>
      <c r="C462" s="5">
        <v>8.6470000000000002</v>
      </c>
      <c r="D462" s="1">
        <f t="shared" si="75"/>
        <v>-0.13700000000000045</v>
      </c>
      <c r="E462" s="1">
        <f t="shared" si="76"/>
        <v>2.4567303232232978</v>
      </c>
      <c r="F462" s="1">
        <f t="shared" si="77"/>
        <v>0.93686545897562257</v>
      </c>
      <c r="G462" s="1">
        <f t="shared" si="78"/>
        <v>1.3644667556206211</v>
      </c>
      <c r="H462" s="1">
        <f t="shared" si="79"/>
        <v>3.3700000000000045</v>
      </c>
      <c r="I462" s="1">
        <f t="shared" si="80"/>
        <v>5.0384360484674158E-2</v>
      </c>
      <c r="J462" s="1">
        <f t="shared" si="81"/>
        <v>16.463880431515697</v>
      </c>
      <c r="K462" s="1">
        <f t="shared" si="82"/>
        <v>-395116.78797618748</v>
      </c>
      <c r="L462" s="1">
        <f t="shared" si="83"/>
        <v>2.9140390000000038</v>
      </c>
    </row>
    <row r="463" spans="1:12" x14ac:dyDescent="0.25">
      <c r="A463" s="1">
        <v>96</v>
      </c>
      <c r="B463" s="5">
        <v>289.61</v>
      </c>
      <c r="C463" s="5">
        <v>8.51</v>
      </c>
      <c r="D463" s="1">
        <f t="shared" si="75"/>
        <v>-0.13100000000000023</v>
      </c>
      <c r="E463" s="1">
        <f t="shared" si="76"/>
        <v>2.4618135536226196</v>
      </c>
      <c r="F463" s="1">
        <f t="shared" si="77"/>
        <v>0.92992956008458783</v>
      </c>
      <c r="G463" s="1">
        <f t="shared" si="78"/>
        <v>1.3528994054944967</v>
      </c>
      <c r="H463" s="1">
        <f t="shared" si="79"/>
        <v>3.339999999999975</v>
      </c>
      <c r="I463" s="1">
        <f t="shared" si="80"/>
        <v>5.1070355502653979E-2</v>
      </c>
      <c r="J463" s="1">
        <f t="shared" si="81"/>
        <v>16.342380189295124</v>
      </c>
      <c r="K463" s="1">
        <f t="shared" si="82"/>
        <v>-392200.9080451979</v>
      </c>
      <c r="L463" s="1">
        <f t="shared" si="83"/>
        <v>2.8423399999999788</v>
      </c>
    </row>
    <row r="464" spans="1:12" x14ac:dyDescent="0.25">
      <c r="A464" s="1">
        <v>97</v>
      </c>
      <c r="B464" s="5">
        <v>292.95</v>
      </c>
      <c r="C464" s="5">
        <v>8.3789999999999996</v>
      </c>
      <c r="D464" s="1">
        <f t="shared" si="75"/>
        <v>-0.12399999999999878</v>
      </c>
      <c r="E464" s="1">
        <f t="shared" si="76"/>
        <v>2.4667935023435357</v>
      </c>
      <c r="F464" s="1">
        <f t="shared" si="77"/>
        <v>0.92319219042066747</v>
      </c>
      <c r="G464" s="1">
        <f t="shared" si="78"/>
        <v>1.3269989511471862</v>
      </c>
      <c r="H464" s="1">
        <f t="shared" si="79"/>
        <v>3.3100000000000023</v>
      </c>
      <c r="I464" s="1">
        <f t="shared" si="80"/>
        <v>5.1751288010541276E-2</v>
      </c>
      <c r="J464" s="1">
        <f t="shared" si="81"/>
        <v>16.216497885050973</v>
      </c>
      <c r="K464" s="1">
        <f t="shared" si="82"/>
        <v>-389179.86288032867</v>
      </c>
      <c r="L464" s="1">
        <f t="shared" si="83"/>
        <v>2.7734490000000021</v>
      </c>
    </row>
    <row r="465" spans="1:12" x14ac:dyDescent="0.25">
      <c r="A465" s="1">
        <v>98</v>
      </c>
      <c r="B465" s="5">
        <v>296.26</v>
      </c>
      <c r="C465" s="5">
        <v>8.2550000000000008</v>
      </c>
      <c r="D465" s="1">
        <f t="shared" si="75"/>
        <v>-0.12100000000000044</v>
      </c>
      <c r="E465" s="1">
        <f t="shared" si="76"/>
        <v>2.4716730185000912</v>
      </c>
      <c r="F465" s="1">
        <f t="shared" si="77"/>
        <v>0.91671707759881249</v>
      </c>
      <c r="G465" s="1">
        <f t="shared" si="78"/>
        <v>1.3411059023608711</v>
      </c>
      <c r="H465" s="1">
        <f t="shared" si="79"/>
        <v>3.2800000000000296</v>
      </c>
      <c r="I465" s="1">
        <f t="shared" si="80"/>
        <v>5.24269754224184E-2</v>
      </c>
      <c r="J465" s="1">
        <f t="shared" si="81"/>
        <v>16.086360894704221</v>
      </c>
      <c r="K465" s="1">
        <f t="shared" si="82"/>
        <v>-386056.70937613642</v>
      </c>
      <c r="L465" s="1">
        <f t="shared" si="83"/>
        <v>2.7076400000000249</v>
      </c>
    </row>
    <row r="466" spans="1:12" x14ac:dyDescent="0.25">
      <c r="A466" s="1">
        <v>99</v>
      </c>
      <c r="B466" s="5">
        <v>299.54000000000002</v>
      </c>
      <c r="C466" s="5">
        <v>8.1340000000000003</v>
      </c>
      <c r="D466" s="1">
        <f t="shared" si="75"/>
        <v>-0.10899999999999999</v>
      </c>
      <c r="E466" s="1">
        <f t="shared" si="76"/>
        <v>2.4764548254543031</v>
      </c>
      <c r="F466" s="1">
        <f t="shared" si="77"/>
        <v>0.91030416806856873</v>
      </c>
      <c r="G466" s="1">
        <f t="shared" si="78"/>
        <v>1.2463455520761311</v>
      </c>
      <c r="H466" s="1">
        <f t="shared" si="79"/>
        <v>3.2599999999999909</v>
      </c>
      <c r="I466" s="1">
        <f t="shared" si="80"/>
        <v>5.3097240459697742E-2</v>
      </c>
      <c r="J466" s="1">
        <f t="shared" si="81"/>
        <v>15.952096764898949</v>
      </c>
      <c r="K466" s="1">
        <f t="shared" si="82"/>
        <v>-382834.50852454122</v>
      </c>
      <c r="L466" s="1">
        <f t="shared" si="83"/>
        <v>2.6516839999999924</v>
      </c>
    </row>
    <row r="467" spans="1:12" x14ac:dyDescent="0.25">
      <c r="A467" s="1">
        <v>100</v>
      </c>
      <c r="B467" s="5">
        <v>302.8</v>
      </c>
      <c r="C467" s="5">
        <v>8.0250000000000004</v>
      </c>
      <c r="D467" s="1">
        <f t="shared" si="75"/>
        <v>-0.10400000000000009</v>
      </c>
      <c r="E467" s="1">
        <f t="shared" si="76"/>
        <v>2.4811558708280352</v>
      </c>
      <c r="F467" s="1">
        <f t="shared" si="77"/>
        <v>0.90444504107690971</v>
      </c>
      <c r="G467" s="1">
        <f t="shared" si="78"/>
        <v>1.229354639739358</v>
      </c>
      <c r="H467" s="1">
        <f t="shared" si="79"/>
        <v>3.2299999999999613</v>
      </c>
      <c r="I467" s="1">
        <f t="shared" si="80"/>
        <v>5.3761911158235198E-2</v>
      </c>
      <c r="J467" s="1">
        <f t="shared" si="81"/>
        <v>15.813833033524904</v>
      </c>
      <c r="K467" s="1">
        <f t="shared" si="82"/>
        <v>-379516.32110754406</v>
      </c>
      <c r="L467" s="1">
        <f t="shared" si="83"/>
        <v>2.5920749999999693</v>
      </c>
    </row>
    <row r="468" spans="1:12" x14ac:dyDescent="0.25">
      <c r="A468" s="1">
        <v>101</v>
      </c>
      <c r="B468" s="5">
        <v>306.02999999999997</v>
      </c>
      <c r="C468" s="5">
        <v>7.9210000000000003</v>
      </c>
      <c r="D468" s="1">
        <f t="shared" si="75"/>
        <v>-0.10200000000000031</v>
      </c>
      <c r="E468" s="1">
        <f t="shared" si="76"/>
        <v>2.4857640022849474</v>
      </c>
      <c r="F468" s="1">
        <f t="shared" si="77"/>
        <v>0.8987800132898256</v>
      </c>
      <c r="G468" s="1">
        <f t="shared" si="78"/>
        <v>1.245966339911825</v>
      </c>
      <c r="H468" s="1">
        <f t="shared" si="79"/>
        <v>3.2000000000000455</v>
      </c>
      <c r="I468" s="1">
        <f t="shared" si="80"/>
        <v>5.4420820867965403E-2</v>
      </c>
      <c r="J468" s="1">
        <f t="shared" si="81"/>
        <v>15.671697053670831</v>
      </c>
      <c r="K468" s="1">
        <f t="shared" si="82"/>
        <v>-376105.20347227855</v>
      </c>
      <c r="L468" s="1">
        <f t="shared" si="83"/>
        <v>2.5347200000000361</v>
      </c>
    </row>
    <row r="469" spans="1:12" x14ac:dyDescent="0.25">
      <c r="A469" s="1">
        <v>102</v>
      </c>
      <c r="B469" s="5">
        <v>309.23</v>
      </c>
      <c r="C469" s="5">
        <v>7.819</v>
      </c>
      <c r="D469" s="1">
        <f t="shared" si="75"/>
        <v>-9.6999999999999531E-2</v>
      </c>
      <c r="E469" s="1">
        <f t="shared" si="76"/>
        <v>2.4902816204417575</v>
      </c>
      <c r="F469" s="1">
        <f t="shared" si="77"/>
        <v>0.8931512131298659</v>
      </c>
      <c r="G469" s="1">
        <f t="shared" si="78"/>
        <v>1.2239603583993581</v>
      </c>
      <c r="H469" s="1">
        <f t="shared" si="79"/>
        <v>3.1699999999999591</v>
      </c>
      <c r="I469" s="1">
        <f t="shared" si="80"/>
        <v>5.5073808245201687E-2</v>
      </c>
      <c r="J469" s="1">
        <f t="shared" si="81"/>
        <v>15.525815821409717</v>
      </c>
      <c r="K469" s="1">
        <f t="shared" si="82"/>
        <v>-372604.20339802542</v>
      </c>
      <c r="L469" s="1">
        <f t="shared" si="83"/>
        <v>2.4786229999999678</v>
      </c>
    </row>
    <row r="470" spans="1:12" x14ac:dyDescent="0.25">
      <c r="A470" s="1">
        <v>103</v>
      </c>
      <c r="B470" s="5">
        <v>312.39999999999998</v>
      </c>
      <c r="C470" s="5">
        <v>7.7220000000000004</v>
      </c>
      <c r="D470" s="1">
        <f t="shared" si="75"/>
        <v>-9.8000000000000753E-2</v>
      </c>
      <c r="E470" s="1">
        <f t="shared" si="76"/>
        <v>2.4947110252052629</v>
      </c>
      <c r="F470" s="1">
        <f t="shared" si="77"/>
        <v>0.88772979728803036</v>
      </c>
      <c r="G470" s="1">
        <f t="shared" si="78"/>
        <v>1.2770904767107381</v>
      </c>
      <c r="H470" s="1">
        <f t="shared" si="79"/>
        <v>3.1400000000000432</v>
      </c>
      <c r="I470" s="1">
        <f t="shared" si="80"/>
        <v>5.5720717237760425E-2</v>
      </c>
      <c r="J470" s="1">
        <f t="shared" si="81"/>
        <v>15.376315807799857</v>
      </c>
      <c r="K470" s="1">
        <f t="shared" si="82"/>
        <v>-369016.35606440116</v>
      </c>
      <c r="L470" s="1">
        <f t="shared" si="83"/>
        <v>2.4247080000000332</v>
      </c>
    </row>
    <row r="471" spans="1:12" x14ac:dyDescent="0.25">
      <c r="A471" s="1">
        <v>104</v>
      </c>
      <c r="B471" s="5">
        <v>315.54000000000002</v>
      </c>
      <c r="C471" s="5">
        <v>7.6239999999999997</v>
      </c>
      <c r="D471" s="1">
        <f t="shared" si="75"/>
        <v>-0.10699999999999932</v>
      </c>
      <c r="E471" s="1">
        <f t="shared" si="76"/>
        <v>2.4990544211971009</v>
      </c>
      <c r="F471" s="1">
        <f t="shared" si="77"/>
        <v>0.88218288763026997</v>
      </c>
      <c r="G471" s="1">
        <f t="shared" si="78"/>
        <v>1.4410928633307567</v>
      </c>
      <c r="H471" s="1">
        <f t="shared" si="79"/>
        <v>3.1099999999999568</v>
      </c>
      <c r="I471" s="1">
        <f t="shared" si="80"/>
        <v>5.6361397063085419E-2</v>
      </c>
      <c r="J471" s="1">
        <f t="shared" si="81"/>
        <v>15.22332279541927</v>
      </c>
      <c r="K471" s="1">
        <f t="shared" si="82"/>
        <v>-365344.68012834265</v>
      </c>
      <c r="L471" s="1">
        <f t="shared" si="83"/>
        <v>2.3710639999999668</v>
      </c>
    </row>
    <row r="472" spans="1:12" x14ac:dyDescent="0.25">
      <c r="A472" s="1">
        <v>105</v>
      </c>
      <c r="B472" s="5">
        <v>318.64999999999998</v>
      </c>
      <c r="C472" s="5">
        <v>7.5170000000000003</v>
      </c>
      <c r="D472" s="1">
        <f t="shared" si="75"/>
        <v>-9.9000000000000199E-2</v>
      </c>
      <c r="E472" s="1">
        <f t="shared" si="76"/>
        <v>2.5033139228158845</v>
      </c>
      <c r="F472" s="1">
        <f t="shared" si="77"/>
        <v>0.87604455024609518</v>
      </c>
      <c r="G472" s="1">
        <f t="shared" si="78"/>
        <v>1.3782246819685477</v>
      </c>
      <c r="H472" s="1">
        <f t="shared" si="79"/>
        <v>3.0800000000000409</v>
      </c>
      <c r="I472" s="1">
        <f t="shared" si="80"/>
        <v>5.6995702179561222E-2</v>
      </c>
      <c r="J472" s="1">
        <f t="shared" si="81"/>
        <v>15.066961719822192</v>
      </c>
      <c r="K472" s="1">
        <f t="shared" si="82"/>
        <v>-361592.17391921644</v>
      </c>
      <c r="L472" s="1">
        <f t="shared" si="83"/>
        <v>2.3152360000000307</v>
      </c>
    </row>
    <row r="473" spans="1:12" x14ac:dyDescent="0.25">
      <c r="A473" s="1">
        <v>106</v>
      </c>
      <c r="B473" s="5">
        <v>321.73</v>
      </c>
      <c r="C473" s="5">
        <v>7.4180000000000001</v>
      </c>
      <c r="D473" s="1">
        <f t="shared" si="75"/>
        <v>-9.2999999999999972E-2</v>
      </c>
      <c r="E473" s="1">
        <f t="shared" si="76"/>
        <v>2.507491558965369</v>
      </c>
      <c r="F473" s="1">
        <f t="shared" si="77"/>
        <v>0.87028682899259135</v>
      </c>
      <c r="G473" s="1">
        <f t="shared" si="78"/>
        <v>1.3415120815501185</v>
      </c>
      <c r="H473" s="1">
        <f t="shared" si="79"/>
        <v>3.0399999999999636</v>
      </c>
      <c r="I473" s="1">
        <f t="shared" si="80"/>
        <v>5.762349225122048E-2</v>
      </c>
      <c r="J473" s="1">
        <f t="shared" si="81"/>
        <v>14.907356516183579</v>
      </c>
      <c r="K473" s="1">
        <f t="shared" si="82"/>
        <v>-357761.81175843446</v>
      </c>
      <c r="L473" s="1">
        <f t="shared" si="83"/>
        <v>2.2550719999999731</v>
      </c>
    </row>
    <row r="474" spans="1:12" x14ac:dyDescent="0.25">
      <c r="A474" s="1">
        <v>107</v>
      </c>
      <c r="B474" s="5">
        <v>324.77</v>
      </c>
      <c r="C474" s="5">
        <v>7.3250000000000002</v>
      </c>
      <c r="D474" s="1">
        <f t="shared" si="75"/>
        <v>-9.1000000000000192E-2</v>
      </c>
      <c r="E474" s="1">
        <f t="shared" si="76"/>
        <v>2.511575905309916</v>
      </c>
      <c r="F474" s="1">
        <f t="shared" si="77"/>
        <v>0.86480762902614705</v>
      </c>
      <c r="G474" s="1">
        <f t="shared" si="78"/>
        <v>1.3505973952770252</v>
      </c>
      <c r="H474" s="1">
        <f t="shared" si="79"/>
        <v>3.0200000000000387</v>
      </c>
      <c r="I474" s="1">
        <f t="shared" si="80"/>
        <v>5.8244632106061463E-2</v>
      </c>
      <c r="J474" s="1">
        <f t="shared" si="81"/>
        <v>14.744629971431223</v>
      </c>
      <c r="K474" s="1">
        <f t="shared" si="82"/>
        <v>-353856.54041076725</v>
      </c>
      <c r="L474" s="1">
        <f t="shared" si="83"/>
        <v>2.2121500000000283</v>
      </c>
    </row>
    <row r="475" spans="1:12" x14ac:dyDescent="0.25">
      <c r="A475" s="1">
        <v>108</v>
      </c>
      <c r="B475" s="5">
        <v>327.79</v>
      </c>
      <c r="C475" s="5">
        <v>7.234</v>
      </c>
      <c r="D475" s="1">
        <f t="shared" si="75"/>
        <v>-8.8000000000000078E-2</v>
      </c>
      <c r="E475" s="1">
        <f t="shared" si="76"/>
        <v>2.5155957002684515</v>
      </c>
      <c r="F475" s="1">
        <f t="shared" si="77"/>
        <v>0.85937850442560093</v>
      </c>
      <c r="G475" s="1">
        <f t="shared" si="78"/>
        <v>1.3569335107699996</v>
      </c>
      <c r="H475" s="1">
        <f t="shared" si="79"/>
        <v>2.9699999999999704</v>
      </c>
      <c r="I475" s="1">
        <f t="shared" si="80"/>
        <v>5.885899168820443E-2</v>
      </c>
      <c r="J475" s="1">
        <f t="shared" si="81"/>
        <v>14.578903582129266</v>
      </c>
      <c r="K475" s="1">
        <f t="shared" si="82"/>
        <v>-349879.27567368402</v>
      </c>
      <c r="L475" s="1">
        <f t="shared" si="83"/>
        <v>2.1484979999999787</v>
      </c>
    </row>
    <row r="476" spans="1:12" x14ac:dyDescent="0.25">
      <c r="A476" s="1">
        <v>109</v>
      </c>
      <c r="B476" s="5">
        <v>330.76</v>
      </c>
      <c r="C476" s="5">
        <v>7.1459999999999999</v>
      </c>
      <c r="D476" s="1">
        <f t="shared" si="75"/>
        <v>-7.3999999999999844E-2</v>
      </c>
      <c r="E476" s="1">
        <f t="shared" si="76"/>
        <v>2.5195129832576257</v>
      </c>
      <c r="F476" s="1">
        <f t="shared" si="77"/>
        <v>0.85406301186642108</v>
      </c>
      <c r="G476" s="1">
        <f t="shared" si="78"/>
        <v>1.1723239563761785</v>
      </c>
      <c r="H476" s="1">
        <f t="shared" si="79"/>
        <v>2.9499999999999886</v>
      </c>
      <c r="I476" s="1">
        <f t="shared" si="80"/>
        <v>5.9466446004126483E-2</v>
      </c>
      <c r="J476" s="1">
        <f t="shared" si="81"/>
        <v>14.410297418336272</v>
      </c>
      <c r="K476" s="1">
        <f t="shared" si="82"/>
        <v>-345832.89911007689</v>
      </c>
      <c r="L476" s="1">
        <f t="shared" si="83"/>
        <v>2.1080699999999921</v>
      </c>
    </row>
    <row r="477" spans="1:12" x14ac:dyDescent="0.25">
      <c r="A477" s="1">
        <v>110</v>
      </c>
      <c r="B477" s="5">
        <v>333.71</v>
      </c>
      <c r="C477" s="5">
        <v>7.0720000000000001</v>
      </c>
      <c r="D477" s="1">
        <f t="shared" si="75"/>
        <v>-7.5999999999999623E-2</v>
      </c>
      <c r="E477" s="1">
        <f t="shared" si="76"/>
        <v>2.5233692209782803</v>
      </c>
      <c r="F477" s="1">
        <f t="shared" si="77"/>
        <v>0.84954225200501665</v>
      </c>
      <c r="G477" s="1">
        <f t="shared" si="78"/>
        <v>1.2487253481179326</v>
      </c>
      <c r="H477" s="1">
        <f t="shared" si="79"/>
        <v>2.9000000000000341</v>
      </c>
      <c r="I477" s="1">
        <f t="shared" si="80"/>
        <v>6.0066875063223828E-2</v>
      </c>
      <c r="J477" s="1">
        <f t="shared" si="81"/>
        <v>14.238929993650174</v>
      </c>
      <c r="K477" s="1">
        <f t="shared" si="82"/>
        <v>-341720.25492946262</v>
      </c>
      <c r="L477" s="1">
        <f t="shared" si="83"/>
        <v>2.0508800000000242</v>
      </c>
    </row>
    <row r="478" spans="1:12" x14ac:dyDescent="0.25">
      <c r="A478" s="1">
        <v>111</v>
      </c>
      <c r="B478" s="5">
        <v>336.61</v>
      </c>
      <c r="C478" s="5">
        <v>6.9960000000000004</v>
      </c>
      <c r="D478" s="1">
        <f t="shared" si="75"/>
        <v>-7.5000000000000178E-2</v>
      </c>
      <c r="E478" s="1">
        <f t="shared" si="76"/>
        <v>2.5271270138391762</v>
      </c>
      <c r="F478" s="1">
        <f t="shared" si="77"/>
        <v>0.84484980080663896</v>
      </c>
      <c r="G478" s="1">
        <f t="shared" si="78"/>
        <v>1.2651314786792494</v>
      </c>
      <c r="H478" s="1">
        <f t="shared" si="79"/>
        <v>2.8799999999999955</v>
      </c>
      <c r="I478" s="1">
        <f t="shared" si="80"/>
        <v>6.0660163812959252E-2</v>
      </c>
      <c r="J478" s="1">
        <f t="shared" si="81"/>
        <v>14.064918141599492</v>
      </c>
      <c r="K478" s="1">
        <f t="shared" si="82"/>
        <v>-337544.14702148922</v>
      </c>
      <c r="L478" s="1">
        <f t="shared" si="83"/>
        <v>2.0148479999999966</v>
      </c>
    </row>
    <row r="479" spans="1:12" x14ac:dyDescent="0.25">
      <c r="A479" s="1">
        <v>112</v>
      </c>
      <c r="B479" s="5">
        <v>339.49</v>
      </c>
      <c r="C479" s="5">
        <v>6.9210000000000003</v>
      </c>
      <c r="D479" s="1">
        <f t="shared" si="75"/>
        <v>-5.7999999999999829E-2</v>
      </c>
      <c r="E479" s="1">
        <f t="shared" si="76"/>
        <v>2.5308269862489765</v>
      </c>
      <c r="F479" s="1">
        <f t="shared" si="77"/>
        <v>0.84016884924075597</v>
      </c>
      <c r="G479" s="1">
        <f t="shared" si="78"/>
        <v>1.0137473438495876</v>
      </c>
      <c r="H479" s="1">
        <f t="shared" si="79"/>
        <v>2.8299999999999841</v>
      </c>
      <c r="I479" s="1">
        <f t="shared" si="80"/>
        <v>6.124620206885923E-2</v>
      </c>
      <c r="J479" s="1">
        <f t="shared" si="81"/>
        <v>13.888376898570977</v>
      </c>
      <c r="K479" s="1">
        <f t="shared" si="82"/>
        <v>-333307.33614631015</v>
      </c>
      <c r="L479" s="1">
        <f t="shared" si="83"/>
        <v>1.9586429999999888</v>
      </c>
    </row>
    <row r="480" spans="1:12" x14ac:dyDescent="0.25">
      <c r="A480" s="1">
        <v>113</v>
      </c>
      <c r="B480" s="5">
        <v>342.32</v>
      </c>
      <c r="C480" s="5">
        <v>6.8630000000000004</v>
      </c>
      <c r="D480" s="1">
        <f t="shared" si="75"/>
        <v>-6.2000000000000277E-2</v>
      </c>
      <c r="E480" s="1">
        <f t="shared" si="76"/>
        <v>2.5344322734758764</v>
      </c>
      <c r="F480" s="1">
        <f t="shared" si="77"/>
        <v>0.83651399889067146</v>
      </c>
      <c r="G480" s="1">
        <f t="shared" si="78"/>
        <v>1.1140153691130545</v>
      </c>
      <c r="H480" s="1">
        <f t="shared" si="79"/>
        <v>2.8000000000000114</v>
      </c>
      <c r="I480" s="1">
        <f t="shared" si="80"/>
        <v>6.1824884439633021E-2</v>
      </c>
      <c r="J480" s="1">
        <f t="shared" si="81"/>
        <v>13.709419393350132</v>
      </c>
      <c r="K480" s="1">
        <f t="shared" si="82"/>
        <v>-329012.5372836598</v>
      </c>
      <c r="L480" s="1">
        <f t="shared" si="83"/>
        <v>1.9216400000000078</v>
      </c>
    </row>
    <row r="481" spans="1:12" x14ac:dyDescent="0.25">
      <c r="A481" s="1">
        <v>114</v>
      </c>
      <c r="B481" s="5">
        <v>345.12</v>
      </c>
      <c r="C481" s="5">
        <v>6.8010000000000002</v>
      </c>
      <c r="D481" s="1">
        <f t="shared" si="75"/>
        <v>-7.8999999999999737E-2</v>
      </c>
      <c r="E481" s="1">
        <f t="shared" si="76"/>
        <v>2.5379701277584696</v>
      </c>
      <c r="F481" s="1">
        <f t="shared" si="77"/>
        <v>0.83257277484617986</v>
      </c>
      <c r="G481" s="1">
        <f t="shared" si="78"/>
        <v>1.4615591742613767</v>
      </c>
      <c r="H481" s="1">
        <f t="shared" si="79"/>
        <v>2.7699999999999818</v>
      </c>
      <c r="I481" s="1">
        <f t="shared" si="80"/>
        <v>6.2396110247689276E-2</v>
      </c>
      <c r="J481" s="1">
        <f t="shared" si="81"/>
        <v>13.528156743411346</v>
      </c>
      <c r="K481" s="1">
        <f t="shared" si="82"/>
        <v>-324662.41714391432</v>
      </c>
      <c r="L481" s="1">
        <f t="shared" si="83"/>
        <v>1.8838769999999878</v>
      </c>
    </row>
    <row r="482" spans="1:12" x14ac:dyDescent="0.25">
      <c r="A482" s="1">
        <v>115</v>
      </c>
      <c r="B482" s="5">
        <v>347.89</v>
      </c>
      <c r="C482" s="5">
        <v>6.7220000000000004</v>
      </c>
      <c r="D482" s="1">
        <f t="shared" si="75"/>
        <v>-7.4000000000000732E-2</v>
      </c>
      <c r="E482" s="1">
        <f t="shared" si="76"/>
        <v>2.5414419452545256</v>
      </c>
      <c r="F482" s="1">
        <f t="shared" si="77"/>
        <v>0.82749850813345871</v>
      </c>
      <c r="G482" s="1">
        <f t="shared" si="78"/>
        <v>1.4213468077802791</v>
      </c>
      <c r="H482" s="1">
        <f t="shared" si="79"/>
        <v>2.7200000000000273</v>
      </c>
      <c r="I482" s="1">
        <f t="shared" si="80"/>
        <v>6.2959783445331416E-2</v>
      </c>
      <c r="J482" s="1">
        <f t="shared" si="81"/>
        <v>13.344697957997754</v>
      </c>
      <c r="K482" s="1">
        <f t="shared" si="82"/>
        <v>-320259.59184209805</v>
      </c>
      <c r="L482" s="1">
        <f t="shared" si="83"/>
        <v>1.8283840000000184</v>
      </c>
    </row>
    <row r="483" spans="1:12" x14ac:dyDescent="0.25">
      <c r="A483" s="1">
        <v>116</v>
      </c>
      <c r="B483" s="5">
        <v>350.61</v>
      </c>
      <c r="C483" s="5">
        <v>6.6479999999999997</v>
      </c>
      <c r="D483" s="1">
        <f t="shared" si="75"/>
        <v>-7.5999999999999623E-2</v>
      </c>
      <c r="E483" s="1">
        <f t="shared" si="76"/>
        <v>2.5448242987597278</v>
      </c>
      <c r="F483" s="1">
        <f t="shared" si="77"/>
        <v>0.82269101077605455</v>
      </c>
      <c r="G483" s="1">
        <f t="shared" si="78"/>
        <v>1.5043526743632647</v>
      </c>
      <c r="H483" s="1">
        <f t="shared" si="79"/>
        <v>2.6899999999999977</v>
      </c>
      <c r="I483" s="1">
        <f t="shared" si="80"/>
        <v>6.3515812526914656E-2</v>
      </c>
      <c r="J483" s="1">
        <f t="shared" si="81"/>
        <v>13.159149848057107</v>
      </c>
      <c r="K483" s="1">
        <f t="shared" si="82"/>
        <v>-315806.6247364275</v>
      </c>
      <c r="L483" s="1">
        <f t="shared" si="83"/>
        <v>1.7883119999999983</v>
      </c>
    </row>
    <row r="484" spans="1:12" x14ac:dyDescent="0.25">
      <c r="A484" s="1">
        <v>117</v>
      </c>
      <c r="B484" s="5">
        <v>353.3</v>
      </c>
      <c r="C484" s="5">
        <v>6.5720000000000001</v>
      </c>
      <c r="D484" s="1">
        <f t="shared" si="75"/>
        <v>-8.1999999999999851E-2</v>
      </c>
      <c r="E484" s="1">
        <f t="shared" si="76"/>
        <v>2.5481436374348454</v>
      </c>
      <c r="F484" s="1">
        <f t="shared" si="77"/>
        <v>0.81769755476302408</v>
      </c>
      <c r="G484" s="1">
        <f t="shared" si="78"/>
        <v>1.6802013442434585</v>
      </c>
      <c r="H484" s="1">
        <f t="shared" si="79"/>
        <v>2.6499999999999773</v>
      </c>
      <c r="I484" s="1">
        <f t="shared" si="80"/>
        <v>6.4064110437250368E-2</v>
      </c>
      <c r="J484" s="1">
        <f t="shared" si="81"/>
        <v>12.97161694305149</v>
      </c>
      <c r="K484" s="1">
        <f t="shared" si="82"/>
        <v>-311306.02443182119</v>
      </c>
      <c r="L484" s="1">
        <f t="shared" si="83"/>
        <v>1.741579999999985</v>
      </c>
    </row>
    <row r="485" spans="1:12" x14ac:dyDescent="0.25">
      <c r="A485" s="1">
        <v>118</v>
      </c>
      <c r="B485" s="5">
        <v>355.95</v>
      </c>
      <c r="C485" s="5">
        <v>6.49</v>
      </c>
      <c r="D485" s="1">
        <f t="shared" si="75"/>
        <v>-7.2000000000000064E-2</v>
      </c>
      <c r="E485" s="1">
        <f t="shared" si="76"/>
        <v>2.5513889972730204</v>
      </c>
      <c r="F485" s="1">
        <f t="shared" si="77"/>
        <v>0.81224469680036926</v>
      </c>
      <c r="G485" s="1">
        <f t="shared" si="78"/>
        <v>1.5270171556452297</v>
      </c>
      <c r="H485" s="1">
        <f t="shared" si="79"/>
        <v>2.6100000000000136</v>
      </c>
      <c r="I485" s="1">
        <f t="shared" si="80"/>
        <v>6.460459447654418E-2</v>
      </c>
      <c r="J485" s="1">
        <f t="shared" si="81"/>
        <v>12.782201414604067</v>
      </c>
      <c r="K485" s="1">
        <f t="shared" si="82"/>
        <v>-306760.24294749059</v>
      </c>
      <c r="L485" s="1">
        <f t="shared" si="83"/>
        <v>1.6938900000000088</v>
      </c>
    </row>
    <row r="486" spans="1:12" x14ac:dyDescent="0.25">
      <c r="A486" s="1">
        <v>119</v>
      </c>
      <c r="B486" s="5">
        <v>358.56</v>
      </c>
      <c r="C486" s="5">
        <v>6.4180000000000001</v>
      </c>
      <c r="D486" s="1">
        <f t="shared" si="75"/>
        <v>-6.899999999999995E-2</v>
      </c>
      <c r="E486" s="1">
        <f t="shared" si="76"/>
        <v>2.5545618391909861</v>
      </c>
      <c r="F486" s="1">
        <f t="shared" si="77"/>
        <v>0.8073997127594853</v>
      </c>
      <c r="G486" s="1">
        <f t="shared" si="78"/>
        <v>1.5134739831728612</v>
      </c>
      <c r="H486" s="1">
        <f t="shared" si="79"/>
        <v>2.5699999999999932</v>
      </c>
      <c r="I486" s="1">
        <f t="shared" si="80"/>
        <v>6.5137186202152683E-2</v>
      </c>
      <c r="J486" s="1">
        <f t="shared" si="81"/>
        <v>12.591003007017655</v>
      </c>
      <c r="K486" s="1">
        <f t="shared" si="82"/>
        <v>-302171.67404944921</v>
      </c>
      <c r="L486" s="1">
        <f t="shared" si="83"/>
        <v>1.6494259999999956</v>
      </c>
    </row>
    <row r="487" spans="1:12" x14ac:dyDescent="0.25">
      <c r="A487" s="1">
        <v>120</v>
      </c>
      <c r="B487" s="5">
        <v>361.13</v>
      </c>
      <c r="C487" s="5">
        <v>6.3490000000000002</v>
      </c>
      <c r="D487" s="1">
        <f t="shared" si="75"/>
        <v>-6.0999999999999943E-2</v>
      </c>
      <c r="E487" s="1">
        <f t="shared" si="76"/>
        <v>2.5576635678875652</v>
      </c>
      <c r="F487" s="1">
        <f t="shared" si="77"/>
        <v>0.80270532707435205</v>
      </c>
      <c r="G487" s="1">
        <f t="shared" si="78"/>
        <v>1.3828629157283987</v>
      </c>
      <c r="H487" s="1">
        <f t="shared" si="79"/>
        <v>2.5300000000000296</v>
      </c>
      <c r="I487" s="1">
        <f t="shared" si="80"/>
        <v>6.5661811327445085E-2</v>
      </c>
      <c r="J487" s="1">
        <f t="shared" si="81"/>
        <v>12.398118974538908</v>
      </c>
      <c r="K487" s="1">
        <f t="shared" si="82"/>
        <v>-297542.65174490842</v>
      </c>
      <c r="L487" s="1">
        <f t="shared" si="83"/>
        <v>1.6062970000000187</v>
      </c>
    </row>
    <row r="488" spans="1:12" x14ac:dyDescent="0.25">
      <c r="A488" s="1">
        <v>121</v>
      </c>
      <c r="B488" s="5">
        <v>363.66</v>
      </c>
      <c r="C488" s="5">
        <v>6.2880000000000003</v>
      </c>
      <c r="D488" s="1">
        <f t="shared" si="75"/>
        <v>-5.5000000000000604E-2</v>
      </c>
      <c r="E488" s="1">
        <f t="shared" si="76"/>
        <v>2.5606955343936537</v>
      </c>
      <c r="F488" s="1">
        <f t="shared" si="77"/>
        <v>0.7985125330313515</v>
      </c>
      <c r="G488" s="1">
        <f t="shared" si="78"/>
        <v>1.2823321194336827</v>
      </c>
      <c r="H488" s="1">
        <f t="shared" si="79"/>
        <v>2.5</v>
      </c>
      <c r="I488" s="1">
        <f t="shared" si="80"/>
        <v>6.6178399618050873E-2</v>
      </c>
      <c r="J488" s="1">
        <f t="shared" si="81"/>
        <v>12.203644025363115</v>
      </c>
      <c r="K488" s="1">
        <f t="shared" si="82"/>
        <v>-292875.44893844251</v>
      </c>
      <c r="L488" s="1">
        <f t="shared" si="83"/>
        <v>1.5720000000000001</v>
      </c>
    </row>
    <row r="489" spans="1:12" x14ac:dyDescent="0.25">
      <c r="A489" s="1">
        <v>122</v>
      </c>
      <c r="B489" s="5">
        <v>366.16</v>
      </c>
      <c r="C489" s="5">
        <v>6.2329999999999997</v>
      </c>
      <c r="D489" s="1">
        <f t="shared" si="75"/>
        <v>-6.0999999999999943E-2</v>
      </c>
      <c r="E489" s="1">
        <f t="shared" si="76"/>
        <v>2.5636708994192432</v>
      </c>
      <c r="F489" s="1">
        <f t="shared" si="77"/>
        <v>0.79469712689199856</v>
      </c>
      <c r="G489" s="1">
        <f t="shared" si="78"/>
        <v>1.4747563987883827</v>
      </c>
      <c r="H489" s="1">
        <f t="shared" si="79"/>
        <v>2.4499999999999886</v>
      </c>
      <c r="I489" s="1">
        <f t="shared" si="80"/>
        <v>6.6686884785774336E-2</v>
      </c>
      <c r="J489" s="1">
        <f t="shared" si="81"/>
        <v>12.007670272239702</v>
      </c>
      <c r="K489" s="1">
        <f t="shared" si="82"/>
        <v>-288172.27624656324</v>
      </c>
      <c r="L489" s="1">
        <f t="shared" si="83"/>
        <v>1.5270849999999931</v>
      </c>
    </row>
    <row r="490" spans="1:12" x14ac:dyDescent="0.25">
      <c r="A490" s="1">
        <v>123</v>
      </c>
      <c r="B490" s="5">
        <v>368.61</v>
      </c>
      <c r="C490" s="5">
        <v>6.1719999999999997</v>
      </c>
      <c r="D490" s="1">
        <f t="shared" si="75"/>
        <v>-5.2999999999999936E-2</v>
      </c>
      <c r="E490" s="1">
        <f t="shared" si="76"/>
        <v>2.5665671129934964</v>
      </c>
      <c r="F490" s="1">
        <f t="shared" si="77"/>
        <v>0.79042591739111068</v>
      </c>
      <c r="G490" s="1">
        <f t="shared" si="78"/>
        <v>1.3233882713751139</v>
      </c>
      <c r="H490" s="1">
        <f t="shared" si="79"/>
        <v>2.4099999999999682</v>
      </c>
      <c r="I490" s="1">
        <f t="shared" si="80"/>
        <v>6.7187204380450991E-2</v>
      </c>
      <c r="J490" s="1">
        <f t="shared" si="81"/>
        <v>11.810287189597535</v>
      </c>
      <c r="K490" s="1">
        <f t="shared" si="82"/>
        <v>-283435.28096876381</v>
      </c>
      <c r="L490" s="1">
        <f t="shared" si="83"/>
        <v>1.4874519999999802</v>
      </c>
    </row>
    <row r="491" spans="1:12" x14ac:dyDescent="0.25">
      <c r="A491" s="1">
        <v>124</v>
      </c>
      <c r="B491" s="5">
        <v>371.02</v>
      </c>
      <c r="C491" s="5">
        <v>6.1189999999999998</v>
      </c>
      <c r="D491" s="1">
        <f t="shared" si="75"/>
        <v>-4.3999999999999595E-2</v>
      </c>
      <c r="E491" s="1">
        <f t="shared" si="76"/>
        <v>2.5693973210854648</v>
      </c>
      <c r="F491" s="1">
        <f t="shared" si="77"/>
        <v>0.7866804531966487</v>
      </c>
      <c r="G491" s="1">
        <f t="shared" si="78"/>
        <v>1.1333675026965966</v>
      </c>
      <c r="H491" s="1">
        <f t="shared" si="79"/>
        <v>2.3700000000000045</v>
      </c>
      <c r="I491" s="1">
        <f t="shared" si="80"/>
        <v>6.7679299680017554E-2</v>
      </c>
      <c r="J491" s="1">
        <f t="shared" si="81"/>
        <v>11.611581577048113</v>
      </c>
      <c r="K491" s="1">
        <f t="shared" si="82"/>
        <v>-278666.54621162557</v>
      </c>
      <c r="L491" s="1">
        <f t="shared" si="83"/>
        <v>1.4502030000000028</v>
      </c>
    </row>
    <row r="492" spans="1:12" x14ac:dyDescent="0.25">
      <c r="A492" s="1">
        <v>125</v>
      </c>
      <c r="B492" s="5">
        <v>373.39</v>
      </c>
      <c r="C492" s="5">
        <v>6.0750000000000002</v>
      </c>
      <c r="D492" s="1">
        <f t="shared" si="75"/>
        <v>-5.200000000000049E-2</v>
      </c>
      <c r="E492" s="1">
        <f t="shared" si="76"/>
        <v>2.5721626826463373</v>
      </c>
      <c r="F492" s="1">
        <f t="shared" si="77"/>
        <v>0.78354628227034984</v>
      </c>
      <c r="G492" s="1">
        <f t="shared" si="78"/>
        <v>1.381913027580195</v>
      </c>
      <c r="H492" s="1">
        <f t="shared" si="79"/>
        <v>2.3300000000000409</v>
      </c>
      <c r="I492" s="1">
        <f t="shared" si="80"/>
        <v>6.8163115579061226E-2</v>
      </c>
      <c r="J492" s="1">
        <f t="shared" si="81"/>
        <v>11.411637529123443</v>
      </c>
      <c r="K492" s="1">
        <f t="shared" si="82"/>
        <v>-273868.09016255155</v>
      </c>
      <c r="L492" s="1">
        <f t="shared" si="83"/>
        <v>1.4154750000000247</v>
      </c>
    </row>
    <row r="493" spans="1:12" x14ac:dyDescent="0.25">
      <c r="A493" s="1">
        <v>126</v>
      </c>
      <c r="B493" s="5">
        <v>375.72</v>
      </c>
      <c r="C493" s="5">
        <v>6.0229999999999997</v>
      </c>
      <c r="D493" s="1">
        <f t="shared" si="75"/>
        <v>-5.7999999999999829E-2</v>
      </c>
      <c r="E493" s="1">
        <f t="shared" si="76"/>
        <v>2.5748643136645399</v>
      </c>
      <c r="F493" s="1">
        <f t="shared" si="77"/>
        <v>0.77981286317058041</v>
      </c>
      <c r="G493" s="1">
        <f t="shared" si="78"/>
        <v>1.5924420269528459</v>
      </c>
      <c r="H493" s="1">
        <f t="shared" si="79"/>
        <v>2.2899999999999636</v>
      </c>
      <c r="I493" s="1">
        <f t="shared" si="80"/>
        <v>6.8638600476108036E-2</v>
      </c>
      <c r="J493" s="1">
        <f t="shared" si="81"/>
        <v>11.21053641109504</v>
      </c>
      <c r="K493" s="1">
        <f t="shared" si="82"/>
        <v>-269041.86550944025</v>
      </c>
      <c r="L493" s="1">
        <f t="shared" si="83"/>
        <v>1.379266999999978</v>
      </c>
    </row>
    <row r="494" spans="1:12" x14ac:dyDescent="0.25">
      <c r="A494" s="1">
        <v>127</v>
      </c>
      <c r="B494" s="5">
        <v>378.01</v>
      </c>
      <c r="C494" s="5">
        <v>5.9649999999999999</v>
      </c>
      <c r="D494" s="1">
        <f t="shared" si="75"/>
        <v>-5.7999999999999829E-2</v>
      </c>
      <c r="E494" s="1">
        <f t="shared" si="76"/>
        <v>2.5775032889572613</v>
      </c>
      <c r="F494" s="1">
        <f t="shared" si="77"/>
        <v>0.7756104480063607</v>
      </c>
      <c r="G494" s="1">
        <f t="shared" si="78"/>
        <v>1.6464465716847543</v>
      </c>
      <c r="H494" s="1">
        <f t="shared" si="79"/>
        <v>2.25</v>
      </c>
      <c r="I494" s="1">
        <f t="shared" si="80"/>
        <v>6.9105706159903663E-2</v>
      </c>
      <c r="J494" s="1">
        <f t="shared" si="81"/>
        <v>11.008356840704892</v>
      </c>
      <c r="K494" s="1">
        <f t="shared" si="82"/>
        <v>-264189.75900224183</v>
      </c>
      <c r="L494" s="1">
        <f t="shared" si="83"/>
        <v>1.342125</v>
      </c>
    </row>
    <row r="495" spans="1:12" x14ac:dyDescent="0.25">
      <c r="A495" s="1">
        <v>128</v>
      </c>
      <c r="B495" s="5">
        <v>380.26</v>
      </c>
      <c r="C495" s="5">
        <v>5.907</v>
      </c>
      <c r="D495" s="1">
        <f t="shared" si="75"/>
        <v>-6.2999999999999723E-2</v>
      </c>
      <c r="E495" s="1">
        <f t="shared" si="76"/>
        <v>2.5800806438630075</v>
      </c>
      <c r="F495" s="1">
        <f t="shared" si="77"/>
        <v>0.77136697085778061</v>
      </c>
      <c r="G495" s="1">
        <f t="shared" si="78"/>
        <v>1.8503216215899814</v>
      </c>
      <c r="H495" s="1">
        <f t="shared" si="79"/>
        <v>2.2100000000000364</v>
      </c>
      <c r="I495" s="1">
        <f t="shared" si="80"/>
        <v>6.9564387694933033E-2</v>
      </c>
      <c r="J495" s="1">
        <f t="shared" si="81"/>
        <v>10.80517467560882</v>
      </c>
      <c r="K495" s="1">
        <f t="shared" si="82"/>
        <v>-259313.59115160533</v>
      </c>
      <c r="L495" s="1">
        <f t="shared" si="83"/>
        <v>1.3054470000000216</v>
      </c>
    </row>
    <row r="496" spans="1:12" x14ac:dyDescent="0.25">
      <c r="A496" s="1">
        <v>129</v>
      </c>
      <c r="B496" s="5">
        <v>382.47</v>
      </c>
      <c r="C496" s="5">
        <v>5.8440000000000003</v>
      </c>
      <c r="D496" s="1">
        <f t="shared" si="75"/>
        <v>-5.9000000000000163E-2</v>
      </c>
      <c r="E496" s="1">
        <f t="shared" si="76"/>
        <v>2.5825973758414835</v>
      </c>
      <c r="F496" s="1">
        <f t="shared" si="77"/>
        <v>0.76671020726225914</v>
      </c>
      <c r="G496" s="1">
        <f t="shared" si="78"/>
        <v>1.8018160505708021</v>
      </c>
      <c r="H496" s="1">
        <f t="shared" si="79"/>
        <v>2.1599999999999682</v>
      </c>
      <c r="I496" s="1">
        <f t="shared" si="80"/>
        <v>7.0014603306416734E-2</v>
      </c>
      <c r="J496" s="1">
        <f t="shared" si="81"/>
        <v>10.601063006363432</v>
      </c>
      <c r="K496" s="1">
        <f t="shared" si="82"/>
        <v>-254415.11606056767</v>
      </c>
      <c r="L496" s="1">
        <f t="shared" si="83"/>
        <v>1.2623039999999814</v>
      </c>
    </row>
    <row r="497" spans="1:12" x14ac:dyDescent="0.25">
      <c r="A497" s="1">
        <v>130</v>
      </c>
      <c r="B497" s="5">
        <v>384.63</v>
      </c>
      <c r="C497" s="5">
        <v>5.7850000000000001</v>
      </c>
      <c r="D497" s="1">
        <f t="shared" si="75"/>
        <v>-6.0999999999999943E-2</v>
      </c>
      <c r="E497" s="1">
        <f t="shared" si="76"/>
        <v>2.5850431549059416</v>
      </c>
      <c r="F497" s="1">
        <f t="shared" si="77"/>
        <v>0.76230336328776838</v>
      </c>
      <c r="G497" s="1">
        <f t="shared" si="78"/>
        <v>1.9195065971751264</v>
      </c>
      <c r="H497" s="1">
        <f t="shared" si="79"/>
        <v>2.1299999999999955</v>
      </c>
      <c r="I497" s="1">
        <f t="shared" si="80"/>
        <v>7.045631426501521E-2</v>
      </c>
      <c r="J497" s="1">
        <f t="shared" si="81"/>
        <v>10.39609215473314</v>
      </c>
      <c r="K497" s="1">
        <f t="shared" si="82"/>
        <v>-249496.02138391821</v>
      </c>
      <c r="L497" s="1">
        <f t="shared" si="83"/>
        <v>1.2322049999999973</v>
      </c>
    </row>
    <row r="498" spans="1:12" x14ac:dyDescent="0.25">
      <c r="A498" s="1">
        <v>131</v>
      </c>
      <c r="B498" s="5">
        <v>386.76</v>
      </c>
      <c r="C498" s="5">
        <v>5.7240000000000002</v>
      </c>
      <c r="D498" s="1">
        <f t="shared" si="75"/>
        <v>-6.0999999999999943E-2</v>
      </c>
      <c r="E498" s="1">
        <f t="shared" si="76"/>
        <v>2.5874415515599591</v>
      </c>
      <c r="F498" s="1">
        <f t="shared" si="77"/>
        <v>0.7576996250877388</v>
      </c>
      <c r="G498" s="1">
        <f t="shared" si="78"/>
        <v>1.9975519973928346</v>
      </c>
      <c r="H498" s="1">
        <f t="shared" si="79"/>
        <v>2.0799999999999841</v>
      </c>
      <c r="I498" s="1">
        <f t="shared" si="80"/>
        <v>7.0889484771462424E-2</v>
      </c>
      <c r="J498" s="1">
        <f t="shared" si="81"/>
        <v>10.190329677126076</v>
      </c>
      <c r="K498" s="1">
        <f t="shared" si="82"/>
        <v>-244557.92841065294</v>
      </c>
      <c r="L498" s="1">
        <f t="shared" si="83"/>
        <v>1.1905919999999908</v>
      </c>
    </row>
    <row r="499" spans="1:12" x14ac:dyDescent="0.25">
      <c r="A499" s="1">
        <v>132</v>
      </c>
      <c r="B499" s="5">
        <v>388.84</v>
      </c>
      <c r="C499" s="5">
        <v>5.6630000000000003</v>
      </c>
      <c r="D499" s="1">
        <f t="shared" si="75"/>
        <v>-4.9999999999999822E-2</v>
      </c>
      <c r="E499" s="1">
        <f t="shared" si="76"/>
        <v>2.5897709344582682</v>
      </c>
      <c r="F499" s="1">
        <f t="shared" si="77"/>
        <v>0.75304656162652917</v>
      </c>
      <c r="G499" s="1">
        <f t="shared" si="78"/>
        <v>1.6948267082432038</v>
      </c>
      <c r="H499" s="1">
        <f t="shared" si="79"/>
        <v>2.0400000000000205</v>
      </c>
      <c r="I499" s="1">
        <f t="shared" si="80"/>
        <v>7.1314081841342677E-2</v>
      </c>
      <c r="J499" s="1">
        <f t="shared" si="81"/>
        <v>9.9838403729144432</v>
      </c>
      <c r="K499" s="1">
        <f t="shared" si="82"/>
        <v>-239602.39226364918</v>
      </c>
      <c r="L499" s="1">
        <f t="shared" si="83"/>
        <v>1.1552520000000115</v>
      </c>
    </row>
    <row r="500" spans="1:12" x14ac:dyDescent="0.25">
      <c r="A500" s="1">
        <v>133</v>
      </c>
      <c r="B500" s="5">
        <v>390.88</v>
      </c>
      <c r="C500" s="5">
        <v>5.6130000000000004</v>
      </c>
      <c r="D500" s="1">
        <f t="shared" si="75"/>
        <v>-4.7000000000000597E-2</v>
      </c>
      <c r="E500" s="1">
        <f t="shared" si="76"/>
        <v>2.5920434496293616</v>
      </c>
      <c r="F500" s="1">
        <f t="shared" si="77"/>
        <v>0.74919504221967237</v>
      </c>
      <c r="G500" s="1">
        <f t="shared" si="78"/>
        <v>1.6558500474415832</v>
      </c>
      <c r="H500" s="1">
        <f t="shared" si="79"/>
        <v>1.9900000000000091</v>
      </c>
      <c r="I500" s="1">
        <f t="shared" si="80"/>
        <v>7.1730075190214113E-2</v>
      </c>
      <c r="J500" s="1">
        <f t="shared" si="81"/>
        <v>9.7766862974690838</v>
      </c>
      <c r="K500" s="1">
        <f t="shared" si="82"/>
        <v>-234630.9022124784</v>
      </c>
      <c r="L500" s="1">
        <f t="shared" si="83"/>
        <v>1.1169870000000051</v>
      </c>
    </row>
    <row r="501" spans="1:12" x14ac:dyDescent="0.25">
      <c r="A501" s="1">
        <v>134</v>
      </c>
      <c r="B501" s="5">
        <v>392.87</v>
      </c>
      <c r="C501" s="5">
        <v>5.5659999999999998</v>
      </c>
      <c r="D501" s="1">
        <f t="shared" si="75"/>
        <v>-4.3999999999999595E-2</v>
      </c>
      <c r="E501" s="1">
        <f t="shared" si="76"/>
        <v>2.5942488668573831</v>
      </c>
      <c r="F501" s="1">
        <f t="shared" si="77"/>
        <v>0.74554320199802415</v>
      </c>
      <c r="G501" s="1">
        <f t="shared" si="78"/>
        <v>1.5947977587753477</v>
      </c>
      <c r="H501" s="1">
        <f t="shared" si="79"/>
        <v>1.9599999999999795</v>
      </c>
      <c r="I501" s="1">
        <f t="shared" si="80"/>
        <v>7.2137437119275324E-2</v>
      </c>
      <c r="J501" s="1">
        <f t="shared" si="81"/>
        <v>9.5689267796228439</v>
      </c>
      <c r="K501" s="1">
        <f t="shared" si="82"/>
        <v>-229644.88209250488</v>
      </c>
      <c r="L501" s="1">
        <f t="shared" si="83"/>
        <v>1.0909359999999886</v>
      </c>
    </row>
    <row r="502" spans="1:12" x14ac:dyDescent="0.25">
      <c r="A502" s="1">
        <v>135</v>
      </c>
      <c r="B502" s="5">
        <v>394.83</v>
      </c>
      <c r="C502" s="5">
        <v>5.5220000000000002</v>
      </c>
      <c r="D502" s="1">
        <f t="shared" si="75"/>
        <v>-3.8000000000000256E-2</v>
      </c>
      <c r="E502" s="1">
        <f t="shared" si="76"/>
        <v>2.5964101438442699</v>
      </c>
      <c r="F502" s="1">
        <f t="shared" si="77"/>
        <v>0.74209640230324436</v>
      </c>
      <c r="G502" s="1">
        <f t="shared" si="78"/>
        <v>1.430905424699553</v>
      </c>
      <c r="H502" s="1">
        <f t="shared" si="79"/>
        <v>1.910000000000025</v>
      </c>
      <c r="I502" s="1">
        <f t="shared" si="80"/>
        <v>7.253614240175961E-2</v>
      </c>
      <c r="J502" s="1">
        <f t="shared" si="81"/>
        <v>9.360618443387537</v>
      </c>
      <c r="K502" s="1">
        <f t="shared" si="82"/>
        <v>-224645.69082606721</v>
      </c>
      <c r="L502" s="1">
        <f t="shared" si="83"/>
        <v>1.0547020000000138</v>
      </c>
    </row>
    <row r="503" spans="1:12" x14ac:dyDescent="0.25">
      <c r="A503" s="1">
        <v>136</v>
      </c>
      <c r="B503" s="5">
        <v>396.74</v>
      </c>
      <c r="C503" s="5">
        <v>5.484</v>
      </c>
      <c r="D503" s="1">
        <f t="shared" si="75"/>
        <v>-3.0999999999999694E-2</v>
      </c>
      <c r="E503" s="1">
        <f t="shared" si="76"/>
        <v>2.598505988988193</v>
      </c>
      <c r="F503" s="1">
        <f t="shared" si="77"/>
        <v>0.73909744611747508</v>
      </c>
      <c r="G503" s="1">
        <f t="shared" si="78"/>
        <v>1.2055369422731359</v>
      </c>
      <c r="H503" s="1">
        <f t="shared" si="79"/>
        <v>1.8700000000000045</v>
      </c>
      <c r="I503" s="1">
        <f t="shared" si="80"/>
        <v>7.292616817023409E-2</v>
      </c>
      <c r="J503" s="1">
        <f t="shared" si="81"/>
        <v>9.1518152336813596</v>
      </c>
      <c r="K503" s="1">
        <f t="shared" si="82"/>
        <v>-219634.62303990682</v>
      </c>
      <c r="L503" s="1">
        <f t="shared" si="83"/>
        <v>1.0255080000000025</v>
      </c>
    </row>
    <row r="504" spans="1:12" x14ac:dyDescent="0.25">
      <c r="A504" s="1">
        <v>137</v>
      </c>
      <c r="B504" s="5">
        <v>398.61</v>
      </c>
      <c r="C504" s="5">
        <v>5.4530000000000003</v>
      </c>
      <c r="D504" s="1">
        <f t="shared" si="75"/>
        <v>-3.4000000000000696E-2</v>
      </c>
      <c r="E504" s="1">
        <f t="shared" si="76"/>
        <v>2.6005481897240834</v>
      </c>
      <c r="F504" s="1">
        <f t="shared" si="77"/>
        <v>0.73663549768682135</v>
      </c>
      <c r="G504" s="1">
        <f t="shared" si="78"/>
        <v>1.3729896732340745</v>
      </c>
      <c r="H504" s="1">
        <f t="shared" si="79"/>
        <v>1.8199999999999932</v>
      </c>
      <c r="I504" s="1">
        <f t="shared" si="80"/>
        <v>7.3307493804970814E-2</v>
      </c>
      <c r="J504" s="1">
        <f t="shared" si="81"/>
        <v>8.9425684458176455</v>
      </c>
      <c r="K504" s="1">
        <f t="shared" si="82"/>
        <v>-214612.90977286495</v>
      </c>
      <c r="L504" s="1">
        <f t="shared" si="83"/>
        <v>0.99244599999999628</v>
      </c>
    </row>
    <row r="505" spans="1:12" x14ac:dyDescent="0.25">
      <c r="A505" s="1">
        <v>138</v>
      </c>
      <c r="B505" s="5">
        <v>400.43</v>
      </c>
      <c r="C505" s="5">
        <v>5.4189999999999996</v>
      </c>
      <c r="D505" s="1">
        <f t="shared" si="75"/>
        <v>-3.6999999999999922E-2</v>
      </c>
      <c r="E505" s="1">
        <f t="shared" si="76"/>
        <v>2.6025266071349242</v>
      </c>
      <c r="F505" s="1">
        <f t="shared" si="77"/>
        <v>0.73391915101239091</v>
      </c>
      <c r="G505" s="1">
        <f t="shared" si="78"/>
        <v>1.5360732134748942</v>
      </c>
      <c r="H505" s="1">
        <f t="shared" si="79"/>
        <v>1.7900000000000205</v>
      </c>
      <c r="I505" s="1">
        <f t="shared" si="80"/>
        <v>7.3680100823546549E-2</v>
      </c>
      <c r="J505" s="1">
        <f t="shared" si="81"/>
        <v>8.7329267585727344</v>
      </c>
      <c r="K505" s="1">
        <f t="shared" si="82"/>
        <v>-209581.71926947506</v>
      </c>
      <c r="L505" s="1">
        <f t="shared" si="83"/>
        <v>0.9700010000000111</v>
      </c>
    </row>
    <row r="506" spans="1:12" x14ac:dyDescent="0.25">
      <c r="A506" s="1">
        <v>139</v>
      </c>
      <c r="B506" s="5">
        <v>402.22</v>
      </c>
      <c r="C506" s="5">
        <v>5.3819999999999997</v>
      </c>
      <c r="D506" s="1">
        <f t="shared" si="75"/>
        <v>-3.4999999999999254E-2</v>
      </c>
      <c r="E506" s="1">
        <f t="shared" si="76"/>
        <v>2.6044636616701857</v>
      </c>
      <c r="F506" s="1">
        <f t="shared" si="77"/>
        <v>0.73094369342773569</v>
      </c>
      <c r="G506" s="1">
        <f t="shared" si="78"/>
        <v>1.5114453081673771</v>
      </c>
      <c r="H506" s="1">
        <f t="shared" si="79"/>
        <v>1.7399999999999523</v>
      </c>
      <c r="I506" s="1">
        <f t="shared" si="80"/>
        <v>7.4043972771820413E-2</v>
      </c>
      <c r="J506" s="1">
        <f t="shared" si="81"/>
        <v>8.5229362705728793</v>
      </c>
      <c r="K506" s="1">
        <f t="shared" si="82"/>
        <v>-204542.1578532093</v>
      </c>
      <c r="L506" s="1">
        <f t="shared" si="83"/>
        <v>0.93646799999997432</v>
      </c>
    </row>
    <row r="507" spans="1:12" x14ac:dyDescent="0.25">
      <c r="A507" s="1">
        <v>140</v>
      </c>
      <c r="B507" s="5">
        <v>403.96</v>
      </c>
      <c r="C507" s="5">
        <v>5.3470000000000004</v>
      </c>
      <c r="D507" s="1">
        <f t="shared" si="75"/>
        <v>-3.700000000000081E-2</v>
      </c>
      <c r="E507" s="1">
        <f t="shared" si="76"/>
        <v>2.606338363528125</v>
      </c>
      <c r="F507" s="1">
        <f t="shared" si="77"/>
        <v>0.72811018410034067</v>
      </c>
      <c r="G507" s="1">
        <f t="shared" si="78"/>
        <v>1.6534846656704887</v>
      </c>
      <c r="H507" s="1">
        <f t="shared" si="79"/>
        <v>1.7000000000000455</v>
      </c>
      <c r="I507" s="1">
        <f t="shared" si="80"/>
        <v>7.4399095116427616E-2</v>
      </c>
      <c r="J507" s="1">
        <f t="shared" si="81"/>
        <v>8.3126405398036294</v>
      </c>
      <c r="K507" s="1">
        <f t="shared" si="82"/>
        <v>-199495.2708746611</v>
      </c>
      <c r="L507" s="1">
        <f t="shared" si="83"/>
        <v>0.90899000000002439</v>
      </c>
    </row>
    <row r="508" spans="1:12" x14ac:dyDescent="0.25">
      <c r="A508" s="1">
        <v>141</v>
      </c>
      <c r="B508" s="5">
        <v>405.66</v>
      </c>
      <c r="C508" s="5">
        <v>5.31</v>
      </c>
      <c r="D508" s="1">
        <f t="shared" si="75"/>
        <v>-4.5999999999999375E-2</v>
      </c>
      <c r="E508" s="1">
        <f t="shared" si="76"/>
        <v>2.6081621863197615</v>
      </c>
      <c r="F508" s="1">
        <f t="shared" si="77"/>
        <v>0.72509452108146899</v>
      </c>
      <c r="G508" s="1">
        <f t="shared" si="78"/>
        <v>2.1434395724513946</v>
      </c>
      <c r="H508" s="1">
        <f t="shared" si="79"/>
        <v>1.6499999999999773</v>
      </c>
      <c r="I508" s="1">
        <f t="shared" si="80"/>
        <v>7.4745455138919434E-2</v>
      </c>
      <c r="J508" s="1">
        <f t="shared" si="81"/>
        <v>8.1020806260032607</v>
      </c>
      <c r="K508" s="1">
        <f t="shared" si="82"/>
        <v>-194442.04372894252</v>
      </c>
      <c r="L508" s="1">
        <f t="shared" si="83"/>
        <v>0.87614999999998788</v>
      </c>
    </row>
    <row r="509" spans="1:12" x14ac:dyDescent="0.25">
      <c r="A509" s="1">
        <v>142</v>
      </c>
      <c r="B509" s="5">
        <v>407.31</v>
      </c>
      <c r="C509" s="5">
        <v>5.2640000000000002</v>
      </c>
      <c r="D509" s="1">
        <f t="shared" si="75"/>
        <v>-4.4000000000000483E-2</v>
      </c>
      <c r="E509" s="1">
        <f t="shared" si="76"/>
        <v>2.6099250727216621</v>
      </c>
      <c r="F509" s="1">
        <f t="shared" si="77"/>
        <v>0.72131588060589913</v>
      </c>
      <c r="G509" s="1">
        <f t="shared" si="78"/>
        <v>2.127719274418578</v>
      </c>
      <c r="H509" s="1">
        <f t="shared" si="79"/>
        <v>1.6100000000000136</v>
      </c>
      <c r="I509" s="1">
        <f t="shared" si="80"/>
        <v>7.508304183166957E-2</v>
      </c>
      <c r="J509" s="1">
        <f t="shared" si="81"/>
        <v>7.8912951357587025</v>
      </c>
      <c r="K509" s="1">
        <f t="shared" si="82"/>
        <v>-189383.40293793881</v>
      </c>
      <c r="L509" s="1">
        <f t="shared" si="83"/>
        <v>0.84750400000000714</v>
      </c>
    </row>
    <row r="510" spans="1:12" x14ac:dyDescent="0.25">
      <c r="A510" s="1">
        <v>143</v>
      </c>
      <c r="B510" s="5">
        <v>408.92</v>
      </c>
      <c r="C510" s="5">
        <v>5.22</v>
      </c>
      <c r="D510" s="1">
        <f t="shared" si="75"/>
        <v>-4.9999999999999822E-2</v>
      </c>
      <c r="E510" s="1">
        <f t="shared" si="76"/>
        <v>2.6116383521225046</v>
      </c>
      <c r="F510" s="1">
        <f t="shared" si="77"/>
        <v>0.71767050300226209</v>
      </c>
      <c r="G510" s="1">
        <f t="shared" si="78"/>
        <v>2.5116486417589874</v>
      </c>
      <c r="H510" s="1">
        <f t="shared" si="79"/>
        <v>1.5699999999999932</v>
      </c>
      <c r="I510" s="1">
        <f t="shared" si="80"/>
        <v>7.5411845795659516E-2</v>
      </c>
      <c r="J510" s="1">
        <f t="shared" si="81"/>
        <v>7.6803202700661544</v>
      </c>
      <c r="K510" s="1">
        <f t="shared" si="82"/>
        <v>-184320.21729171352</v>
      </c>
      <c r="L510" s="1">
        <f t="shared" si="83"/>
        <v>0.81953999999999649</v>
      </c>
    </row>
    <row r="511" spans="1:12" x14ac:dyDescent="0.25">
      <c r="A511" s="1">
        <v>144</v>
      </c>
      <c r="B511" s="5">
        <v>410.49</v>
      </c>
      <c r="C511" s="5">
        <v>5.17</v>
      </c>
      <c r="D511" s="1">
        <f t="shared" si="75"/>
        <v>-5.400000000000027E-2</v>
      </c>
      <c r="E511" s="1">
        <f t="shared" si="76"/>
        <v>2.6133025816802631</v>
      </c>
      <c r="F511" s="1">
        <f t="shared" si="77"/>
        <v>0.71349054309394255</v>
      </c>
      <c r="G511" s="1">
        <f t="shared" si="78"/>
        <v>2.8222825124660669</v>
      </c>
      <c r="H511" s="1">
        <f t="shared" si="79"/>
        <v>1.5299999999999727</v>
      </c>
      <c r="I511" s="1">
        <f t="shared" si="80"/>
        <v>7.5731859140245605E-2</v>
      </c>
      <c r="J511" s="1">
        <f t="shared" si="81"/>
        <v>7.4691898741802154</v>
      </c>
      <c r="K511" s="1">
        <f t="shared" si="82"/>
        <v>-179253.29904483561</v>
      </c>
      <c r="L511" s="1">
        <f t="shared" si="83"/>
        <v>0.79100999999998589</v>
      </c>
    </row>
    <row r="512" spans="1:12" x14ac:dyDescent="0.25">
      <c r="A512" s="1">
        <v>145</v>
      </c>
      <c r="B512" s="5">
        <v>412.02</v>
      </c>
      <c r="C512" s="5">
        <v>5.1159999999999997</v>
      </c>
      <c r="D512" s="1">
        <f t="shared" si="75"/>
        <v>-3.8999999999999702E-2</v>
      </c>
      <c r="E512" s="1">
        <f t="shared" si="76"/>
        <v>2.6149182977778489</v>
      </c>
      <c r="F512" s="1">
        <f t="shared" si="77"/>
        <v>0.70893053580661625</v>
      </c>
      <c r="G512" s="1">
        <f t="shared" si="78"/>
        <v>2.1341754552500958</v>
      </c>
      <c r="H512" s="1">
        <f t="shared" si="79"/>
        <v>1.4800000000000182</v>
      </c>
      <c r="I512" s="1">
        <f t="shared" si="80"/>
        <v>7.6043075385003114E-2</v>
      </c>
      <c r="J512" s="1">
        <f t="shared" si="81"/>
        <v>7.2579354895440096</v>
      </c>
      <c r="K512" s="1">
        <f t="shared" si="82"/>
        <v>-174183.40516264859</v>
      </c>
      <c r="L512" s="1">
        <f t="shared" si="83"/>
        <v>0.75716800000000928</v>
      </c>
    </row>
    <row r="513" spans="1:12" x14ac:dyDescent="0.25">
      <c r="A513" s="1">
        <v>146</v>
      </c>
      <c r="B513" s="5">
        <v>413.5</v>
      </c>
      <c r="C513" s="5">
        <v>5.077</v>
      </c>
      <c r="D513" s="1">
        <f t="shared" si="75"/>
        <v>-4.9000000000000377E-2</v>
      </c>
      <c r="E513" s="1">
        <f t="shared" si="76"/>
        <v>2.6164755138885654</v>
      </c>
      <c r="F513" s="1">
        <f t="shared" si="77"/>
        <v>0.70560716340460505</v>
      </c>
      <c r="G513" s="1">
        <f t="shared" si="78"/>
        <v>2.7897243724721426</v>
      </c>
      <c r="H513" s="1">
        <f t="shared" si="79"/>
        <v>1.4399999999999977</v>
      </c>
      <c r="I513" s="1">
        <f t="shared" si="80"/>
        <v>7.6345489363734115E-2</v>
      </c>
      <c r="J513" s="1">
        <f t="shared" si="81"/>
        <v>7.0465864076251217</v>
      </c>
      <c r="K513" s="1">
        <f t="shared" si="82"/>
        <v>-169111.23861327747</v>
      </c>
      <c r="L513" s="1">
        <f t="shared" si="83"/>
        <v>0.73108799999999885</v>
      </c>
    </row>
    <row r="514" spans="1:12" x14ac:dyDescent="0.25">
      <c r="A514" s="1">
        <v>147</v>
      </c>
      <c r="B514" s="5">
        <v>414.94</v>
      </c>
      <c r="C514" s="5">
        <v>5.0279999999999996</v>
      </c>
      <c r="D514" s="1">
        <f t="shared" si="75"/>
        <v>-5.7999999999999829E-2</v>
      </c>
      <c r="E514" s="1">
        <f t="shared" si="76"/>
        <v>2.6179853026090019</v>
      </c>
      <c r="F514" s="1">
        <f t="shared" si="77"/>
        <v>0.70139526901392013</v>
      </c>
      <c r="G514" s="1">
        <f t="shared" si="78"/>
        <v>3.4693381788992261</v>
      </c>
      <c r="H514" s="1">
        <f t="shared" si="79"/>
        <v>1.3899999999999864</v>
      </c>
      <c r="I514" s="1">
        <f t="shared" si="80"/>
        <v>7.6639097130718495E-2</v>
      </c>
      <c r="J514" s="1">
        <f t="shared" si="81"/>
        <v>6.8351697254581678</v>
      </c>
      <c r="K514" s="1">
        <f t="shared" si="82"/>
        <v>-164037.44970059328</v>
      </c>
      <c r="L514" s="1">
        <f t="shared" si="83"/>
        <v>0.69889199999999296</v>
      </c>
    </row>
    <row r="515" spans="1:12" x14ac:dyDescent="0.25">
      <c r="A515" s="1">
        <v>148</v>
      </c>
      <c r="B515" s="5">
        <v>416.33</v>
      </c>
      <c r="C515" s="5">
        <v>4.97</v>
      </c>
      <c r="D515" s="1">
        <f t="shared" si="75"/>
        <v>-4.8999999999999488E-2</v>
      </c>
      <c r="E515" s="1">
        <f t="shared" si="76"/>
        <v>2.6194377065029881</v>
      </c>
      <c r="F515" s="1">
        <f t="shared" si="77"/>
        <v>0.69635638873333205</v>
      </c>
      <c r="G515" s="1">
        <f t="shared" si="78"/>
        <v>3.0380617928669751</v>
      </c>
      <c r="H515" s="1">
        <f t="shared" si="79"/>
        <v>1.3600000000000136</v>
      </c>
      <c r="I515" s="1">
        <f t="shared" si="80"/>
        <v>7.6923895869279252E-2</v>
      </c>
      <c r="J515" s="1">
        <f t="shared" si="81"/>
        <v>6.6237104027527804</v>
      </c>
      <c r="K515" s="1">
        <f t="shared" si="82"/>
        <v>-158962.63743474637</v>
      </c>
      <c r="L515" s="1">
        <f t="shared" si="83"/>
        <v>0.67592000000000674</v>
      </c>
    </row>
    <row r="516" spans="1:12" x14ac:dyDescent="0.25">
      <c r="A516" s="1">
        <v>149</v>
      </c>
      <c r="B516" s="5">
        <v>417.69</v>
      </c>
      <c r="C516" s="5">
        <v>4.9210000000000003</v>
      </c>
      <c r="D516" s="1">
        <f t="shared" si="75"/>
        <v>-4.9999999999999822E-2</v>
      </c>
      <c r="E516" s="1">
        <f t="shared" si="76"/>
        <v>2.6208540778583549</v>
      </c>
      <c r="F516" s="1">
        <f t="shared" si="77"/>
        <v>0.69205336503408077</v>
      </c>
      <c r="G516" s="1">
        <f t="shared" si="78"/>
        <v>3.2613341791622834</v>
      </c>
      <c r="H516" s="1">
        <f t="shared" si="79"/>
        <v>1.3100000000000023</v>
      </c>
      <c r="I516" s="1">
        <f t="shared" si="80"/>
        <v>7.7199883802727284E-2</v>
      </c>
      <c r="J516" s="1">
        <f t="shared" si="81"/>
        <v>6.4122313203801573</v>
      </c>
      <c r="K516" s="1">
        <f t="shared" si="82"/>
        <v>-153887.3509357837</v>
      </c>
      <c r="L516" s="1">
        <f t="shared" si="83"/>
        <v>0.64465100000000108</v>
      </c>
    </row>
    <row r="517" spans="1:12" x14ac:dyDescent="0.25">
      <c r="A517" s="1">
        <v>150</v>
      </c>
      <c r="B517" s="5">
        <v>419</v>
      </c>
      <c r="C517" s="5">
        <v>4.8710000000000004</v>
      </c>
      <c r="D517" s="1">
        <f t="shared" si="75"/>
        <v>-5.200000000000049E-2</v>
      </c>
      <c r="E517" s="1">
        <f t="shared" si="76"/>
        <v>2.6222140229662951</v>
      </c>
      <c r="F517" s="1">
        <f t="shared" si="77"/>
        <v>0.68761812957176993</v>
      </c>
      <c r="G517" s="1">
        <f t="shared" si="78"/>
        <v>3.5744513362194525</v>
      </c>
      <c r="H517" s="1">
        <f t="shared" si="79"/>
        <v>1.2599999999999909</v>
      </c>
      <c r="I517" s="1">
        <f t="shared" si="80"/>
        <v>7.7467060107743124E-2</v>
      </c>
      <c r="J517" s="1">
        <f t="shared" si="81"/>
        <v>6.2007533400829651</v>
      </c>
      <c r="K517" s="1">
        <f t="shared" si="82"/>
        <v>-148812.09086662589</v>
      </c>
      <c r="L517" s="1">
        <f t="shared" si="83"/>
        <v>0.61374599999999568</v>
      </c>
    </row>
    <row r="518" spans="1:12" x14ac:dyDescent="0.25">
      <c r="A518" s="1">
        <v>151</v>
      </c>
      <c r="B518" s="5">
        <v>420.26</v>
      </c>
      <c r="C518" s="5">
        <v>4.819</v>
      </c>
      <c r="D518" s="1">
        <f t="shared" si="75"/>
        <v>-4.8000000000000043E-2</v>
      </c>
      <c r="E518" s="1">
        <f t="shared" si="76"/>
        <v>2.6235180561820592</v>
      </c>
      <c r="F518" s="1">
        <f t="shared" si="77"/>
        <v>0.68295692630120841</v>
      </c>
      <c r="G518" s="1">
        <f t="shared" si="78"/>
        <v>3.4253421713115704</v>
      </c>
      <c r="H518" s="1">
        <f t="shared" si="79"/>
        <v>1.2300000000000182</v>
      </c>
      <c r="I518" s="1">
        <f t="shared" si="80"/>
        <v>7.7725424830246581E-2</v>
      </c>
      <c r="J518" s="1">
        <f t="shared" si="81"/>
        <v>5.9892953652773695</v>
      </c>
      <c r="K518" s="1">
        <f t="shared" si="82"/>
        <v>-143737.31089225406</v>
      </c>
      <c r="L518" s="1">
        <f t="shared" si="83"/>
        <v>0.59273700000000884</v>
      </c>
    </row>
    <row r="519" spans="1:12" x14ac:dyDescent="0.25">
      <c r="A519" s="1">
        <v>152</v>
      </c>
      <c r="B519" s="5">
        <v>421.49</v>
      </c>
      <c r="C519" s="5">
        <v>4.7709999999999999</v>
      </c>
      <c r="D519" s="1">
        <f t="shared" si="75"/>
        <v>-5.4999999999999716E-2</v>
      </c>
      <c r="E519" s="1">
        <f t="shared" si="76"/>
        <v>2.6247872752921073</v>
      </c>
      <c r="F519" s="1">
        <f t="shared" si="77"/>
        <v>0.67860941655892615</v>
      </c>
      <c r="G519" s="1">
        <f t="shared" si="78"/>
        <v>4.1474497596547302</v>
      </c>
      <c r="H519" s="1">
        <f t="shared" si="79"/>
        <v>1.1800000000000068</v>
      </c>
      <c r="I519" s="1">
        <f t="shared" si="80"/>
        <v>7.7974978803799805E-2</v>
      </c>
      <c r="J519" s="1">
        <f t="shared" si="81"/>
        <v>5.7778744028059714</v>
      </c>
      <c r="K519" s="1">
        <f t="shared" si="82"/>
        <v>-138663.41916171781</v>
      </c>
      <c r="L519" s="1">
        <f t="shared" si="83"/>
        <v>0.56297800000000331</v>
      </c>
    </row>
    <row r="520" spans="1:12" x14ac:dyDescent="0.25">
      <c r="A520" s="1">
        <v>153</v>
      </c>
      <c r="B520" s="5">
        <v>422.67</v>
      </c>
      <c r="C520" s="5">
        <v>4.7160000000000002</v>
      </c>
      <c r="D520" s="1">
        <f t="shared" ref="D520:D583" si="84">C521-C520</f>
        <v>-6.8000000000000504E-2</v>
      </c>
      <c r="E520" s="1">
        <f t="shared" ref="E520:E583" si="85">LOG(B520)</f>
        <v>2.6260014238478919</v>
      </c>
      <c r="F520" s="1">
        <f t="shared" ref="F520:F583" si="86">LOG(C520)</f>
        <v>0.6735737964230516</v>
      </c>
      <c r="G520" s="1">
        <f t="shared" ref="G520:G583" si="87">LOG(C520/C521)/LOG(B521/B520)</f>
        <v>5.4398636122647961</v>
      </c>
      <c r="H520" s="1">
        <f t="shared" ref="H520:H583" si="88">B521-B520</f>
        <v>1.1299999999999955</v>
      </c>
      <c r="I520" s="1">
        <f t="shared" ref="I520:I583" si="89">$E$2*(1+($F$2/$E$2)-COS(RADIANS(A520))-SQRT((($F$2/$E$2)^2)-SIN(RADIANS(A520))^2))</f>
        <v>7.8215723570583387E-2</v>
      </c>
      <c r="J520" s="1">
        <f t="shared" ref="J520:J524" si="90">(I521-I520)/$G$2</f>
        <v>5.5665056254877721</v>
      </c>
      <c r="K520" s="1">
        <f t="shared" ref="K520:K583" si="91">J521-J520/$G$2</f>
        <v>-133590.77980927113</v>
      </c>
      <c r="L520" s="1">
        <f t="shared" ref="L520:L583" si="92">(C520*10^5)*((B521-B520)/10^6)</f>
        <v>0.53290799999999794</v>
      </c>
    </row>
    <row r="521" spans="1:12" x14ac:dyDescent="0.25">
      <c r="A521" s="1">
        <v>154</v>
      </c>
      <c r="B521" s="5">
        <v>423.8</v>
      </c>
      <c r="C521" s="5">
        <v>4.6479999999999997</v>
      </c>
      <c r="D521" s="1">
        <f t="shared" si="84"/>
        <v>-6.9999999999999396E-2</v>
      </c>
      <c r="E521" s="1">
        <f t="shared" si="85"/>
        <v>2.6271609523747759</v>
      </c>
      <c r="F521" s="1">
        <f t="shared" si="86"/>
        <v>0.66726611938227431</v>
      </c>
      <c r="G521" s="1">
        <f t="shared" si="87"/>
        <v>5.8540199396827912</v>
      </c>
      <c r="H521" s="1">
        <f t="shared" si="88"/>
        <v>1.0999999999999659</v>
      </c>
      <c r="I521" s="1">
        <f t="shared" si="89"/>
        <v>7.8447661304978711E-2</v>
      </c>
      <c r="J521" s="1">
        <f t="shared" si="90"/>
        <v>5.3552024353882288</v>
      </c>
      <c r="K521" s="1">
        <f t="shared" si="91"/>
        <v>-128519.71447278986</v>
      </c>
      <c r="L521" s="1">
        <f t="shared" si="92"/>
        <v>0.51127999999998408</v>
      </c>
    </row>
    <row r="522" spans="1:12" x14ac:dyDescent="0.25">
      <c r="A522" s="1">
        <v>155</v>
      </c>
      <c r="B522" s="5">
        <v>424.9</v>
      </c>
      <c r="C522" s="5">
        <v>4.5780000000000003</v>
      </c>
      <c r="D522" s="1">
        <f t="shared" si="84"/>
        <v>-7.2000000000000064E-2</v>
      </c>
      <c r="E522" s="1">
        <f t="shared" si="85"/>
        <v>2.6282867310895144</v>
      </c>
      <c r="F522" s="1">
        <f t="shared" si="86"/>
        <v>0.66067578833852414</v>
      </c>
      <c r="G522" s="1">
        <f t="shared" si="87"/>
        <v>6.4228525085176686</v>
      </c>
      <c r="H522" s="1">
        <f t="shared" si="88"/>
        <v>1.0500000000000114</v>
      </c>
      <c r="I522" s="1">
        <f t="shared" si="89"/>
        <v>7.8670794739786554E-2</v>
      </c>
      <c r="J522" s="1">
        <f t="shared" si="90"/>
        <v>5.1439765276498628</v>
      </c>
      <c r="K522" s="1">
        <f t="shared" si="91"/>
        <v>-123450.50382564189</v>
      </c>
      <c r="L522" s="1">
        <f t="shared" si="92"/>
        <v>0.48069000000000522</v>
      </c>
    </row>
    <row r="523" spans="1:12" x14ac:dyDescent="0.25">
      <c r="A523" s="1">
        <v>156</v>
      </c>
      <c r="B523" s="5">
        <v>425.95</v>
      </c>
      <c r="C523" s="5">
        <v>4.5060000000000002</v>
      </c>
      <c r="D523" s="1">
        <f t="shared" si="84"/>
        <v>-8.0000000000000071E-2</v>
      </c>
      <c r="E523" s="1">
        <f t="shared" si="85"/>
        <v>2.6293586225803405</v>
      </c>
      <c r="F523" s="1">
        <f t="shared" si="86"/>
        <v>0.65379118738781206</v>
      </c>
      <c r="G523" s="1">
        <f t="shared" si="87"/>
        <v>7.5637038413019972</v>
      </c>
      <c r="H523" s="1">
        <f t="shared" si="88"/>
        <v>1.0099999999999909</v>
      </c>
      <c r="I523" s="1">
        <f t="shared" si="89"/>
        <v>7.8885127095105298E-2</v>
      </c>
      <c r="J523" s="1">
        <f t="shared" si="90"/>
        <v>4.9328379548241319</v>
      </c>
      <c r="K523" s="1">
        <f t="shared" si="91"/>
        <v>-118383.3891205876</v>
      </c>
      <c r="L523" s="1">
        <f t="shared" si="92"/>
        <v>0.4551059999999959</v>
      </c>
    </row>
    <row r="524" spans="1:12" x14ac:dyDescent="0.25">
      <c r="A524" s="1">
        <v>157</v>
      </c>
      <c r="B524" s="5">
        <v>426.96</v>
      </c>
      <c r="C524" s="5">
        <v>4.4260000000000002</v>
      </c>
      <c r="D524" s="1">
        <f t="shared" si="84"/>
        <v>-7.3000000000000398E-2</v>
      </c>
      <c r="E524" s="1">
        <f t="shared" si="85"/>
        <v>2.6303871897955311</v>
      </c>
      <c r="F524" s="1">
        <f t="shared" si="86"/>
        <v>0.64601140959123915</v>
      </c>
      <c r="G524" s="1">
        <f t="shared" si="87"/>
        <v>7.4049403132165557</v>
      </c>
      <c r="H524" s="1">
        <f t="shared" si="88"/>
        <v>0.96000000000003638</v>
      </c>
      <c r="I524" s="1">
        <f t="shared" si="89"/>
        <v>7.9090662009889637E-2</v>
      </c>
      <c r="J524" s="1">
        <f t="shared" si="90"/>
        <v>4.7217951915630163</v>
      </c>
      <c r="K524" s="1">
        <f t="shared" si="91"/>
        <v>-113318.57374231276</v>
      </c>
      <c r="L524" s="1">
        <f t="shared" si="92"/>
        <v>0.42489600000001609</v>
      </c>
    </row>
    <row r="525" spans="1:12" x14ac:dyDescent="0.25">
      <c r="A525" s="1">
        <v>158</v>
      </c>
      <c r="B525" s="5">
        <v>427.92</v>
      </c>
      <c r="C525" s="5">
        <v>4.3529999999999998</v>
      </c>
      <c r="D525" s="1">
        <f t="shared" si="84"/>
        <v>-6.9999999999999396E-2</v>
      </c>
      <c r="E525" s="1">
        <f t="shared" si="85"/>
        <v>2.6313625848869608</v>
      </c>
      <c r="F525" s="1">
        <f t="shared" si="86"/>
        <v>0.63878866715739824</v>
      </c>
      <c r="G525" s="1">
        <f t="shared" si="87"/>
        <v>7.5485946630921008</v>
      </c>
      <c r="H525" s="1">
        <f t="shared" si="88"/>
        <v>0.91999999999995907</v>
      </c>
      <c r="I525" s="1">
        <f t="shared" si="89"/>
        <v>7.9287403476204762E-2</v>
      </c>
      <c r="J525" s="1">
        <f>(I526-I525)/$G$2</f>
        <v>4.5108551996363433</v>
      </c>
      <c r="K525" s="1">
        <f t="shared" si="91"/>
        <v>-108256.2247677791</v>
      </c>
      <c r="L525" s="1">
        <f t="shared" si="92"/>
        <v>0.40047599999998218</v>
      </c>
    </row>
    <row r="526" spans="1:12" x14ac:dyDescent="0.25">
      <c r="A526" s="1">
        <v>159</v>
      </c>
      <c r="B526" s="5">
        <v>428.84</v>
      </c>
      <c r="C526" s="5">
        <v>4.2830000000000004</v>
      </c>
      <c r="D526" s="1">
        <f t="shared" si="84"/>
        <v>-6.899999999999995E-2</v>
      </c>
      <c r="E526" s="1">
        <f t="shared" si="85"/>
        <v>2.6322952873402072</v>
      </c>
      <c r="F526" s="1">
        <f t="shared" si="86"/>
        <v>0.63174807439656944</v>
      </c>
      <c r="G526" s="1">
        <f t="shared" si="87"/>
        <v>7.922839273335665</v>
      </c>
      <c r="H526" s="1">
        <f t="shared" si="88"/>
        <v>0.8800000000000523</v>
      </c>
      <c r="I526" s="1">
        <f t="shared" si="89"/>
        <v>7.947535577618961E-2</v>
      </c>
      <c r="J526" s="1">
        <f t="shared" ref="J526:J589" si="93">(I527-I526)/$G$2</f>
        <v>4.3000234931436232</v>
      </c>
      <c r="K526" s="1">
        <f t="shared" si="91"/>
        <v>-103196.47453124306</v>
      </c>
      <c r="L526" s="1">
        <f t="shared" si="92"/>
        <v>0.37690400000002244</v>
      </c>
    </row>
    <row r="527" spans="1:12" x14ac:dyDescent="0.25">
      <c r="A527" s="1">
        <v>160</v>
      </c>
      <c r="B527" s="5">
        <v>429.72</v>
      </c>
      <c r="C527" s="5">
        <v>4.2140000000000004</v>
      </c>
      <c r="D527" s="1">
        <f t="shared" si="84"/>
        <v>-6.9000000000000838E-2</v>
      </c>
      <c r="E527" s="1">
        <f t="shared" si="85"/>
        <v>2.6331855670595279</v>
      </c>
      <c r="F527" s="1">
        <f t="shared" si="86"/>
        <v>0.62469453127208141</v>
      </c>
      <c r="G527" s="1">
        <f t="shared" si="87"/>
        <v>8.5558109691529047</v>
      </c>
      <c r="H527" s="1">
        <f t="shared" si="88"/>
        <v>0.82999999999998408</v>
      </c>
      <c r="I527" s="1">
        <f t="shared" si="89"/>
        <v>7.9654523421737261E-2</v>
      </c>
      <c r="J527" s="1">
        <f t="shared" si="93"/>
        <v>4.0893042038894212</v>
      </c>
      <c r="K527" s="1">
        <f t="shared" si="91"/>
        <v>-98139.42219319928</v>
      </c>
      <c r="L527" s="1">
        <f t="shared" si="92"/>
        <v>0.34976199999999336</v>
      </c>
    </row>
    <row r="528" spans="1:12" x14ac:dyDescent="0.25">
      <c r="A528" s="1">
        <v>161</v>
      </c>
      <c r="B528" s="5">
        <v>430.55</v>
      </c>
      <c r="C528" s="5">
        <v>4.1449999999999996</v>
      </c>
      <c r="D528" s="1">
        <f t="shared" si="84"/>
        <v>-6.6999999999999282E-2</v>
      </c>
      <c r="E528" s="1">
        <f t="shared" si="85"/>
        <v>2.6340235935670839</v>
      </c>
      <c r="F528" s="1">
        <f t="shared" si="86"/>
        <v>0.61752453488629233</v>
      </c>
      <c r="G528" s="1">
        <f t="shared" si="87"/>
        <v>8.7785117011150273</v>
      </c>
      <c r="H528" s="1">
        <f t="shared" si="88"/>
        <v>0.80000000000001137</v>
      </c>
      <c r="I528" s="1">
        <f t="shared" si="89"/>
        <v>7.982491109689932E-2</v>
      </c>
      <c r="J528" s="1">
        <f t="shared" si="93"/>
        <v>3.8787001468340021</v>
      </c>
      <c r="K528" s="1">
        <f t="shared" si="91"/>
        <v>-93085.135311130478</v>
      </c>
      <c r="L528" s="1">
        <f t="shared" si="92"/>
        <v>0.33160000000000467</v>
      </c>
    </row>
    <row r="529" spans="1:12" x14ac:dyDescent="0.25">
      <c r="A529" s="1">
        <v>162</v>
      </c>
      <c r="B529" s="5">
        <v>431.35</v>
      </c>
      <c r="C529" s="5">
        <v>4.0780000000000003</v>
      </c>
      <c r="D529" s="1">
        <f t="shared" si="84"/>
        <v>-6.5000000000000391E-2</v>
      </c>
      <c r="E529" s="1">
        <f t="shared" si="85"/>
        <v>2.6348298023738992</v>
      </c>
      <c r="F529" s="1">
        <f t="shared" si="86"/>
        <v>0.61044722144212127</v>
      </c>
      <c r="G529" s="1">
        <f t="shared" si="87"/>
        <v>9.2490328072792778</v>
      </c>
      <c r="H529" s="1">
        <f t="shared" si="88"/>
        <v>0.75</v>
      </c>
      <c r="I529" s="1">
        <f t="shared" si="89"/>
        <v>7.9986523603017404E-2</v>
      </c>
      <c r="J529" s="1">
        <f t="shared" si="93"/>
        <v>3.6682128855749507</v>
      </c>
      <c r="K529" s="1">
        <f t="shared" si="91"/>
        <v>-88033.651411001003</v>
      </c>
      <c r="L529" s="1">
        <f t="shared" si="92"/>
        <v>0.30585000000000007</v>
      </c>
    </row>
    <row r="530" spans="1:12" x14ac:dyDescent="0.25">
      <c r="A530" s="1">
        <v>163</v>
      </c>
      <c r="B530" s="5">
        <v>432.1</v>
      </c>
      <c r="C530" s="5">
        <v>4.0129999999999999</v>
      </c>
      <c r="D530" s="1">
        <f t="shared" si="84"/>
        <v>-6.5999999999999837E-2</v>
      </c>
      <c r="E530" s="1">
        <f t="shared" si="85"/>
        <v>2.6355842663112301</v>
      </c>
      <c r="F530" s="1">
        <f t="shared" si="86"/>
        <v>0.60346915973383874</v>
      </c>
      <c r="G530" s="1">
        <f t="shared" si="87"/>
        <v>10.244920265259038</v>
      </c>
      <c r="H530" s="1">
        <f t="shared" si="88"/>
        <v>0.69999999999998863</v>
      </c>
      <c r="I530" s="1">
        <f t="shared" si="89"/>
        <v>8.0139365806583027E-2</v>
      </c>
      <c r="J530" s="1">
        <f t="shared" si="93"/>
        <v>3.4578427978184667</v>
      </c>
      <c r="K530" s="1">
        <f t="shared" si="91"/>
        <v>-82984.979558502426</v>
      </c>
      <c r="L530" s="1">
        <f t="shared" si="92"/>
        <v>0.28090999999999544</v>
      </c>
    </row>
    <row r="531" spans="1:12" x14ac:dyDescent="0.25">
      <c r="A531" s="1">
        <v>164</v>
      </c>
      <c r="B531" s="5">
        <v>432.8</v>
      </c>
      <c r="C531" s="5">
        <v>3.9470000000000001</v>
      </c>
      <c r="D531" s="1">
        <f t="shared" si="84"/>
        <v>-6.800000000000006E-2</v>
      </c>
      <c r="E531" s="1">
        <f t="shared" si="85"/>
        <v>2.636287252098513</v>
      </c>
      <c r="F531" s="1">
        <f t="shared" si="86"/>
        <v>0.59626712639551538</v>
      </c>
      <c r="G531" s="1">
        <f t="shared" si="87"/>
        <v>11.234619917470487</v>
      </c>
      <c r="H531" s="1">
        <f t="shared" si="88"/>
        <v>0.67000000000001592</v>
      </c>
      <c r="I531" s="1">
        <f t="shared" si="89"/>
        <v>8.0283442589825463E-2</v>
      </c>
      <c r="J531" s="1">
        <f t="shared" si="93"/>
        <v>3.2475891407740543</v>
      </c>
      <c r="K531" s="1">
        <f t="shared" si="91"/>
        <v>-77939.101928460848</v>
      </c>
      <c r="L531" s="1">
        <f t="shared" si="92"/>
        <v>0.26444900000000626</v>
      </c>
    </row>
    <row r="532" spans="1:12" x14ac:dyDescent="0.25">
      <c r="A532" s="1">
        <v>165</v>
      </c>
      <c r="B532" s="5">
        <v>433.47</v>
      </c>
      <c r="C532" s="5">
        <v>3.879</v>
      </c>
      <c r="D532" s="1">
        <f t="shared" si="84"/>
        <v>-7.3999999999999844E-2</v>
      </c>
      <c r="E532" s="1">
        <f t="shared" si="85"/>
        <v>2.6369590457907699</v>
      </c>
      <c r="F532" s="1">
        <f t="shared" si="86"/>
        <v>0.5887197796000565</v>
      </c>
      <c r="G532" s="1">
        <f t="shared" si="87"/>
        <v>13.476141017432472</v>
      </c>
      <c r="H532" s="1">
        <f t="shared" si="88"/>
        <v>0.6199999999999477</v>
      </c>
      <c r="I532" s="1">
        <f t="shared" si="89"/>
        <v>8.0418758804024382E-2</v>
      </c>
      <c r="J532" s="1">
        <f t="shared" si="93"/>
        <v>3.0374501164666112</v>
      </c>
      <c r="K532" s="1">
        <f t="shared" si="91"/>
        <v>-72895.975372261761</v>
      </c>
      <c r="L532" s="1">
        <f t="shared" si="92"/>
        <v>0.2404979999999797</v>
      </c>
    </row>
    <row r="533" spans="1:12" x14ac:dyDescent="0.25">
      <c r="A533" s="1">
        <v>166</v>
      </c>
      <c r="B533" s="5">
        <v>434.09</v>
      </c>
      <c r="C533" s="5">
        <v>3.8050000000000002</v>
      </c>
      <c r="D533" s="1">
        <f t="shared" si="84"/>
        <v>-7.1000000000000174E-2</v>
      </c>
      <c r="E533" s="1">
        <f t="shared" si="85"/>
        <v>2.6375797812433479</v>
      </c>
      <c r="F533" s="1">
        <f t="shared" si="86"/>
        <v>0.58035466110659162</v>
      </c>
      <c r="G533" s="1">
        <f t="shared" si="87"/>
        <v>14.354145533346557</v>
      </c>
      <c r="H533" s="1">
        <f t="shared" si="88"/>
        <v>0.57000000000005002</v>
      </c>
      <c r="I533" s="1">
        <f t="shared" si="89"/>
        <v>8.0545319225543824E-2</v>
      </c>
      <c r="J533" s="1">
        <f t="shared" si="93"/>
        <v>2.8274229369092962</v>
      </c>
      <c r="K533" s="1">
        <f t="shared" si="91"/>
        <v>-67855.532981933953</v>
      </c>
      <c r="L533" s="1">
        <f t="shared" si="92"/>
        <v>0.21688500000001903</v>
      </c>
    </row>
    <row r="534" spans="1:12" x14ac:dyDescent="0.25">
      <c r="A534" s="1">
        <v>167</v>
      </c>
      <c r="B534" s="5">
        <v>434.66</v>
      </c>
      <c r="C534" s="5">
        <v>3.734</v>
      </c>
      <c r="D534" s="1">
        <f t="shared" si="84"/>
        <v>-7.7999999999999847E-2</v>
      </c>
      <c r="E534" s="1">
        <f t="shared" si="85"/>
        <v>2.6381496756668459</v>
      </c>
      <c r="F534" s="1">
        <f t="shared" si="86"/>
        <v>0.57217431361305948</v>
      </c>
      <c r="G534" s="1">
        <f t="shared" si="87"/>
        <v>17.002854458614731</v>
      </c>
      <c r="H534" s="1">
        <f t="shared" si="88"/>
        <v>0.53999999999996362</v>
      </c>
      <c r="I534" s="1">
        <f t="shared" si="89"/>
        <v>8.0663128514581711E-2</v>
      </c>
      <c r="J534" s="1">
        <f t="shared" si="93"/>
        <v>2.6175038891468327</v>
      </c>
      <c r="K534" s="1">
        <f t="shared" si="91"/>
        <v>-62817.685651123866</v>
      </c>
      <c r="L534" s="1">
        <f t="shared" si="92"/>
        <v>0.20163599999998641</v>
      </c>
    </row>
    <row r="535" spans="1:12" x14ac:dyDescent="0.25">
      <c r="A535" s="1">
        <v>168</v>
      </c>
      <c r="B535" s="5">
        <v>435.2</v>
      </c>
      <c r="C535" s="5">
        <v>3.6560000000000001</v>
      </c>
      <c r="D535" s="1">
        <f t="shared" si="84"/>
        <v>-8.0000000000000071E-2</v>
      </c>
      <c r="E535" s="1">
        <f t="shared" si="85"/>
        <v>2.6386888866901237</v>
      </c>
      <c r="F535" s="1">
        <f t="shared" si="86"/>
        <v>0.56300618706179384</v>
      </c>
      <c r="G535" s="1">
        <f t="shared" si="87"/>
        <v>19.661491632254769</v>
      </c>
      <c r="H535" s="1">
        <f t="shared" si="88"/>
        <v>0.49000000000000909</v>
      </c>
      <c r="I535" s="1">
        <f t="shared" si="89"/>
        <v>8.0772191176629496E-2</v>
      </c>
      <c r="J535" s="1">
        <f t="shared" si="93"/>
        <v>2.40768840011929</v>
      </c>
      <c r="K535" s="1">
        <f t="shared" si="91"/>
        <v>-57782.32363176161</v>
      </c>
      <c r="L535" s="1">
        <f t="shared" si="92"/>
        <v>0.17914400000000333</v>
      </c>
    </row>
    <row r="536" spans="1:12" x14ac:dyDescent="0.25">
      <c r="A536" s="1">
        <v>169</v>
      </c>
      <c r="B536" s="5">
        <v>435.69</v>
      </c>
      <c r="C536" s="5">
        <v>3.5760000000000001</v>
      </c>
      <c r="D536" s="1">
        <f t="shared" si="84"/>
        <v>-8.4999999999999964E-2</v>
      </c>
      <c r="E536" s="1">
        <f t="shared" si="85"/>
        <v>2.6391775920802147</v>
      </c>
      <c r="F536" s="1">
        <f t="shared" si="86"/>
        <v>0.55339751012388005</v>
      </c>
      <c r="G536" s="1">
        <f t="shared" si="87"/>
        <v>23.303654625280917</v>
      </c>
      <c r="H536" s="1">
        <f t="shared" si="88"/>
        <v>0.44999999999998863</v>
      </c>
      <c r="I536" s="1">
        <f t="shared" si="89"/>
        <v>8.0872511526634466E-2</v>
      </c>
      <c r="J536" s="1">
        <f t="shared" si="93"/>
        <v>2.1979711013516701</v>
      </c>
      <c r="K536" s="1">
        <f t="shared" si="91"/>
        <v>-52749.31808654662</v>
      </c>
      <c r="L536" s="1">
        <f t="shared" si="92"/>
        <v>0.16091999999999596</v>
      </c>
    </row>
    <row r="537" spans="1:12" x14ac:dyDescent="0.25">
      <c r="A537" s="1">
        <v>170</v>
      </c>
      <c r="B537" s="5">
        <v>436.14</v>
      </c>
      <c r="C537" s="5">
        <v>3.4910000000000001</v>
      </c>
      <c r="D537" s="1">
        <f t="shared" si="84"/>
        <v>-9.0000000000000302E-2</v>
      </c>
      <c r="E537" s="1">
        <f t="shared" si="85"/>
        <v>2.6396259192408125</v>
      </c>
      <c r="F537" s="1">
        <f t="shared" si="86"/>
        <v>0.54294984881417885</v>
      </c>
      <c r="G537" s="1">
        <f t="shared" si="87"/>
        <v>28.491606005138358</v>
      </c>
      <c r="H537" s="1">
        <f t="shared" si="88"/>
        <v>0.40000000000003411</v>
      </c>
      <c r="I537" s="1">
        <f t="shared" si="89"/>
        <v>8.0964093655857453E-2</v>
      </c>
      <c r="J537" s="1">
        <f t="shared" si="93"/>
        <v>1.9883458934633058</v>
      </c>
      <c r="K537" s="1">
        <f t="shared" si="91"/>
        <v>-47718.52263710885</v>
      </c>
      <c r="L537" s="1">
        <f t="shared" si="92"/>
        <v>0.13964000000001192</v>
      </c>
    </row>
    <row r="538" spans="1:12" x14ac:dyDescent="0.25">
      <c r="A538" s="1">
        <v>171</v>
      </c>
      <c r="B538" s="5">
        <v>436.54</v>
      </c>
      <c r="C538" s="5">
        <v>3.4009999999999998</v>
      </c>
      <c r="D538" s="1">
        <f t="shared" si="84"/>
        <v>-8.6999999999999744E-2</v>
      </c>
      <c r="E538" s="1">
        <f t="shared" si="85"/>
        <v>2.6400240441088667</v>
      </c>
      <c r="F538" s="1">
        <f t="shared" si="86"/>
        <v>0.53160663193272206</v>
      </c>
      <c r="G538" s="1">
        <f t="shared" si="87"/>
        <v>30.586785445090623</v>
      </c>
      <c r="H538" s="1">
        <f t="shared" si="88"/>
        <v>0.37000000000000455</v>
      </c>
      <c r="I538" s="1">
        <f t="shared" si="89"/>
        <v>8.1046941401418424E-2</v>
      </c>
      <c r="J538" s="1">
        <f t="shared" si="93"/>
        <v>1.7788060104960701</v>
      </c>
      <c r="K538" s="1">
        <f t="shared" si="91"/>
        <v>-42689.774907821644</v>
      </c>
      <c r="L538" s="1">
        <f t="shared" si="92"/>
        <v>0.12583700000000156</v>
      </c>
    </row>
    <row r="539" spans="1:12" x14ac:dyDescent="0.25">
      <c r="A539" s="1">
        <v>172</v>
      </c>
      <c r="B539" s="5">
        <v>436.91</v>
      </c>
      <c r="C539" s="5">
        <v>3.3140000000000001</v>
      </c>
      <c r="D539" s="1">
        <f t="shared" si="84"/>
        <v>-8.7000000000000188E-2</v>
      </c>
      <c r="E539" s="1">
        <f t="shared" si="85"/>
        <v>2.6403919849593236</v>
      </c>
      <c r="F539" s="1">
        <f t="shared" si="86"/>
        <v>0.5203525040833179</v>
      </c>
      <c r="G539" s="1">
        <f t="shared" si="87"/>
        <v>36.335547763801316</v>
      </c>
      <c r="H539" s="1">
        <f t="shared" si="88"/>
        <v>0.31999999999999318</v>
      </c>
      <c r="I539" s="1">
        <f t="shared" si="89"/>
        <v>8.1121058318522427E-2</v>
      </c>
      <c r="J539" s="1">
        <f t="shared" si="93"/>
        <v>1.5693440840397477</v>
      </c>
      <c r="K539" s="1">
        <f t="shared" si="91"/>
        <v>-37662.89806474674</v>
      </c>
      <c r="L539" s="1">
        <f t="shared" si="92"/>
        <v>0.10604799999999774</v>
      </c>
    </row>
    <row r="540" spans="1:12" x14ac:dyDescent="0.25">
      <c r="A540" s="1">
        <v>173</v>
      </c>
      <c r="B540" s="5">
        <v>437.23</v>
      </c>
      <c r="C540" s="5">
        <v>3.2269999999999999</v>
      </c>
      <c r="D540" s="1">
        <f t="shared" si="84"/>
        <v>-8.0000000000000071E-2</v>
      </c>
      <c r="E540" s="1">
        <f t="shared" si="85"/>
        <v>2.6407099528830362</v>
      </c>
      <c r="F540" s="1">
        <f t="shared" si="86"/>
        <v>0.50879896540390501</v>
      </c>
      <c r="G540" s="1">
        <f t="shared" si="87"/>
        <v>39.212241977570983</v>
      </c>
      <c r="H540" s="1">
        <f t="shared" si="88"/>
        <v>0.27999999999997272</v>
      </c>
      <c r="I540" s="1">
        <f t="shared" si="89"/>
        <v>8.1186447655357416E-2</v>
      </c>
      <c r="J540" s="1">
        <f t="shared" si="93"/>
        <v>1.3599522072041959</v>
      </c>
      <c r="K540" s="1">
        <f t="shared" si="91"/>
        <v>-32637.702350902298</v>
      </c>
      <c r="L540" s="1">
        <f t="shared" si="92"/>
        <v>9.0355999999991193E-2</v>
      </c>
    </row>
    <row r="541" spans="1:12" x14ac:dyDescent="0.25">
      <c r="A541" s="1">
        <v>174</v>
      </c>
      <c r="B541" s="5">
        <v>437.51</v>
      </c>
      <c r="C541" s="5">
        <v>3.1469999999999998</v>
      </c>
      <c r="D541" s="1">
        <f t="shared" si="84"/>
        <v>-6.3999999999999613E-2</v>
      </c>
      <c r="E541" s="1">
        <f t="shared" si="85"/>
        <v>2.6409879839759003</v>
      </c>
      <c r="F541" s="1">
        <f t="shared" si="86"/>
        <v>0.49789674291322028</v>
      </c>
      <c r="G541" s="1">
        <f t="shared" si="87"/>
        <v>39.094123335484028</v>
      </c>
      <c r="H541" s="1">
        <f t="shared" si="88"/>
        <v>0.23000000000001819</v>
      </c>
      <c r="I541" s="1">
        <f t="shared" si="89"/>
        <v>8.1243112330657591E-2</v>
      </c>
      <c r="J541" s="1">
        <f t="shared" si="93"/>
        <v>1.1506219984029897</v>
      </c>
      <c r="K541" s="1">
        <f t="shared" si="91"/>
        <v>-27613.986617006762</v>
      </c>
      <c r="L541" s="1">
        <f t="shared" si="92"/>
        <v>7.2381000000005719E-2</v>
      </c>
    </row>
    <row r="542" spans="1:12" x14ac:dyDescent="0.25">
      <c r="A542" s="1">
        <v>175</v>
      </c>
      <c r="B542" s="5">
        <v>437.74</v>
      </c>
      <c r="C542" s="5">
        <v>3.0830000000000002</v>
      </c>
      <c r="D542" s="1">
        <f t="shared" si="84"/>
        <v>-6.4000000000000057E-2</v>
      </c>
      <c r="E542" s="1">
        <f t="shared" si="85"/>
        <v>2.6412162335803266</v>
      </c>
      <c r="F542" s="1">
        <f t="shared" si="86"/>
        <v>0.48897352472650829</v>
      </c>
      <c r="G542" s="1">
        <f t="shared" si="87"/>
        <v>48.340435637916038</v>
      </c>
      <c r="H542" s="1">
        <f t="shared" si="88"/>
        <v>0.18999999999999773</v>
      </c>
      <c r="I542" s="1">
        <f t="shared" si="89"/>
        <v>8.1291054913924382E-2</v>
      </c>
      <c r="J542" s="1">
        <f t="shared" si="93"/>
        <v>0.94134466499085079</v>
      </c>
      <c r="K542" s="1">
        <f t="shared" si="91"/>
        <v>-22591.539848713666</v>
      </c>
      <c r="L542" s="1">
        <f t="shared" si="92"/>
        <v>5.8576999999999303E-2</v>
      </c>
    </row>
    <row r="543" spans="1:12" x14ac:dyDescent="0.25">
      <c r="A543" s="1">
        <v>176</v>
      </c>
      <c r="B543" s="5">
        <v>437.93</v>
      </c>
      <c r="C543" s="5">
        <v>3.0190000000000001</v>
      </c>
      <c r="D543" s="1">
        <f t="shared" si="84"/>
        <v>-6.0999999999999943E-2</v>
      </c>
      <c r="E543" s="1">
        <f t="shared" si="85"/>
        <v>2.6414046971633121</v>
      </c>
      <c r="F543" s="1">
        <f t="shared" si="86"/>
        <v>0.47986311302309775</v>
      </c>
      <c r="G543" s="1">
        <f t="shared" si="87"/>
        <v>59.604556220433416</v>
      </c>
      <c r="H543" s="1">
        <f t="shared" si="88"/>
        <v>0.14999999999997726</v>
      </c>
      <c r="I543" s="1">
        <f t="shared" si="89"/>
        <v>8.1330277608299001E-2</v>
      </c>
      <c r="J543" s="1">
        <f t="shared" si="93"/>
        <v>0.73211106675519222</v>
      </c>
      <c r="K543" s="1">
        <f t="shared" si="91"/>
        <v>-17570.142690345328</v>
      </c>
      <c r="L543" s="1">
        <f t="shared" si="92"/>
        <v>4.5284999999993136E-2</v>
      </c>
    </row>
    <row r="544" spans="1:12" x14ac:dyDescent="0.25">
      <c r="A544" s="1">
        <v>177</v>
      </c>
      <c r="B544" s="5">
        <v>438.08</v>
      </c>
      <c r="C544" s="5">
        <v>2.9580000000000002</v>
      </c>
      <c r="D544" s="1">
        <f t="shared" si="84"/>
        <v>-6.7000000000000171E-2</v>
      </c>
      <c r="E544" s="1">
        <f t="shared" si="85"/>
        <v>2.6415534264538958</v>
      </c>
      <c r="F544" s="1">
        <f t="shared" si="86"/>
        <v>0.47099816966087366</v>
      </c>
      <c r="G544" s="1">
        <f t="shared" si="87"/>
        <v>91.255160621557494</v>
      </c>
      <c r="H544" s="1">
        <f t="shared" si="88"/>
        <v>0.11000000000001364</v>
      </c>
      <c r="I544" s="1">
        <f t="shared" si="89"/>
        <v>8.1360782236080467E-2</v>
      </c>
      <c r="J544" s="1">
        <f t="shared" si="93"/>
        <v>0.52291177928576182</v>
      </c>
      <c r="K544" s="1">
        <f t="shared" si="91"/>
        <v>-12549.568965701041</v>
      </c>
      <c r="L544" s="1">
        <f t="shared" si="92"/>
        <v>3.2538000000004036E-2</v>
      </c>
    </row>
    <row r="545" spans="1:12" x14ac:dyDescent="0.25">
      <c r="A545" s="1">
        <v>178</v>
      </c>
      <c r="B545" s="5">
        <v>438.19</v>
      </c>
      <c r="C545" s="5">
        <v>2.891</v>
      </c>
      <c r="D545" s="1">
        <f t="shared" si="84"/>
        <v>-7.2000000000000064E-2</v>
      </c>
      <c r="E545" s="1">
        <f t="shared" si="85"/>
        <v>2.6416624622379814</v>
      </c>
      <c r="F545" s="1">
        <f t="shared" si="86"/>
        <v>0.46104809167065786</v>
      </c>
      <c r="G545" s="1">
        <f t="shared" si="87"/>
        <v>184.20030555188058</v>
      </c>
      <c r="H545" s="1">
        <f t="shared" si="88"/>
        <v>6.0000000000002274E-2</v>
      </c>
      <c r="I545" s="1">
        <f t="shared" si="89"/>
        <v>8.1382570226884041E-2</v>
      </c>
      <c r="J545" s="1">
        <f t="shared" si="93"/>
        <v>0.31373715724336559</v>
      </c>
      <c r="K545" s="1">
        <f t="shared" si="91"/>
        <v>-7529.5871964432354</v>
      </c>
      <c r="L545" s="1">
        <f t="shared" si="92"/>
        <v>1.7346000000000656E-2</v>
      </c>
    </row>
    <row r="546" spans="1:12" x14ac:dyDescent="0.25">
      <c r="A546" s="1">
        <v>179</v>
      </c>
      <c r="B546" s="5">
        <v>438.25</v>
      </c>
      <c r="C546" s="5">
        <v>2.819</v>
      </c>
      <c r="D546" s="1">
        <f t="shared" si="84"/>
        <v>-7.2000000000000064E-2</v>
      </c>
      <c r="E546" s="1">
        <f t="shared" si="85"/>
        <v>2.6417219247658323</v>
      </c>
      <c r="F546" s="1">
        <f t="shared" si="86"/>
        <v>0.4500950758716023</v>
      </c>
      <c r="G546" s="1">
        <f t="shared" si="87"/>
        <v>377.97149623876254</v>
      </c>
      <c r="H546" s="1">
        <f t="shared" si="88"/>
        <v>2.9999999999972715E-2</v>
      </c>
      <c r="I546" s="1">
        <f t="shared" si="89"/>
        <v>8.1395642608435848E-2</v>
      </c>
      <c r="J546" s="1">
        <f t="shared" si="93"/>
        <v>0.10457739753966244</v>
      </c>
      <c r="K546" s="1">
        <f t="shared" si="91"/>
        <v>-2509.9621183494382</v>
      </c>
      <c r="L546" s="1">
        <f t="shared" si="92"/>
        <v>8.4569999999923075E-3</v>
      </c>
    </row>
    <row r="547" spans="1:12" x14ac:dyDescent="0.25">
      <c r="A547" s="1">
        <v>180</v>
      </c>
      <c r="B547" s="5">
        <v>438.28</v>
      </c>
      <c r="C547" s="5">
        <v>2.7469999999999999</v>
      </c>
      <c r="D547" s="1">
        <f t="shared" si="84"/>
        <v>-7.2999999999999954E-2</v>
      </c>
      <c r="E547" s="1">
        <f t="shared" si="85"/>
        <v>2.6417516529769882</v>
      </c>
      <c r="F547" s="1">
        <f t="shared" si="86"/>
        <v>0.4388586594205619</v>
      </c>
      <c r="G547" s="1">
        <f t="shared" si="87"/>
        <v>-393.47327134167483</v>
      </c>
      <c r="H547" s="1">
        <f t="shared" si="88"/>
        <v>-2.9999999999972715E-2</v>
      </c>
      <c r="I547" s="1">
        <f t="shared" si="89"/>
        <v>8.14E-2</v>
      </c>
      <c r="J547" s="1">
        <f t="shared" si="93"/>
        <v>-0.10457739753966244</v>
      </c>
      <c r="K547" s="1">
        <f t="shared" si="91"/>
        <v>2509.5438037946551</v>
      </c>
      <c r="L547" s="1">
        <f t="shared" si="92"/>
        <v>-8.2409999999925043E-3</v>
      </c>
    </row>
    <row r="548" spans="1:12" x14ac:dyDescent="0.25">
      <c r="A548" s="1">
        <v>181</v>
      </c>
      <c r="B548" s="5">
        <v>438.25</v>
      </c>
      <c r="C548" s="5">
        <v>2.6739999999999999</v>
      </c>
      <c r="D548" s="1">
        <f t="shared" si="84"/>
        <v>-6.4000000000000057E-2</v>
      </c>
      <c r="E548" s="1">
        <f t="shared" si="85"/>
        <v>2.6417219247658323</v>
      </c>
      <c r="F548" s="1">
        <f t="shared" si="86"/>
        <v>0.42716140292596555</v>
      </c>
      <c r="G548" s="1">
        <f t="shared" si="87"/>
        <v>-176.93320428678354</v>
      </c>
      <c r="H548" s="1">
        <f t="shared" si="88"/>
        <v>-6.0000000000002274E-2</v>
      </c>
      <c r="I548" s="1">
        <f t="shared" si="89"/>
        <v>8.1395642608435848E-2</v>
      </c>
      <c r="J548" s="1">
        <f t="shared" si="93"/>
        <v>-0.31373715724336559</v>
      </c>
      <c r="K548" s="1">
        <f t="shared" si="91"/>
        <v>7529.1688620614887</v>
      </c>
      <c r="L548" s="1">
        <f t="shared" si="92"/>
        <v>-1.6044000000000606E-2</v>
      </c>
    </row>
    <row r="549" spans="1:12" x14ac:dyDescent="0.25">
      <c r="A549" s="1">
        <v>182</v>
      </c>
      <c r="B549" s="5">
        <v>438.19</v>
      </c>
      <c r="C549" s="5">
        <v>2.61</v>
      </c>
      <c r="D549" s="1">
        <f t="shared" si="84"/>
        <v>-5.600000000000005E-2</v>
      </c>
      <c r="E549" s="1">
        <f t="shared" si="85"/>
        <v>2.6416624622379814</v>
      </c>
      <c r="F549" s="1">
        <f t="shared" si="86"/>
        <v>0.41664050733828095</v>
      </c>
      <c r="G549" s="1">
        <f t="shared" si="87"/>
        <v>-86.390119444619828</v>
      </c>
      <c r="H549" s="1">
        <f t="shared" si="88"/>
        <v>-0.11000000000001364</v>
      </c>
      <c r="I549" s="1">
        <f t="shared" si="89"/>
        <v>8.1382570226884041E-2</v>
      </c>
      <c r="J549" s="1">
        <f t="shared" si="93"/>
        <v>-0.52291177928576182</v>
      </c>
      <c r="K549" s="1">
        <f t="shared" si="91"/>
        <v>12549.150591791529</v>
      </c>
      <c r="L549" s="1">
        <f t="shared" si="92"/>
        <v>-2.8710000000003559E-2</v>
      </c>
    </row>
    <row r="550" spans="1:12" x14ac:dyDescent="0.25">
      <c r="A550" s="1">
        <v>183</v>
      </c>
      <c r="B550" s="5">
        <v>438.08</v>
      </c>
      <c r="C550" s="5">
        <v>2.5539999999999998</v>
      </c>
      <c r="D550" s="1">
        <f t="shared" si="84"/>
        <v>-5.3999999999999826E-2</v>
      </c>
      <c r="E550" s="1">
        <f t="shared" si="85"/>
        <v>2.6415534264538958</v>
      </c>
      <c r="F550" s="1">
        <f t="shared" si="86"/>
        <v>0.40722089292739644</v>
      </c>
      <c r="G550" s="1">
        <f t="shared" si="87"/>
        <v>-62.401186874013099</v>
      </c>
      <c r="H550" s="1">
        <f t="shared" si="88"/>
        <v>-0.14999999999997726</v>
      </c>
      <c r="I550" s="1">
        <f t="shared" si="89"/>
        <v>8.1360782236080467E-2</v>
      </c>
      <c r="J550" s="1">
        <f t="shared" si="93"/>
        <v>-0.73211106675519222</v>
      </c>
      <c r="K550" s="1">
        <f t="shared" si="91"/>
        <v>17569.72425745962</v>
      </c>
      <c r="L550" s="1">
        <f t="shared" si="92"/>
        <v>-3.8309999999994189E-2</v>
      </c>
    </row>
    <row r="551" spans="1:12" x14ac:dyDescent="0.25">
      <c r="A551" s="1">
        <v>184</v>
      </c>
      <c r="B551" s="5">
        <v>437.93</v>
      </c>
      <c r="C551" s="5">
        <v>2.5</v>
      </c>
      <c r="D551" s="1">
        <f t="shared" si="84"/>
        <v>-6.0999999999999943E-2</v>
      </c>
      <c r="E551" s="1">
        <f t="shared" si="85"/>
        <v>2.6414046971633121</v>
      </c>
      <c r="F551" s="1">
        <f t="shared" si="86"/>
        <v>0.3979400086720376</v>
      </c>
      <c r="G551" s="1">
        <f t="shared" si="87"/>
        <v>-56.924569661407901</v>
      </c>
      <c r="H551" s="1">
        <f t="shared" si="88"/>
        <v>-0.18999999999999773</v>
      </c>
      <c r="I551" s="1">
        <f t="shared" si="89"/>
        <v>8.1330277608299001E-2</v>
      </c>
      <c r="J551" s="1">
        <f t="shared" si="93"/>
        <v>-0.94134466499085079</v>
      </c>
      <c r="K551" s="1">
        <f t="shared" si="91"/>
        <v>22591.121337782017</v>
      </c>
      <c r="L551" s="1">
        <f t="shared" si="92"/>
        <v>-4.7499999999999432E-2</v>
      </c>
    </row>
    <row r="552" spans="1:12" x14ac:dyDescent="0.25">
      <c r="A552" s="1">
        <v>185</v>
      </c>
      <c r="B552" s="5">
        <v>437.74</v>
      </c>
      <c r="C552" s="5">
        <v>2.4390000000000001</v>
      </c>
      <c r="D552" s="1">
        <f t="shared" si="84"/>
        <v>-6.0999999999999943E-2</v>
      </c>
      <c r="E552" s="1">
        <f t="shared" si="85"/>
        <v>2.6412162335803266</v>
      </c>
      <c r="F552" s="1">
        <f t="shared" si="86"/>
        <v>0.38721180031373059</v>
      </c>
      <c r="G552" s="1">
        <f t="shared" si="87"/>
        <v>-48.192635683705454</v>
      </c>
      <c r="H552" s="1">
        <f t="shared" si="88"/>
        <v>-0.23000000000001819</v>
      </c>
      <c r="I552" s="1">
        <f t="shared" si="89"/>
        <v>8.1291054913924382E-2</v>
      </c>
      <c r="J552" s="1">
        <f t="shared" si="93"/>
        <v>-1.1506219984029897</v>
      </c>
      <c r="K552" s="1">
        <f t="shared" si="91"/>
        <v>27613.56800946455</v>
      </c>
      <c r="L552" s="1">
        <f t="shared" si="92"/>
        <v>-5.6097000000004435E-2</v>
      </c>
    </row>
    <row r="553" spans="1:12" x14ac:dyDescent="0.25">
      <c r="A553" s="1">
        <v>186</v>
      </c>
      <c r="B553" s="5">
        <v>437.51</v>
      </c>
      <c r="C553" s="5">
        <v>2.3780000000000001</v>
      </c>
      <c r="D553" s="1">
        <f t="shared" si="84"/>
        <v>-6.2000000000000277E-2</v>
      </c>
      <c r="E553" s="1">
        <f t="shared" si="85"/>
        <v>2.6409879839759003</v>
      </c>
      <c r="F553" s="1">
        <f t="shared" si="86"/>
        <v>0.37621185028267279</v>
      </c>
      <c r="G553" s="1">
        <f t="shared" si="87"/>
        <v>-41.266230726477978</v>
      </c>
      <c r="H553" s="1">
        <f t="shared" si="88"/>
        <v>-0.27999999999997272</v>
      </c>
      <c r="I553" s="1">
        <f t="shared" si="89"/>
        <v>8.1243112330657591E-2</v>
      </c>
      <c r="J553" s="1">
        <f t="shared" si="93"/>
        <v>-1.3599522072035297</v>
      </c>
      <c r="K553" s="1">
        <f t="shared" si="91"/>
        <v>32637.283628800673</v>
      </c>
      <c r="L553" s="1">
        <f t="shared" si="92"/>
        <v>-6.6583999999993509E-2</v>
      </c>
    </row>
    <row r="554" spans="1:12" x14ac:dyDescent="0.25">
      <c r="A554" s="1">
        <v>187</v>
      </c>
      <c r="B554" s="5">
        <v>437.23</v>
      </c>
      <c r="C554" s="5">
        <v>2.3159999999999998</v>
      </c>
      <c r="D554" s="1">
        <f t="shared" si="84"/>
        <v>-6.0000000000000053E-2</v>
      </c>
      <c r="E554" s="1">
        <f t="shared" si="85"/>
        <v>2.6407099528830362</v>
      </c>
      <c r="F554" s="1">
        <f t="shared" si="86"/>
        <v>0.36473855505539854</v>
      </c>
      <c r="G554" s="1">
        <f t="shared" si="87"/>
        <v>-35.850973931573691</v>
      </c>
      <c r="H554" s="1">
        <f t="shared" si="88"/>
        <v>-0.31999999999999318</v>
      </c>
      <c r="I554" s="1">
        <f t="shared" si="89"/>
        <v>8.1186447655357444E-2</v>
      </c>
      <c r="J554" s="1">
        <f t="shared" si="93"/>
        <v>-1.5693440840404138</v>
      </c>
      <c r="K554" s="1">
        <f t="shared" si="91"/>
        <v>37662.479210959442</v>
      </c>
      <c r="L554" s="1">
        <f t="shared" si="92"/>
        <v>-7.4111999999998415E-2</v>
      </c>
    </row>
    <row r="555" spans="1:12" x14ac:dyDescent="0.25">
      <c r="A555" s="1">
        <v>188</v>
      </c>
      <c r="B555" s="5">
        <v>436.91</v>
      </c>
      <c r="C555" s="5">
        <v>2.2559999999999998</v>
      </c>
      <c r="D555" s="1">
        <f t="shared" si="84"/>
        <v>-6.3999999999999613E-2</v>
      </c>
      <c r="E555" s="1">
        <f t="shared" si="85"/>
        <v>2.6403919849593236</v>
      </c>
      <c r="F555" s="1">
        <f t="shared" si="86"/>
        <v>0.35333909531130464</v>
      </c>
      <c r="G555" s="1">
        <f t="shared" si="87"/>
        <v>-33.968898760378529</v>
      </c>
      <c r="H555" s="1">
        <f t="shared" si="88"/>
        <v>-0.37000000000000455</v>
      </c>
      <c r="I555" s="1">
        <f t="shared" si="89"/>
        <v>8.1121058318522427E-2</v>
      </c>
      <c r="J555" s="1">
        <f t="shared" si="93"/>
        <v>-1.778806010495404</v>
      </c>
      <c r="K555" s="1">
        <f t="shared" si="91"/>
        <v>42689.355905996235</v>
      </c>
      <c r="L555" s="1">
        <f t="shared" si="92"/>
        <v>-8.3472000000001018E-2</v>
      </c>
    </row>
    <row r="556" spans="1:12" x14ac:dyDescent="0.25">
      <c r="A556" s="1">
        <v>189</v>
      </c>
      <c r="B556" s="5">
        <v>436.54</v>
      </c>
      <c r="C556" s="5">
        <v>2.1920000000000002</v>
      </c>
      <c r="D556" s="1">
        <f t="shared" si="84"/>
        <v>-6.6000000000000281E-2</v>
      </c>
      <c r="E556" s="1">
        <f t="shared" si="85"/>
        <v>2.6400240441088667</v>
      </c>
      <c r="F556" s="1">
        <f t="shared" si="86"/>
        <v>0.34084054981233158</v>
      </c>
      <c r="G556" s="1">
        <f t="shared" si="87"/>
        <v>-33.349561131248173</v>
      </c>
      <c r="H556" s="1">
        <f t="shared" si="88"/>
        <v>-0.40000000000003411</v>
      </c>
      <c r="I556" s="1">
        <f t="shared" si="89"/>
        <v>8.1046941401418451E-2</v>
      </c>
      <c r="J556" s="1">
        <f t="shared" si="93"/>
        <v>-1.9883458934639719</v>
      </c>
      <c r="K556" s="1">
        <f t="shared" si="91"/>
        <v>47718.103472033981</v>
      </c>
      <c r="L556" s="1">
        <f t="shared" si="92"/>
        <v>-8.7680000000007488E-2</v>
      </c>
    </row>
    <row r="557" spans="1:12" x14ac:dyDescent="0.25">
      <c r="A557" s="1">
        <v>190</v>
      </c>
      <c r="B557" s="5">
        <v>436.14</v>
      </c>
      <c r="C557" s="5">
        <v>2.1259999999999999</v>
      </c>
      <c r="D557" s="1">
        <f t="shared" si="84"/>
        <v>-6.1999999999999833E-2</v>
      </c>
      <c r="E557" s="1">
        <f t="shared" si="85"/>
        <v>2.6396259192408125</v>
      </c>
      <c r="F557" s="1">
        <f t="shared" si="86"/>
        <v>0.32756326018727794</v>
      </c>
      <c r="G557" s="1">
        <f t="shared" si="87"/>
        <v>-28.670061423376591</v>
      </c>
      <c r="H557" s="1">
        <f t="shared" si="88"/>
        <v>-0.44999999999998863</v>
      </c>
      <c r="I557" s="1">
        <f t="shared" si="89"/>
        <v>8.0964093655857453E-2</v>
      </c>
      <c r="J557" s="1">
        <f t="shared" si="93"/>
        <v>-2.1979711013516701</v>
      </c>
      <c r="K557" s="1">
        <f t="shared" si="91"/>
        <v>52748.898744039965</v>
      </c>
      <c r="L557" s="1">
        <f t="shared" si="92"/>
        <v>-9.566999999999759E-2</v>
      </c>
    </row>
    <row r="558" spans="1:12" x14ac:dyDescent="0.25">
      <c r="A558" s="1">
        <v>191</v>
      </c>
      <c r="B558" s="5">
        <v>435.69</v>
      </c>
      <c r="C558" s="5">
        <v>2.0640000000000001</v>
      </c>
      <c r="D558" s="1">
        <f t="shared" si="84"/>
        <v>-6.0999999999999943E-2</v>
      </c>
      <c r="E558" s="1">
        <f t="shared" si="85"/>
        <v>2.6391775920802147</v>
      </c>
      <c r="F558" s="1">
        <f t="shared" si="86"/>
        <v>0.31470969295517376</v>
      </c>
      <c r="G558" s="1">
        <f t="shared" si="87"/>
        <v>-26.659709358166509</v>
      </c>
      <c r="H558" s="1">
        <f t="shared" si="88"/>
        <v>-0.49000000000000909</v>
      </c>
      <c r="I558" s="1">
        <f t="shared" si="89"/>
        <v>8.0872511526634466E-2</v>
      </c>
      <c r="J558" s="1">
        <f t="shared" si="93"/>
        <v>-2.40768840011929</v>
      </c>
      <c r="K558" s="1">
        <f t="shared" si="91"/>
        <v>57781.904098973813</v>
      </c>
      <c r="L558" s="1">
        <f t="shared" si="92"/>
        <v>-0.10113600000000188</v>
      </c>
    </row>
    <row r="559" spans="1:12" x14ac:dyDescent="0.25">
      <c r="A559" s="1">
        <v>192</v>
      </c>
      <c r="B559" s="5">
        <v>435.2</v>
      </c>
      <c r="C559" s="5">
        <v>2.0030000000000001</v>
      </c>
      <c r="D559" s="1">
        <f t="shared" si="84"/>
        <v>-5.7000000000000162E-2</v>
      </c>
      <c r="E559" s="1">
        <f t="shared" si="85"/>
        <v>2.6386888866901237</v>
      </c>
      <c r="F559" s="1">
        <f t="shared" si="86"/>
        <v>0.30168094929357625</v>
      </c>
      <c r="G559" s="1">
        <f t="shared" si="87"/>
        <v>-23.252702225995819</v>
      </c>
      <c r="H559" s="1">
        <f t="shared" si="88"/>
        <v>-0.53999999999996362</v>
      </c>
      <c r="I559" s="1">
        <f t="shared" si="89"/>
        <v>8.0772191176629496E-2</v>
      </c>
      <c r="J559" s="1">
        <f t="shared" si="93"/>
        <v>-2.6175038891468327</v>
      </c>
      <c r="K559" s="1">
        <f t="shared" si="91"/>
        <v>62817.265916587072</v>
      </c>
      <c r="L559" s="1">
        <f t="shared" si="92"/>
        <v>-0.10816199999999271</v>
      </c>
    </row>
    <row r="560" spans="1:12" x14ac:dyDescent="0.25">
      <c r="A560" s="1">
        <v>193</v>
      </c>
      <c r="B560" s="5">
        <v>434.66</v>
      </c>
      <c r="C560" s="5">
        <v>1.946</v>
      </c>
      <c r="D560" s="1">
        <f t="shared" si="84"/>
        <v>-5.2000000000000046E-2</v>
      </c>
      <c r="E560" s="1">
        <f t="shared" si="85"/>
        <v>2.6381496756668459</v>
      </c>
      <c r="F560" s="1">
        <f t="shared" si="86"/>
        <v>0.28914283593233309</v>
      </c>
      <c r="G560" s="1">
        <f t="shared" si="87"/>
        <v>-20.640421769490835</v>
      </c>
      <c r="H560" s="1">
        <f t="shared" si="88"/>
        <v>-0.57000000000005002</v>
      </c>
      <c r="I560" s="1">
        <f t="shared" si="89"/>
        <v>8.0663128514581711E-2</v>
      </c>
      <c r="J560" s="1">
        <f t="shared" si="93"/>
        <v>-2.8274229369092962</v>
      </c>
      <c r="K560" s="1">
        <f t="shared" si="91"/>
        <v>67855.113035706643</v>
      </c>
      <c r="L560" s="1">
        <f t="shared" si="92"/>
        <v>-0.11092200000000974</v>
      </c>
    </row>
    <row r="561" spans="1:12" x14ac:dyDescent="0.25">
      <c r="A561" s="1">
        <v>194</v>
      </c>
      <c r="B561" s="5">
        <v>434.09</v>
      </c>
      <c r="C561" s="5">
        <v>1.8939999999999999</v>
      </c>
      <c r="D561" s="1">
        <f t="shared" si="84"/>
        <v>-4.5999999999999819E-2</v>
      </c>
      <c r="E561" s="1">
        <f t="shared" si="85"/>
        <v>2.6375797812433479</v>
      </c>
      <c r="F561" s="1">
        <f t="shared" si="86"/>
        <v>0.27737997466725461</v>
      </c>
      <c r="G561" s="1">
        <f t="shared" si="87"/>
        <v>-17.202187725566063</v>
      </c>
      <c r="H561" s="1">
        <f t="shared" si="88"/>
        <v>-0.6199999999999477</v>
      </c>
      <c r="I561" s="1">
        <f t="shared" si="89"/>
        <v>8.0545319225543824E-2</v>
      </c>
      <c r="J561" s="1">
        <f t="shared" si="93"/>
        <v>-3.0374501164659451</v>
      </c>
      <c r="K561" s="1">
        <f t="shared" si="91"/>
        <v>72895.5552060419</v>
      </c>
      <c r="L561" s="1">
        <f t="shared" si="92"/>
        <v>-0.1174279999999901</v>
      </c>
    </row>
    <row r="562" spans="1:12" x14ac:dyDescent="0.25">
      <c r="A562" s="1">
        <v>195</v>
      </c>
      <c r="B562" s="5">
        <v>433.47</v>
      </c>
      <c r="C562" s="5">
        <v>1.8480000000000001</v>
      </c>
      <c r="D562" s="1">
        <f t="shared" si="84"/>
        <v>-4.5000000000000151E-2</v>
      </c>
      <c r="E562" s="1">
        <f t="shared" si="85"/>
        <v>2.6369590457907699</v>
      </c>
      <c r="F562" s="1">
        <f t="shared" si="86"/>
        <v>0.26670196688408793</v>
      </c>
      <c r="G562" s="1">
        <f t="shared" si="87"/>
        <v>-15.936797688172309</v>
      </c>
      <c r="H562" s="1">
        <f t="shared" si="88"/>
        <v>-0.67000000000001592</v>
      </c>
      <c r="I562" s="1">
        <f t="shared" si="89"/>
        <v>8.0418758804024409E-2</v>
      </c>
      <c r="J562" s="1">
        <f t="shared" si="93"/>
        <v>-3.2475891407747204</v>
      </c>
      <c r="K562" s="1">
        <f t="shared" si="91"/>
        <v>77938.681535795477</v>
      </c>
      <c r="L562" s="1">
        <f t="shared" si="92"/>
        <v>-0.12381600000000294</v>
      </c>
    </row>
    <row r="563" spans="1:12" x14ac:dyDescent="0.25">
      <c r="A563" s="1">
        <v>196</v>
      </c>
      <c r="B563" s="5">
        <v>432.8</v>
      </c>
      <c r="C563" s="5">
        <v>1.8029999999999999</v>
      </c>
      <c r="D563" s="1">
        <f t="shared" si="84"/>
        <v>-4.0000000000000036E-2</v>
      </c>
      <c r="E563" s="1">
        <f t="shared" si="85"/>
        <v>2.636287252098513</v>
      </c>
      <c r="F563" s="1">
        <f t="shared" si="86"/>
        <v>0.25599572672240195</v>
      </c>
      <c r="G563" s="1">
        <f t="shared" si="87"/>
        <v>-13.860044682751706</v>
      </c>
      <c r="H563" s="1">
        <f t="shared" si="88"/>
        <v>-0.69999999999998863</v>
      </c>
      <c r="I563" s="1">
        <f t="shared" si="89"/>
        <v>8.0283442589825463E-2</v>
      </c>
      <c r="J563" s="1">
        <f t="shared" si="93"/>
        <v>-3.4578427978184667</v>
      </c>
      <c r="K563" s="1">
        <f t="shared" si="91"/>
        <v>82984.558934757632</v>
      </c>
      <c r="L563" s="1">
        <f t="shared" si="92"/>
        <v>-0.12620999999999796</v>
      </c>
    </row>
    <row r="564" spans="1:12" x14ac:dyDescent="0.25">
      <c r="A564" s="1">
        <v>197</v>
      </c>
      <c r="B564" s="5">
        <v>432.1</v>
      </c>
      <c r="C564" s="5">
        <v>1.7629999999999999</v>
      </c>
      <c r="D564" s="1">
        <f t="shared" si="84"/>
        <v>-2.9999999999999805E-2</v>
      </c>
      <c r="E564" s="1">
        <f t="shared" si="85"/>
        <v>2.6355842663112301</v>
      </c>
      <c r="F564" s="1">
        <f t="shared" si="86"/>
        <v>0.24625231229932198</v>
      </c>
      <c r="G564" s="1">
        <f t="shared" si="87"/>
        <v>-9.8795306396945115</v>
      </c>
      <c r="H564" s="1">
        <f t="shared" si="88"/>
        <v>-0.75</v>
      </c>
      <c r="I564" s="1">
        <f t="shared" si="89"/>
        <v>8.0139365806583027E-2</v>
      </c>
      <c r="J564" s="1">
        <f t="shared" si="93"/>
        <v>-3.6682128855749507</v>
      </c>
      <c r="K564" s="1">
        <f t="shared" si="91"/>
        <v>88033.230553651985</v>
      </c>
      <c r="L564" s="1">
        <f t="shared" si="92"/>
        <v>-0.13222500000000001</v>
      </c>
    </row>
    <row r="565" spans="1:12" x14ac:dyDescent="0.25">
      <c r="A565" s="1">
        <v>198</v>
      </c>
      <c r="B565" s="5">
        <v>431.35</v>
      </c>
      <c r="C565" s="5">
        <v>1.7330000000000001</v>
      </c>
      <c r="D565" s="1">
        <f t="shared" si="84"/>
        <v>-2.100000000000013E-2</v>
      </c>
      <c r="E565" s="1">
        <f t="shared" si="85"/>
        <v>2.6348298023738992</v>
      </c>
      <c r="F565" s="1">
        <f t="shared" si="86"/>
        <v>0.23879856271391703</v>
      </c>
      <c r="G565" s="1">
        <f t="shared" si="87"/>
        <v>-6.5675322919104868</v>
      </c>
      <c r="H565" s="1">
        <f t="shared" si="88"/>
        <v>-0.80000000000001137</v>
      </c>
      <c r="I565" s="1">
        <f t="shared" si="89"/>
        <v>7.9986523603017404E-2</v>
      </c>
      <c r="J565" s="1">
        <f t="shared" si="93"/>
        <v>-3.8787001468340021</v>
      </c>
      <c r="K565" s="1">
        <f t="shared" si="91"/>
        <v>93084.714219812158</v>
      </c>
      <c r="L565" s="1">
        <f t="shared" si="92"/>
        <v>-0.13864000000000198</v>
      </c>
    </row>
    <row r="566" spans="1:12" x14ac:dyDescent="0.25">
      <c r="A566" s="1">
        <v>199</v>
      </c>
      <c r="B566" s="5">
        <v>430.55</v>
      </c>
      <c r="C566" s="5">
        <v>1.712</v>
      </c>
      <c r="D566" s="1">
        <f t="shared" si="84"/>
        <v>-1.8999999999999906E-2</v>
      </c>
      <c r="E566" s="1">
        <f t="shared" si="85"/>
        <v>2.6340235935670839</v>
      </c>
      <c r="F566" s="1">
        <f t="shared" si="86"/>
        <v>0.2335037603411344</v>
      </c>
      <c r="G566" s="1">
        <f t="shared" si="87"/>
        <v>-5.7835906006526745</v>
      </c>
      <c r="H566" s="1">
        <f t="shared" si="88"/>
        <v>-0.82999999999998408</v>
      </c>
      <c r="I566" s="1">
        <f t="shared" si="89"/>
        <v>7.982491109689932E-2</v>
      </c>
      <c r="J566" s="1">
        <f t="shared" si="93"/>
        <v>-4.089304203888755</v>
      </c>
      <c r="K566" s="1">
        <f t="shared" si="91"/>
        <v>98139.000869836978</v>
      </c>
      <c r="L566" s="1">
        <f t="shared" si="92"/>
        <v>-0.14209599999999728</v>
      </c>
    </row>
    <row r="567" spans="1:12" x14ac:dyDescent="0.25">
      <c r="A567" s="1">
        <v>200</v>
      </c>
      <c r="B567" s="5">
        <v>429.72</v>
      </c>
      <c r="C567" s="5">
        <v>1.6930000000000001</v>
      </c>
      <c r="D567" s="1">
        <f t="shared" si="84"/>
        <v>-1.3000000000000123E-2</v>
      </c>
      <c r="E567" s="1">
        <f t="shared" si="85"/>
        <v>2.6331855670595279</v>
      </c>
      <c r="F567" s="1">
        <f t="shared" si="86"/>
        <v>0.22865695810893527</v>
      </c>
      <c r="G567" s="1">
        <f t="shared" si="87"/>
        <v>-3.760252323423432</v>
      </c>
      <c r="H567" s="1">
        <f t="shared" si="88"/>
        <v>-0.8800000000000523</v>
      </c>
      <c r="I567" s="1">
        <f t="shared" si="89"/>
        <v>7.9654523421737289E-2</v>
      </c>
      <c r="J567" s="1">
        <f t="shared" si="93"/>
        <v>-4.3000234931442893</v>
      </c>
      <c r="K567" s="1">
        <f t="shared" si="91"/>
        <v>103196.05298026331</v>
      </c>
      <c r="L567" s="1">
        <f t="shared" si="92"/>
        <v>-0.14898400000000883</v>
      </c>
    </row>
    <row r="568" spans="1:12" x14ac:dyDescent="0.25">
      <c r="A568" s="1">
        <v>201</v>
      </c>
      <c r="B568" s="5">
        <v>428.84</v>
      </c>
      <c r="C568" s="5">
        <v>1.68</v>
      </c>
      <c r="D568" s="1">
        <f t="shared" si="84"/>
        <v>-1.4000000000000012E-2</v>
      </c>
      <c r="E568" s="1">
        <f t="shared" si="85"/>
        <v>2.6322952873402072</v>
      </c>
      <c r="F568" s="1">
        <f t="shared" si="86"/>
        <v>0.22530928172586284</v>
      </c>
      <c r="G568" s="1">
        <f t="shared" si="87"/>
        <v>-3.8965102347960023</v>
      </c>
      <c r="H568" s="1">
        <f t="shared" si="88"/>
        <v>-0.91999999999995907</v>
      </c>
      <c r="I568" s="1">
        <f t="shared" si="89"/>
        <v>7.947535577618961E-2</v>
      </c>
      <c r="J568" s="1">
        <f t="shared" si="93"/>
        <v>-4.5108551996363433</v>
      </c>
      <c r="K568" s="1">
        <f t="shared" si="91"/>
        <v>108255.80299608067</v>
      </c>
      <c r="L568" s="1">
        <f t="shared" si="92"/>
        <v>-0.15455999999999312</v>
      </c>
    </row>
    <row r="569" spans="1:12" x14ac:dyDescent="0.25">
      <c r="A569" s="1">
        <v>202</v>
      </c>
      <c r="B569" s="5">
        <v>427.92</v>
      </c>
      <c r="C569" s="5">
        <v>1.6659999999999999</v>
      </c>
      <c r="D569" s="1">
        <f t="shared" si="84"/>
        <v>-1.8000000000000016E-2</v>
      </c>
      <c r="E569" s="1">
        <f t="shared" si="85"/>
        <v>2.6313625848869608</v>
      </c>
      <c r="F569" s="1">
        <f t="shared" si="86"/>
        <v>0.22167499707076876</v>
      </c>
      <c r="G569" s="1">
        <f t="shared" si="87"/>
        <v>-4.8367986994450618</v>
      </c>
      <c r="H569" s="1">
        <f t="shared" si="88"/>
        <v>-0.96000000000003638</v>
      </c>
      <c r="I569" s="1">
        <f t="shared" si="89"/>
        <v>7.9287403476204762E-2</v>
      </c>
      <c r="J569" s="1">
        <f t="shared" si="93"/>
        <v>-4.7217951915630163</v>
      </c>
      <c r="K569" s="1">
        <f t="shared" si="91"/>
        <v>113318.15175955757</v>
      </c>
      <c r="L569" s="1">
        <f t="shared" si="92"/>
        <v>-0.15993600000000605</v>
      </c>
    </row>
    <row r="570" spans="1:12" x14ac:dyDescent="0.25">
      <c r="A570" s="1">
        <v>203</v>
      </c>
      <c r="B570" s="5">
        <v>426.96</v>
      </c>
      <c r="C570" s="5">
        <v>1.6479999999999999</v>
      </c>
      <c r="D570" s="1">
        <f t="shared" si="84"/>
        <v>-2.4999999999999911E-2</v>
      </c>
      <c r="E570" s="1">
        <f t="shared" si="85"/>
        <v>2.6303871897955311</v>
      </c>
      <c r="F570" s="1">
        <f t="shared" si="86"/>
        <v>0.21695720736109697</v>
      </c>
      <c r="G570" s="1">
        <f t="shared" si="87"/>
        <v>-6.454305986834405</v>
      </c>
      <c r="H570" s="1">
        <f t="shared" si="88"/>
        <v>-1.0099999999999909</v>
      </c>
      <c r="I570" s="1">
        <f t="shared" si="89"/>
        <v>7.9090662009889637E-2</v>
      </c>
      <c r="J570" s="1">
        <f t="shared" si="93"/>
        <v>-4.9328379548234658</v>
      </c>
      <c r="K570" s="1">
        <f t="shared" si="91"/>
        <v>118382.96693923554</v>
      </c>
      <c r="L570" s="1">
        <f t="shared" si="92"/>
        <v>-0.16644799999999851</v>
      </c>
    </row>
    <row r="571" spans="1:12" x14ac:dyDescent="0.25">
      <c r="A571" s="1">
        <v>204</v>
      </c>
      <c r="B571" s="5">
        <v>425.95</v>
      </c>
      <c r="C571" s="5">
        <v>1.623</v>
      </c>
      <c r="D571" s="1">
        <f t="shared" si="84"/>
        <v>-2.8999999999999915E-2</v>
      </c>
      <c r="E571" s="1">
        <f t="shared" si="85"/>
        <v>2.6293586225803405</v>
      </c>
      <c r="F571" s="1">
        <f t="shared" si="86"/>
        <v>0.21031851982623187</v>
      </c>
      <c r="G571" s="1">
        <f t="shared" si="87"/>
        <v>-7.3050330496630762</v>
      </c>
      <c r="H571" s="1">
        <f t="shared" si="88"/>
        <v>-1.0500000000000114</v>
      </c>
      <c r="I571" s="1">
        <f t="shared" si="89"/>
        <v>7.8885127095105326E-2</v>
      </c>
      <c r="J571" s="1">
        <f t="shared" si="93"/>
        <v>-5.1439765276505289</v>
      </c>
      <c r="K571" s="1">
        <f t="shared" si="91"/>
        <v>123450.08146117731</v>
      </c>
      <c r="L571" s="1">
        <f t="shared" si="92"/>
        <v>-0.17041500000000184</v>
      </c>
    </row>
    <row r="572" spans="1:12" x14ac:dyDescent="0.25">
      <c r="A572" s="1">
        <v>205</v>
      </c>
      <c r="B572" s="5">
        <v>424.9</v>
      </c>
      <c r="C572" s="5">
        <v>1.5940000000000001</v>
      </c>
      <c r="D572" s="1">
        <f t="shared" si="84"/>
        <v>-3.0000000000000027E-2</v>
      </c>
      <c r="E572" s="1">
        <f t="shared" si="85"/>
        <v>2.6282867310895144</v>
      </c>
      <c r="F572" s="1">
        <f t="shared" si="86"/>
        <v>0.20248831706009357</v>
      </c>
      <c r="G572" s="1">
        <f t="shared" si="87"/>
        <v>-7.3296538904451491</v>
      </c>
      <c r="H572" s="1">
        <f t="shared" si="88"/>
        <v>-1.0999999999999659</v>
      </c>
      <c r="I572" s="1">
        <f t="shared" si="89"/>
        <v>7.8670794739786554E-2</v>
      </c>
      <c r="J572" s="1">
        <f t="shared" si="93"/>
        <v>-5.3552024353882288</v>
      </c>
      <c r="K572" s="1">
        <f t="shared" si="91"/>
        <v>128519.29194369201</v>
      </c>
      <c r="L572" s="1">
        <f t="shared" si="92"/>
        <v>-0.17533999999999458</v>
      </c>
    </row>
    <row r="573" spans="1:12" x14ac:dyDescent="0.25">
      <c r="A573" s="1">
        <v>206</v>
      </c>
      <c r="B573" s="5">
        <v>423.8</v>
      </c>
      <c r="C573" s="5">
        <v>1.5640000000000001</v>
      </c>
      <c r="D573" s="1">
        <f t="shared" si="84"/>
        <v>-3.300000000000014E-2</v>
      </c>
      <c r="E573" s="1">
        <f t="shared" si="85"/>
        <v>2.6271609523747759</v>
      </c>
      <c r="F573" s="1">
        <f t="shared" si="86"/>
        <v>0.19423674872382921</v>
      </c>
      <c r="G573" s="1">
        <f t="shared" si="87"/>
        <v>-7.9873481426621726</v>
      </c>
      <c r="H573" s="1">
        <f t="shared" si="88"/>
        <v>-1.1299999999999955</v>
      </c>
      <c r="I573" s="1">
        <f t="shared" si="89"/>
        <v>7.8447661304978711E-2</v>
      </c>
      <c r="J573" s="1">
        <f t="shared" si="93"/>
        <v>-5.5665056254877721</v>
      </c>
      <c r="K573" s="1">
        <f t="shared" si="91"/>
        <v>133590.35713730371</v>
      </c>
      <c r="L573" s="1">
        <f t="shared" si="92"/>
        <v>-0.17673199999999931</v>
      </c>
    </row>
    <row r="574" spans="1:12" x14ac:dyDescent="0.25">
      <c r="A574" s="1">
        <v>207</v>
      </c>
      <c r="B574" s="5">
        <v>422.67</v>
      </c>
      <c r="C574" s="5">
        <v>1.5309999999999999</v>
      </c>
      <c r="D574" s="1">
        <f t="shared" si="84"/>
        <v>-3.1999999999999806E-2</v>
      </c>
      <c r="E574" s="1">
        <f t="shared" si="85"/>
        <v>2.6260014238478919</v>
      </c>
      <c r="F574" s="1">
        <f t="shared" si="86"/>
        <v>0.18497519069826102</v>
      </c>
      <c r="G574" s="1">
        <f t="shared" si="87"/>
        <v>-7.5555481298184581</v>
      </c>
      <c r="H574" s="1">
        <f t="shared" si="88"/>
        <v>-1.1800000000000068</v>
      </c>
      <c r="I574" s="1">
        <f t="shared" si="89"/>
        <v>7.8215723570583387E-2</v>
      </c>
      <c r="J574" s="1">
        <f t="shared" si="93"/>
        <v>-5.7778744028059714</v>
      </c>
      <c r="K574" s="1">
        <f t="shared" si="91"/>
        <v>138662.99637197802</v>
      </c>
      <c r="L574" s="1">
        <f t="shared" si="92"/>
        <v>-0.18065800000000107</v>
      </c>
    </row>
    <row r="575" spans="1:12" x14ac:dyDescent="0.25">
      <c r="A575" s="1">
        <v>208</v>
      </c>
      <c r="B575" s="5">
        <v>421.49</v>
      </c>
      <c r="C575" s="5">
        <v>1.4990000000000001</v>
      </c>
      <c r="D575" s="1">
        <f t="shared" si="84"/>
        <v>-2.8000000000000025E-2</v>
      </c>
      <c r="E575" s="1">
        <f t="shared" si="85"/>
        <v>2.6247872752921073</v>
      </c>
      <c r="F575" s="1">
        <f t="shared" si="86"/>
        <v>0.17580163284827949</v>
      </c>
      <c r="G575" s="1">
        <f t="shared" si="87"/>
        <v>-6.4519672418410812</v>
      </c>
      <c r="H575" s="1">
        <f t="shared" si="88"/>
        <v>-1.2300000000000182</v>
      </c>
      <c r="I575" s="1">
        <f t="shared" si="89"/>
        <v>7.7974978803799805E-2</v>
      </c>
      <c r="J575" s="1">
        <f t="shared" si="93"/>
        <v>-5.9892953652773695</v>
      </c>
      <c r="K575" s="1">
        <f t="shared" si="91"/>
        <v>143736.88801331678</v>
      </c>
      <c r="L575" s="1">
        <f t="shared" si="92"/>
        <v>-0.18437700000000273</v>
      </c>
    </row>
    <row r="576" spans="1:12" x14ac:dyDescent="0.25">
      <c r="A576" s="1">
        <v>209</v>
      </c>
      <c r="B576" s="5">
        <v>420.26</v>
      </c>
      <c r="C576" s="5">
        <v>1.4710000000000001</v>
      </c>
      <c r="D576" s="1">
        <f t="shared" si="84"/>
        <v>-2.3000000000000131E-2</v>
      </c>
      <c r="E576" s="1">
        <f t="shared" si="85"/>
        <v>2.6235180561820592</v>
      </c>
      <c r="F576" s="1">
        <f t="shared" si="86"/>
        <v>0.16761267272753014</v>
      </c>
      <c r="G576" s="1">
        <f t="shared" si="87"/>
        <v>-5.2484175891125515</v>
      </c>
      <c r="H576" s="1">
        <f t="shared" si="88"/>
        <v>-1.2599999999999909</v>
      </c>
      <c r="I576" s="1">
        <f t="shared" si="89"/>
        <v>7.7725424830246581E-2</v>
      </c>
      <c r="J576" s="1">
        <f t="shared" si="93"/>
        <v>-6.2007533400829651</v>
      </c>
      <c r="K576" s="1">
        <f t="shared" si="91"/>
        <v>148811.66793067081</v>
      </c>
      <c r="L576" s="1">
        <f t="shared" si="92"/>
        <v>-0.18534599999999865</v>
      </c>
    </row>
    <row r="577" spans="1:12" x14ac:dyDescent="0.25">
      <c r="A577" s="1">
        <v>210</v>
      </c>
      <c r="B577" s="5">
        <v>419</v>
      </c>
      <c r="C577" s="5">
        <v>1.448</v>
      </c>
      <c r="D577" s="1">
        <f t="shared" si="84"/>
        <v>-3.499999999999992E-2</v>
      </c>
      <c r="E577" s="1">
        <f t="shared" si="85"/>
        <v>2.6222140229662951</v>
      </c>
      <c r="F577" s="1">
        <f t="shared" si="86"/>
        <v>0.16076856186112809</v>
      </c>
      <c r="G577" s="1">
        <f t="shared" si="87"/>
        <v>-7.8138448019143576</v>
      </c>
      <c r="H577" s="1">
        <f t="shared" si="88"/>
        <v>-1.3100000000000023</v>
      </c>
      <c r="I577" s="1">
        <f t="shared" si="89"/>
        <v>7.7467060107743124E-2</v>
      </c>
      <c r="J577" s="1">
        <f t="shared" si="93"/>
        <v>-6.4122313203801573</v>
      </c>
      <c r="K577" s="1">
        <f t="shared" si="91"/>
        <v>153886.92797872104</v>
      </c>
      <c r="L577" s="1">
        <f t="shared" si="92"/>
        <v>-0.18968800000000033</v>
      </c>
    </row>
    <row r="578" spans="1:12" x14ac:dyDescent="0.25">
      <c r="A578" s="1">
        <v>211</v>
      </c>
      <c r="B578" s="5">
        <v>417.69</v>
      </c>
      <c r="C578" s="5">
        <v>1.413</v>
      </c>
      <c r="D578" s="1">
        <f t="shared" si="84"/>
        <v>-4.2000000000000037E-2</v>
      </c>
      <c r="E578" s="1">
        <f t="shared" si="85"/>
        <v>2.6208540778583549</v>
      </c>
      <c r="F578" s="1">
        <f t="shared" si="86"/>
        <v>0.15014216184855861</v>
      </c>
      <c r="G578" s="1">
        <f t="shared" si="87"/>
        <v>-9.2523101440808624</v>
      </c>
      <c r="H578" s="1">
        <f t="shared" si="88"/>
        <v>-1.3600000000000136</v>
      </c>
      <c r="I578" s="1">
        <f t="shared" si="89"/>
        <v>7.7199883802727284E-2</v>
      </c>
      <c r="J578" s="1">
        <f t="shared" si="93"/>
        <v>-6.6237104027527804</v>
      </c>
      <c r="K578" s="1">
        <f t="shared" si="91"/>
        <v>158962.21449634127</v>
      </c>
      <c r="L578" s="1">
        <f t="shared" si="92"/>
        <v>-0.19216800000000192</v>
      </c>
    </row>
    <row r="579" spans="1:12" x14ac:dyDescent="0.25">
      <c r="A579" s="1">
        <v>212</v>
      </c>
      <c r="B579" s="5">
        <v>416.33</v>
      </c>
      <c r="C579" s="5">
        <v>1.371</v>
      </c>
      <c r="D579" s="1">
        <f t="shared" si="84"/>
        <v>-2.8000000000000025E-2</v>
      </c>
      <c r="E579" s="1">
        <f t="shared" si="85"/>
        <v>2.6194377065029881</v>
      </c>
      <c r="F579" s="1">
        <f t="shared" si="86"/>
        <v>0.13703745478951265</v>
      </c>
      <c r="G579" s="1">
        <f t="shared" si="87"/>
        <v>-6.1700758018506612</v>
      </c>
      <c r="H579" s="1">
        <f t="shared" si="88"/>
        <v>-1.3899999999999864</v>
      </c>
      <c r="I579" s="1">
        <f t="shared" si="89"/>
        <v>7.6923895869279252E-2</v>
      </c>
      <c r="J579" s="1">
        <f t="shared" si="93"/>
        <v>-6.8351697254571686</v>
      </c>
      <c r="K579" s="1">
        <f t="shared" si="91"/>
        <v>164037.02682456441</v>
      </c>
      <c r="L579" s="1">
        <f t="shared" si="92"/>
        <v>-0.19056899999999813</v>
      </c>
    </row>
    <row r="580" spans="1:12" x14ac:dyDescent="0.25">
      <c r="A580" s="1">
        <v>213</v>
      </c>
      <c r="B580" s="5">
        <v>414.94</v>
      </c>
      <c r="C580" s="5">
        <v>1.343</v>
      </c>
      <c r="D580" s="1">
        <f t="shared" si="84"/>
        <v>-2.4000000000000021E-2</v>
      </c>
      <c r="E580" s="1">
        <f t="shared" si="85"/>
        <v>2.6179853026090019</v>
      </c>
      <c r="F580" s="1">
        <f t="shared" si="86"/>
        <v>0.12807601266871535</v>
      </c>
      <c r="G580" s="1">
        <f t="shared" si="87"/>
        <v>-5.1869622658768018</v>
      </c>
      <c r="H580" s="1">
        <f t="shared" si="88"/>
        <v>-1.4399999999999977</v>
      </c>
      <c r="I580" s="1">
        <f t="shared" si="89"/>
        <v>7.6639097130718536E-2</v>
      </c>
      <c r="J580" s="1">
        <f t="shared" si="93"/>
        <v>-7.0465864076251217</v>
      </c>
      <c r="K580" s="1">
        <f t="shared" si="91"/>
        <v>169110.81584751338</v>
      </c>
      <c r="L580" s="1">
        <f t="shared" si="92"/>
        <v>-0.19339199999999968</v>
      </c>
    </row>
    <row r="581" spans="1:12" x14ac:dyDescent="0.25">
      <c r="A581" s="1">
        <v>214</v>
      </c>
      <c r="B581" s="5">
        <v>413.5</v>
      </c>
      <c r="C581" s="5">
        <v>1.319</v>
      </c>
      <c r="D581" s="1">
        <f t="shared" si="84"/>
        <v>-2.4000000000000021E-2</v>
      </c>
      <c r="E581" s="1">
        <f t="shared" si="85"/>
        <v>2.6164755138885654</v>
      </c>
      <c r="F581" s="1">
        <f t="shared" si="86"/>
        <v>0.12024479554636527</v>
      </c>
      <c r="G581" s="1">
        <f t="shared" si="87"/>
        <v>-5.1213361293989159</v>
      </c>
      <c r="H581" s="1">
        <f t="shared" si="88"/>
        <v>-1.4800000000000182</v>
      </c>
      <c r="I581" s="1">
        <f t="shared" si="89"/>
        <v>7.6345489363734156E-2</v>
      </c>
      <c r="J581" s="1">
        <f t="shared" si="93"/>
        <v>-7.2579354895450088</v>
      </c>
      <c r="K581" s="1">
        <f t="shared" si="91"/>
        <v>174182.98255920602</v>
      </c>
      <c r="L581" s="1">
        <f t="shared" si="92"/>
        <v>-0.19521200000000241</v>
      </c>
    </row>
    <row r="582" spans="1:12" x14ac:dyDescent="0.25">
      <c r="A582" s="1">
        <v>215</v>
      </c>
      <c r="B582" s="5">
        <v>412.02</v>
      </c>
      <c r="C582" s="5">
        <v>1.2949999999999999</v>
      </c>
      <c r="D582" s="1">
        <f t="shared" si="84"/>
        <v>-1.6999999999999904E-2</v>
      </c>
      <c r="E582" s="1">
        <f t="shared" si="85"/>
        <v>2.6149182977778489</v>
      </c>
      <c r="F582" s="1">
        <f t="shared" si="86"/>
        <v>0.11226976841727061</v>
      </c>
      <c r="G582" s="1">
        <f t="shared" si="87"/>
        <v>-3.5519325477195034</v>
      </c>
      <c r="H582" s="1">
        <f t="shared" si="88"/>
        <v>-1.5299999999999727</v>
      </c>
      <c r="I582" s="1">
        <f t="shared" si="89"/>
        <v>7.6043075385003114E-2</v>
      </c>
      <c r="J582" s="1">
        <f t="shared" si="93"/>
        <v>-7.4691898741802154</v>
      </c>
      <c r="K582" s="1">
        <f t="shared" si="91"/>
        <v>179252.8766600551</v>
      </c>
      <c r="L582" s="1">
        <f t="shared" si="92"/>
        <v>-0.19813499999999645</v>
      </c>
    </row>
    <row r="583" spans="1:12" x14ac:dyDescent="0.25">
      <c r="A583" s="1">
        <v>216</v>
      </c>
      <c r="B583" s="5">
        <v>410.49</v>
      </c>
      <c r="C583" s="5">
        <v>1.278</v>
      </c>
      <c r="D583" s="1">
        <f t="shared" si="84"/>
        <v>-9.000000000000119E-3</v>
      </c>
      <c r="E583" s="1">
        <f t="shared" si="85"/>
        <v>2.6133025816802631</v>
      </c>
      <c r="F583" s="1">
        <f t="shared" si="86"/>
        <v>0.10653085382238137</v>
      </c>
      <c r="G583" s="1">
        <f t="shared" si="87"/>
        <v>-1.8442357987020874</v>
      </c>
      <c r="H583" s="1">
        <f t="shared" si="88"/>
        <v>-1.5699999999999932</v>
      </c>
      <c r="I583" s="1">
        <f t="shared" si="89"/>
        <v>7.5731859140245605E-2</v>
      </c>
      <c r="J583" s="1">
        <f t="shared" si="93"/>
        <v>-7.6803202700668205</v>
      </c>
      <c r="K583" s="1">
        <f t="shared" si="91"/>
        <v>184319.79518646796</v>
      </c>
      <c r="L583" s="1">
        <f t="shared" si="92"/>
        <v>-0.20064599999999913</v>
      </c>
    </row>
    <row r="584" spans="1:12" x14ac:dyDescent="0.25">
      <c r="A584" s="1">
        <v>217</v>
      </c>
      <c r="B584" s="5">
        <v>408.92</v>
      </c>
      <c r="C584" s="5">
        <v>1.2689999999999999</v>
      </c>
      <c r="D584" s="1">
        <f t="shared" ref="D584:D647" si="94">C585-C584</f>
        <v>-1.0999999999999899E-2</v>
      </c>
      <c r="E584" s="1">
        <f t="shared" ref="E584:E647" si="95">LOG(B584)</f>
        <v>2.6116383521225046</v>
      </c>
      <c r="F584" s="1">
        <f t="shared" ref="F584:F647" si="96">LOG(C584)</f>
        <v>0.10346162209470475</v>
      </c>
      <c r="G584" s="1">
        <f t="shared" ref="G584:G647" si="97">LOG(C584/C585)/LOG(B585/B584)</f>
        <v>-2.2068677085566568</v>
      </c>
      <c r="H584" s="1">
        <f t="shared" ref="H584:H647" si="98">B585-B584</f>
        <v>-1.6100000000000136</v>
      </c>
      <c r="I584" s="1">
        <f t="shared" ref="I584:I647" si="99">$E$2*(1+($F$2/$E$2)-COS(RADIANS(A584))-SQRT((($F$2/$E$2)^2)-SIN(RADIANS(A584))^2))</f>
        <v>7.5411845795659488E-2</v>
      </c>
      <c r="J584" s="1">
        <f t="shared" si="93"/>
        <v>-7.8912951357580363</v>
      </c>
      <c r="K584" s="1">
        <f t="shared" ref="K584:K647" si="100">J585-J584/$G$2</f>
        <v>189382.98117756686</v>
      </c>
      <c r="L584" s="1">
        <f t="shared" ref="L584:L647" si="101">(C584*10^5)*((B585-B584)/10^6)</f>
        <v>-0.20430900000000171</v>
      </c>
    </row>
    <row r="585" spans="1:12" x14ac:dyDescent="0.25">
      <c r="A585" s="1">
        <v>218</v>
      </c>
      <c r="B585" s="5">
        <v>407.31</v>
      </c>
      <c r="C585" s="5">
        <v>1.258</v>
      </c>
      <c r="D585" s="1">
        <f t="shared" si="94"/>
        <v>-1.8999999999999906E-2</v>
      </c>
      <c r="E585" s="1">
        <f t="shared" si="95"/>
        <v>2.6099250727216621</v>
      </c>
      <c r="F585" s="1">
        <f t="shared" si="96"/>
        <v>9.9680641109250123E-2</v>
      </c>
      <c r="G585" s="1">
        <f t="shared" si="97"/>
        <v>-3.749155207086206</v>
      </c>
      <c r="H585" s="1">
        <f t="shared" si="98"/>
        <v>-1.6499999999999773</v>
      </c>
      <c r="I585" s="1">
        <f t="shared" si="99"/>
        <v>7.508304183166957E-2</v>
      </c>
      <c r="J585" s="1">
        <f t="shared" si="93"/>
        <v>-8.1020806260032607</v>
      </c>
      <c r="K585" s="1">
        <f t="shared" si="100"/>
        <v>194441.62238353846</v>
      </c>
      <c r="L585" s="1">
        <f t="shared" si="101"/>
        <v>-0.20756999999999715</v>
      </c>
    </row>
    <row r="586" spans="1:12" x14ac:dyDescent="0.25">
      <c r="A586" s="1">
        <v>219</v>
      </c>
      <c r="B586" s="5">
        <v>405.66</v>
      </c>
      <c r="C586" s="5">
        <v>1.2390000000000001</v>
      </c>
      <c r="D586" s="1">
        <f t="shared" si="94"/>
        <v>-1.6000000000000014E-2</v>
      </c>
      <c r="E586" s="1">
        <f t="shared" si="95"/>
        <v>2.6081621863197615</v>
      </c>
      <c r="F586" s="1">
        <f t="shared" si="96"/>
        <v>9.3071306376063492E-2</v>
      </c>
      <c r="G586" s="1">
        <f t="shared" si="97"/>
        <v>-3.0950645894233113</v>
      </c>
      <c r="H586" s="1">
        <f t="shared" si="98"/>
        <v>-1.7000000000000455</v>
      </c>
      <c r="I586" s="1">
        <f t="shared" si="99"/>
        <v>7.4745455138919434E-2</v>
      </c>
      <c r="J586" s="1">
        <f t="shared" si="93"/>
        <v>-8.3126405398036294</v>
      </c>
      <c r="K586" s="1">
        <f t="shared" si="100"/>
        <v>199494.85001901654</v>
      </c>
      <c r="L586" s="1">
        <f t="shared" si="101"/>
        <v>-0.21063000000000567</v>
      </c>
    </row>
    <row r="587" spans="1:12" x14ac:dyDescent="0.25">
      <c r="A587" s="1">
        <v>220</v>
      </c>
      <c r="B587" s="5">
        <v>403.96</v>
      </c>
      <c r="C587" s="5">
        <v>1.2230000000000001</v>
      </c>
      <c r="D587" s="1">
        <f t="shared" si="94"/>
        <v>-4.0000000000000036E-3</v>
      </c>
      <c r="E587" s="1">
        <f t="shared" si="95"/>
        <v>2.606338363528125</v>
      </c>
      <c r="F587" s="1">
        <f t="shared" si="96"/>
        <v>8.7426457036285488E-2</v>
      </c>
      <c r="G587" s="1">
        <f t="shared" si="97"/>
        <v>-0.75892143162829317</v>
      </c>
      <c r="H587" s="1">
        <f t="shared" si="98"/>
        <v>-1.7399999999999523</v>
      </c>
      <c r="I587" s="1">
        <f t="shared" si="99"/>
        <v>7.4399095116427616E-2</v>
      </c>
      <c r="J587" s="1">
        <f t="shared" si="93"/>
        <v>-8.5229362705728793</v>
      </c>
      <c r="K587" s="1">
        <f t="shared" si="100"/>
        <v>204541.73756699055</v>
      </c>
      <c r="L587" s="1">
        <f t="shared" si="101"/>
        <v>-0.21280199999999419</v>
      </c>
    </row>
    <row r="588" spans="1:12" x14ac:dyDescent="0.25">
      <c r="A588" s="1">
        <v>221</v>
      </c>
      <c r="B588" s="5">
        <v>402.22</v>
      </c>
      <c r="C588" s="5">
        <v>1.2190000000000001</v>
      </c>
      <c r="D588" s="1">
        <f t="shared" si="94"/>
        <v>-3.0000000000001137E-3</v>
      </c>
      <c r="E588" s="1">
        <f t="shared" si="95"/>
        <v>2.6044636616701857</v>
      </c>
      <c r="F588" s="1">
        <f t="shared" si="96"/>
        <v>8.6003705618381956E-2</v>
      </c>
      <c r="G588" s="1">
        <f t="shared" si="97"/>
        <v>-0.55245253150366491</v>
      </c>
      <c r="H588" s="1">
        <f t="shared" si="98"/>
        <v>-1.7900000000000205</v>
      </c>
      <c r="I588" s="1">
        <f t="shared" si="99"/>
        <v>7.4043972771820413E-2</v>
      </c>
      <c r="J588" s="1">
        <f t="shared" si="93"/>
        <v>-8.7329267585727344</v>
      </c>
      <c r="K588" s="1">
        <f t="shared" si="100"/>
        <v>209581.29963729982</v>
      </c>
      <c r="L588" s="1">
        <f t="shared" si="101"/>
        <v>-0.21820100000000253</v>
      </c>
    </row>
    <row r="589" spans="1:12" x14ac:dyDescent="0.25">
      <c r="A589" s="1">
        <v>222</v>
      </c>
      <c r="B589" s="5">
        <v>400.43</v>
      </c>
      <c r="C589" s="5">
        <v>1.216</v>
      </c>
      <c r="D589" s="1">
        <f t="shared" si="94"/>
        <v>2.0000000000000018E-3</v>
      </c>
      <c r="E589" s="1">
        <f t="shared" si="95"/>
        <v>2.6025266071349242</v>
      </c>
      <c r="F589" s="1">
        <f t="shared" si="96"/>
        <v>8.4933574936716119E-2</v>
      </c>
      <c r="G589" s="1">
        <f t="shared" si="97"/>
        <v>0.36074963565813539</v>
      </c>
      <c r="H589" s="1">
        <f t="shared" si="98"/>
        <v>-1.8199999999999932</v>
      </c>
      <c r="I589" s="1">
        <f t="shared" si="99"/>
        <v>7.3680100823546549E-2</v>
      </c>
      <c r="J589" s="1">
        <f t="shared" si="93"/>
        <v>-8.9425684458176455</v>
      </c>
      <c r="K589" s="1">
        <f t="shared" si="100"/>
        <v>214612.49088438982</v>
      </c>
      <c r="L589" s="1">
        <f t="shared" si="101"/>
        <v>-0.22131199999999918</v>
      </c>
    </row>
    <row r="590" spans="1:12" x14ac:dyDescent="0.25">
      <c r="A590" s="1">
        <v>223</v>
      </c>
      <c r="B590" s="5">
        <v>398.61</v>
      </c>
      <c r="C590" s="5">
        <v>1.218</v>
      </c>
      <c r="D590" s="1">
        <f t="shared" si="94"/>
        <v>1.0000000000001119E-3</v>
      </c>
      <c r="E590" s="1">
        <f t="shared" si="95"/>
        <v>2.6005481897240834</v>
      </c>
      <c r="F590" s="1">
        <f t="shared" si="96"/>
        <v>8.5647288296856541E-2</v>
      </c>
      <c r="G590" s="1">
        <f t="shared" si="97"/>
        <v>0.17452609592267287</v>
      </c>
      <c r="H590" s="1">
        <f t="shared" si="98"/>
        <v>-1.8700000000000045</v>
      </c>
      <c r="I590" s="1">
        <f t="shared" si="99"/>
        <v>7.3307493804970814E-2</v>
      </c>
      <c r="J590" s="1">
        <f t="shared" ref="J590:J653" si="102">(I591-I590)/$G$2</f>
        <v>-9.1518152336813596</v>
      </c>
      <c r="K590" s="1">
        <f t="shared" si="100"/>
        <v>219634.20498990925</v>
      </c>
      <c r="L590" s="1">
        <f t="shared" si="101"/>
        <v>-0.22776600000000055</v>
      </c>
    </row>
    <row r="591" spans="1:12" x14ac:dyDescent="0.25">
      <c r="A591" s="1">
        <v>224</v>
      </c>
      <c r="B591" s="5">
        <v>396.74</v>
      </c>
      <c r="C591" s="5">
        <v>1.2190000000000001</v>
      </c>
      <c r="D591" s="1">
        <f t="shared" si="94"/>
        <v>-4.0000000000000036E-3</v>
      </c>
      <c r="E591" s="1">
        <f t="shared" si="95"/>
        <v>2.598505988988193</v>
      </c>
      <c r="F591" s="1">
        <f t="shared" si="96"/>
        <v>8.6003705618381956E-2</v>
      </c>
      <c r="G591" s="1">
        <f t="shared" si="97"/>
        <v>-0.68107497740946132</v>
      </c>
      <c r="H591" s="1">
        <f t="shared" si="98"/>
        <v>-1.910000000000025</v>
      </c>
      <c r="I591" s="1">
        <f t="shared" si="99"/>
        <v>7.292616817023409E-2</v>
      </c>
      <c r="J591" s="1">
        <f t="shared" si="102"/>
        <v>-9.360618443387537</v>
      </c>
      <c r="K591" s="1">
        <f t="shared" si="100"/>
        <v>224645.27371452129</v>
      </c>
      <c r="L591" s="1">
        <f t="shared" si="101"/>
        <v>-0.23282900000000306</v>
      </c>
    </row>
    <row r="592" spans="1:12" x14ac:dyDescent="0.25">
      <c r="A592" s="1">
        <v>225</v>
      </c>
      <c r="B592" s="5">
        <v>394.83</v>
      </c>
      <c r="C592" s="5">
        <v>1.2150000000000001</v>
      </c>
      <c r="D592" s="1">
        <f t="shared" si="94"/>
        <v>-1.1000000000000121E-2</v>
      </c>
      <c r="E592" s="1">
        <f t="shared" si="95"/>
        <v>2.5964101438442699</v>
      </c>
      <c r="F592" s="1">
        <f t="shared" si="96"/>
        <v>8.4576277934331021E-2</v>
      </c>
      <c r="G592" s="1">
        <f t="shared" si="97"/>
        <v>-1.8275265208902618</v>
      </c>
      <c r="H592" s="1">
        <f t="shared" si="98"/>
        <v>-1.9599999999999795</v>
      </c>
      <c r="I592" s="1">
        <f t="shared" si="99"/>
        <v>7.253614240175961E-2</v>
      </c>
      <c r="J592" s="1">
        <f t="shared" si="102"/>
        <v>-9.5689267796228439</v>
      </c>
      <c r="K592" s="1">
        <f t="shared" si="100"/>
        <v>229644.46602465078</v>
      </c>
      <c r="L592" s="1">
        <f t="shared" si="101"/>
        <v>-0.23813999999999755</v>
      </c>
    </row>
    <row r="593" spans="1:12" x14ac:dyDescent="0.25">
      <c r="A593" s="1">
        <v>226</v>
      </c>
      <c r="B593" s="5">
        <v>392.87</v>
      </c>
      <c r="C593" s="5">
        <v>1.204</v>
      </c>
      <c r="D593" s="1">
        <f t="shared" si="94"/>
        <v>-1.8000000000000016E-2</v>
      </c>
      <c r="E593" s="1">
        <f t="shared" si="95"/>
        <v>2.5942488668573831</v>
      </c>
      <c r="F593" s="1">
        <f t="shared" si="96"/>
        <v>8.0626486921805726E-2</v>
      </c>
      <c r="G593" s="1">
        <f t="shared" si="97"/>
        <v>-2.966240496556714</v>
      </c>
      <c r="H593" s="1">
        <f t="shared" si="98"/>
        <v>-1.9900000000000091</v>
      </c>
      <c r="I593" s="1">
        <f t="shared" si="99"/>
        <v>7.2137437119275324E-2</v>
      </c>
      <c r="J593" s="1">
        <f t="shared" si="102"/>
        <v>-9.7766862974680855</v>
      </c>
      <c r="K593" s="1">
        <f t="shared" si="100"/>
        <v>234630.48729886115</v>
      </c>
      <c r="L593" s="1">
        <f t="shared" si="101"/>
        <v>-0.23959600000000106</v>
      </c>
    </row>
    <row r="594" spans="1:12" x14ac:dyDescent="0.25">
      <c r="A594" s="1">
        <v>227</v>
      </c>
      <c r="B594" s="5">
        <v>390.88</v>
      </c>
      <c r="C594" s="5">
        <v>1.1859999999999999</v>
      </c>
      <c r="D594" s="1">
        <f t="shared" si="94"/>
        <v>-1.8999999999999906E-2</v>
      </c>
      <c r="E594" s="1">
        <f t="shared" si="95"/>
        <v>2.5920434496293616</v>
      </c>
      <c r="F594" s="1">
        <f t="shared" si="96"/>
        <v>7.4084689028243778E-2</v>
      </c>
      <c r="G594" s="1">
        <f t="shared" si="97"/>
        <v>-3.0863745475016624</v>
      </c>
      <c r="H594" s="1">
        <f t="shared" si="98"/>
        <v>-2.0400000000000205</v>
      </c>
      <c r="I594" s="1">
        <f t="shared" si="99"/>
        <v>7.1730075190214154E-2</v>
      </c>
      <c r="J594" s="1">
        <f t="shared" si="102"/>
        <v>-9.9838403729154432</v>
      </c>
      <c r="K594" s="1">
        <f t="shared" si="100"/>
        <v>239601.97862029352</v>
      </c>
      <c r="L594" s="1">
        <f t="shared" si="101"/>
        <v>-0.24194400000000241</v>
      </c>
    </row>
    <row r="595" spans="1:12" x14ac:dyDescent="0.25">
      <c r="A595" s="1">
        <v>228</v>
      </c>
      <c r="B595" s="5">
        <v>388.84</v>
      </c>
      <c r="C595" s="5">
        <v>1.167</v>
      </c>
      <c r="D595" s="1">
        <f t="shared" si="94"/>
        <v>-2.3000000000000131E-2</v>
      </c>
      <c r="E595" s="1">
        <f t="shared" si="95"/>
        <v>2.5897709344582682</v>
      </c>
      <c r="F595" s="1">
        <f t="shared" si="96"/>
        <v>6.7070856045370192E-2</v>
      </c>
      <c r="G595" s="1">
        <f t="shared" si="97"/>
        <v>-3.7112110656606365</v>
      </c>
      <c r="H595" s="1">
        <f t="shared" si="98"/>
        <v>-2.0799999999999841</v>
      </c>
      <c r="I595" s="1">
        <f t="shared" si="99"/>
        <v>7.1314081841342677E-2</v>
      </c>
      <c r="J595" s="1">
        <f t="shared" si="102"/>
        <v>-10.190329677126076</v>
      </c>
      <c r="K595" s="1">
        <f t="shared" si="100"/>
        <v>244557.51615887112</v>
      </c>
      <c r="L595" s="1">
        <f t="shared" si="101"/>
        <v>-0.24273599999999812</v>
      </c>
    </row>
    <row r="596" spans="1:12" x14ac:dyDescent="0.25">
      <c r="A596" s="1">
        <v>229</v>
      </c>
      <c r="B596" s="5">
        <v>386.76</v>
      </c>
      <c r="C596" s="5">
        <v>1.1439999999999999</v>
      </c>
      <c r="D596" s="1">
        <f t="shared" si="94"/>
        <v>-2.8999999999999915E-2</v>
      </c>
      <c r="E596" s="1">
        <f t="shared" si="95"/>
        <v>2.5874415515599591</v>
      </c>
      <c r="F596" s="1">
        <f t="shared" si="96"/>
        <v>5.8426024457005357E-2</v>
      </c>
      <c r="G596" s="1">
        <f t="shared" si="97"/>
        <v>-4.6494215434074198</v>
      </c>
      <c r="H596" s="1">
        <f t="shared" si="98"/>
        <v>-2.1299999999999955</v>
      </c>
      <c r="I596" s="1">
        <f t="shared" si="99"/>
        <v>7.0889484771462424E-2</v>
      </c>
      <c r="J596" s="1">
        <f t="shared" si="102"/>
        <v>-10.39609215473314</v>
      </c>
      <c r="K596" s="1">
        <f t="shared" si="100"/>
        <v>249495.61065058899</v>
      </c>
      <c r="L596" s="1">
        <f t="shared" si="101"/>
        <v>-0.24367199999999942</v>
      </c>
    </row>
    <row r="597" spans="1:12" x14ac:dyDescent="0.25">
      <c r="A597" s="1">
        <v>230</v>
      </c>
      <c r="B597" s="5">
        <v>384.63</v>
      </c>
      <c r="C597" s="5">
        <v>1.115</v>
      </c>
      <c r="D597" s="1">
        <f t="shared" si="94"/>
        <v>-2.8999999999999915E-2</v>
      </c>
      <c r="E597" s="1">
        <f t="shared" si="95"/>
        <v>2.5850431549059416</v>
      </c>
      <c r="F597" s="1">
        <f t="shared" si="96"/>
        <v>4.7274867384179478E-2</v>
      </c>
      <c r="G597" s="1">
        <f t="shared" si="97"/>
        <v>-4.6795077681666442</v>
      </c>
      <c r="H597" s="1">
        <f t="shared" si="98"/>
        <v>-2.1599999999999682</v>
      </c>
      <c r="I597" s="1">
        <f t="shared" si="99"/>
        <v>7.045631426501521E-2</v>
      </c>
      <c r="J597" s="1">
        <f t="shared" si="102"/>
        <v>-10.601063006363432</v>
      </c>
      <c r="K597" s="1">
        <f t="shared" si="100"/>
        <v>254414.7069780468</v>
      </c>
      <c r="L597" s="1">
        <f t="shared" si="101"/>
        <v>-0.24083999999999647</v>
      </c>
    </row>
    <row r="598" spans="1:12" x14ac:dyDescent="0.25">
      <c r="A598" s="1">
        <v>231</v>
      </c>
      <c r="B598" s="5">
        <v>382.47</v>
      </c>
      <c r="C598" s="5">
        <v>1.0860000000000001</v>
      </c>
      <c r="D598" s="1">
        <f t="shared" si="94"/>
        <v>-1.2000000000000011E-2</v>
      </c>
      <c r="E598" s="1">
        <f t="shared" si="95"/>
        <v>2.5825973758414835</v>
      </c>
      <c r="F598" s="1">
        <f t="shared" si="96"/>
        <v>3.5829825252828171E-2</v>
      </c>
      <c r="G598" s="1">
        <f t="shared" si="97"/>
        <v>-1.917384898575144</v>
      </c>
      <c r="H598" s="1">
        <f t="shared" si="98"/>
        <v>-2.2100000000000364</v>
      </c>
      <c r="I598" s="1">
        <f t="shared" si="99"/>
        <v>7.0014603306416734E-2</v>
      </c>
      <c r="J598" s="1">
        <f t="shared" si="102"/>
        <v>-10.80517467560882</v>
      </c>
      <c r="K598" s="1">
        <f t="shared" si="100"/>
        <v>259313.18385777099</v>
      </c>
      <c r="L598" s="1">
        <f t="shared" si="101"/>
        <v>-0.24000600000000399</v>
      </c>
    </row>
    <row r="599" spans="1:12" x14ac:dyDescent="0.25">
      <c r="A599" s="1">
        <v>232</v>
      </c>
      <c r="B599" s="5">
        <v>380.26</v>
      </c>
      <c r="C599" s="5">
        <v>1.0740000000000001</v>
      </c>
      <c r="D599" s="1">
        <f t="shared" si="94"/>
        <v>-1.1000000000000121E-2</v>
      </c>
      <c r="E599" s="1">
        <f t="shared" si="95"/>
        <v>2.5800806438630075</v>
      </c>
      <c r="F599" s="1">
        <f t="shared" si="96"/>
        <v>3.1004281363536827E-2</v>
      </c>
      <c r="G599" s="1">
        <f t="shared" si="97"/>
        <v>-1.7347307622526944</v>
      </c>
      <c r="H599" s="1">
        <f t="shared" si="98"/>
        <v>-2.25</v>
      </c>
      <c r="I599" s="1">
        <f t="shared" si="99"/>
        <v>6.9564387694933033E-2</v>
      </c>
      <c r="J599" s="1">
        <f t="shared" si="102"/>
        <v>-11.008356840704892</v>
      </c>
      <c r="K599" s="1">
        <f t="shared" si="100"/>
        <v>264189.35364050634</v>
      </c>
      <c r="L599" s="1">
        <f t="shared" si="101"/>
        <v>-0.24165</v>
      </c>
    </row>
    <row r="600" spans="1:12" x14ac:dyDescent="0.25">
      <c r="A600" s="1">
        <v>233</v>
      </c>
      <c r="B600" s="5">
        <v>378.01</v>
      </c>
      <c r="C600" s="5">
        <v>1.0629999999999999</v>
      </c>
      <c r="D600" s="1">
        <f t="shared" si="94"/>
        <v>-4.0000000000000036E-3</v>
      </c>
      <c r="E600" s="1">
        <f t="shared" si="95"/>
        <v>2.5775032889572613</v>
      </c>
      <c r="F600" s="1">
        <f t="shared" si="96"/>
        <v>2.6533264523296733E-2</v>
      </c>
      <c r="G600" s="1">
        <f t="shared" si="97"/>
        <v>-0.62043188518194037</v>
      </c>
      <c r="H600" s="1">
        <f t="shared" si="98"/>
        <v>-2.2899999999999636</v>
      </c>
      <c r="I600" s="1">
        <f t="shared" si="99"/>
        <v>6.9105706159903663E-2</v>
      </c>
      <c r="J600" s="1">
        <f t="shared" si="102"/>
        <v>-11.21053641109504</v>
      </c>
      <c r="K600" s="1">
        <f t="shared" si="100"/>
        <v>269041.4622287518</v>
      </c>
      <c r="L600" s="1">
        <f t="shared" si="101"/>
        <v>-0.24342699999999615</v>
      </c>
    </row>
    <row r="601" spans="1:12" x14ac:dyDescent="0.25">
      <c r="A601" s="1">
        <v>234</v>
      </c>
      <c r="B601" s="5">
        <v>375.72</v>
      </c>
      <c r="C601" s="5">
        <v>1.0589999999999999</v>
      </c>
      <c r="D601" s="1">
        <f t="shared" si="94"/>
        <v>1.0000000000001119E-3</v>
      </c>
      <c r="E601" s="1">
        <f t="shared" si="95"/>
        <v>2.5748643136645399</v>
      </c>
      <c r="F601" s="1">
        <f t="shared" si="96"/>
        <v>2.4895960107484977E-2</v>
      </c>
      <c r="G601" s="1">
        <f t="shared" si="97"/>
        <v>0.15172507071595329</v>
      </c>
      <c r="H601" s="1">
        <f t="shared" si="98"/>
        <v>-2.3300000000000409</v>
      </c>
      <c r="I601" s="1">
        <f t="shared" si="99"/>
        <v>6.8638600476108036E-2</v>
      </c>
      <c r="J601" s="1">
        <f t="shared" si="102"/>
        <v>-11.411637529123443</v>
      </c>
      <c r="K601" s="1">
        <f t="shared" si="100"/>
        <v>273867.6891173856</v>
      </c>
      <c r="L601" s="1">
        <f t="shared" si="101"/>
        <v>-0.24674700000000432</v>
      </c>
    </row>
    <row r="602" spans="1:12" x14ac:dyDescent="0.25">
      <c r="A602" s="1">
        <v>235</v>
      </c>
      <c r="B602" s="5">
        <v>373.39</v>
      </c>
      <c r="C602" s="5">
        <v>1.06</v>
      </c>
      <c r="D602" s="1">
        <f t="shared" si="94"/>
        <v>-3.0000000000001137E-3</v>
      </c>
      <c r="E602" s="1">
        <f t="shared" si="95"/>
        <v>2.5721626826463373</v>
      </c>
      <c r="F602" s="1">
        <f t="shared" si="96"/>
        <v>2.5305865264770262E-2</v>
      </c>
      <c r="G602" s="1">
        <f t="shared" si="97"/>
        <v>-0.44510561467260285</v>
      </c>
      <c r="H602" s="1">
        <f t="shared" si="98"/>
        <v>-2.3700000000000045</v>
      </c>
      <c r="I602" s="1">
        <f t="shared" si="99"/>
        <v>6.8163115579061226E-2</v>
      </c>
      <c r="J602" s="1">
        <f t="shared" si="102"/>
        <v>-11.611581577048113</v>
      </c>
      <c r="K602" s="1">
        <f t="shared" si="100"/>
        <v>278666.1475619651</v>
      </c>
      <c r="L602" s="1">
        <f t="shared" si="101"/>
        <v>-0.25122000000000044</v>
      </c>
    </row>
    <row r="603" spans="1:12" x14ac:dyDescent="0.25">
      <c r="A603" s="1">
        <v>236</v>
      </c>
      <c r="B603" s="5">
        <v>371.02</v>
      </c>
      <c r="C603" s="5">
        <v>1.0569999999999999</v>
      </c>
      <c r="D603" s="1">
        <f t="shared" si="94"/>
        <v>-4.9999999999998934E-3</v>
      </c>
      <c r="E603" s="1">
        <f t="shared" si="95"/>
        <v>2.5693973210854648</v>
      </c>
      <c r="F603" s="1">
        <f t="shared" si="96"/>
        <v>2.4074987307426243E-2</v>
      </c>
      <c r="G603" s="1">
        <f t="shared" si="97"/>
        <v>-0.72759578899861033</v>
      </c>
      <c r="H603" s="1">
        <f t="shared" si="98"/>
        <v>-2.4099999999999682</v>
      </c>
      <c r="I603" s="1">
        <f t="shared" si="99"/>
        <v>6.7679299680017554E-2</v>
      </c>
      <c r="J603" s="1">
        <f t="shared" si="102"/>
        <v>-11.810287189597535</v>
      </c>
      <c r="K603" s="1">
        <f t="shared" si="100"/>
        <v>283434.8848800686</v>
      </c>
      <c r="L603" s="1">
        <f t="shared" si="101"/>
        <v>-0.25473699999999661</v>
      </c>
    </row>
    <row r="604" spans="1:12" x14ac:dyDescent="0.25">
      <c r="A604" s="1">
        <v>237</v>
      </c>
      <c r="B604" s="5">
        <v>368.61</v>
      </c>
      <c r="C604" s="5">
        <v>1.052</v>
      </c>
      <c r="D604" s="1">
        <f t="shared" si="94"/>
        <v>2.9999999999998916E-3</v>
      </c>
      <c r="E604" s="1">
        <f t="shared" si="95"/>
        <v>2.5665671129934964</v>
      </c>
      <c r="F604" s="1">
        <f t="shared" si="96"/>
        <v>2.201573981772028E-2</v>
      </c>
      <c r="G604" s="1">
        <f t="shared" si="97"/>
        <v>0.42701264402090322</v>
      </c>
      <c r="H604" s="1">
        <f t="shared" si="98"/>
        <v>-2.4499999999999886</v>
      </c>
      <c r="I604" s="1">
        <f t="shared" si="99"/>
        <v>6.7187204380450991E-2</v>
      </c>
      <c r="J604" s="1">
        <f t="shared" si="102"/>
        <v>-12.007670272239702</v>
      </c>
      <c r="K604" s="1">
        <f t="shared" si="100"/>
        <v>288171.88288972748</v>
      </c>
      <c r="L604" s="1">
        <f t="shared" si="101"/>
        <v>-0.2577399999999988</v>
      </c>
    </row>
    <row r="605" spans="1:12" x14ac:dyDescent="0.25">
      <c r="A605" s="1">
        <v>238</v>
      </c>
      <c r="B605" s="5">
        <v>366.16</v>
      </c>
      <c r="C605" s="5">
        <v>1.0549999999999999</v>
      </c>
      <c r="D605" s="1">
        <f t="shared" si="94"/>
        <v>3.0000000000001137E-3</v>
      </c>
      <c r="E605" s="1">
        <f t="shared" si="95"/>
        <v>2.5636708994192432</v>
      </c>
      <c r="F605" s="1">
        <f t="shared" si="96"/>
        <v>2.3252459633711444E-2</v>
      </c>
      <c r="G605" s="1">
        <f t="shared" si="97"/>
        <v>0.41447286462314392</v>
      </c>
      <c r="H605" s="1">
        <f t="shared" si="98"/>
        <v>-2.5</v>
      </c>
      <c r="I605" s="1">
        <f t="shared" si="99"/>
        <v>6.6686884785774336E-2</v>
      </c>
      <c r="J605" s="1">
        <f t="shared" si="102"/>
        <v>-12.203644025362115</v>
      </c>
      <c r="K605" s="1">
        <f t="shared" si="100"/>
        <v>292875.05848971626</v>
      </c>
      <c r="L605" s="1">
        <f t="shared" si="101"/>
        <v>-0.26375000000000004</v>
      </c>
    </row>
    <row r="606" spans="1:12" x14ac:dyDescent="0.25">
      <c r="A606" s="1">
        <v>239</v>
      </c>
      <c r="B606" s="5">
        <v>363.66</v>
      </c>
      <c r="C606" s="5">
        <v>1.0580000000000001</v>
      </c>
      <c r="D606" s="1">
        <f t="shared" si="94"/>
        <v>-1.0000000000001119E-3</v>
      </c>
      <c r="E606" s="1">
        <f t="shared" si="95"/>
        <v>2.5606955343936537</v>
      </c>
      <c r="F606" s="1">
        <f t="shared" si="96"/>
        <v>2.4485667699166973E-2</v>
      </c>
      <c r="G606" s="1">
        <f t="shared" si="97"/>
        <v>-0.13545017430636599</v>
      </c>
      <c r="H606" s="1">
        <f t="shared" si="98"/>
        <v>-2.5300000000000296</v>
      </c>
      <c r="I606" s="1">
        <f t="shared" si="99"/>
        <v>6.6178399618050915E-2</v>
      </c>
      <c r="J606" s="1">
        <f t="shared" si="102"/>
        <v>-12.398118974539907</v>
      </c>
      <c r="K606" s="1">
        <f t="shared" si="100"/>
        <v>297542.26438595075</v>
      </c>
      <c r="L606" s="1">
        <f t="shared" si="101"/>
        <v>-0.26767400000000313</v>
      </c>
    </row>
    <row r="607" spans="1:12" x14ac:dyDescent="0.25">
      <c r="A607" s="1">
        <v>240</v>
      </c>
      <c r="B607" s="5">
        <v>361.13</v>
      </c>
      <c r="C607" s="5">
        <v>1.0569999999999999</v>
      </c>
      <c r="D607" s="1">
        <f t="shared" si="94"/>
        <v>-2.9999999999998916E-3</v>
      </c>
      <c r="E607" s="1">
        <f t="shared" si="95"/>
        <v>2.5576635678875652</v>
      </c>
      <c r="F607" s="1">
        <f t="shared" si="96"/>
        <v>2.4074987307426243E-2</v>
      </c>
      <c r="G607" s="1">
        <f t="shared" si="97"/>
        <v>-0.39796402317835894</v>
      </c>
      <c r="H607" s="1">
        <f t="shared" si="98"/>
        <v>-2.5699999999999932</v>
      </c>
      <c r="I607" s="1">
        <f t="shared" si="99"/>
        <v>6.5661811327445085E-2</v>
      </c>
      <c r="J607" s="1">
        <f t="shared" si="102"/>
        <v>-12.591003007017655</v>
      </c>
      <c r="K607" s="1">
        <f t="shared" si="100"/>
        <v>302171.28996700916</v>
      </c>
      <c r="L607" s="1">
        <f t="shared" si="101"/>
        <v>-0.27164899999999925</v>
      </c>
    </row>
    <row r="608" spans="1:12" x14ac:dyDescent="0.25">
      <c r="A608" s="1">
        <v>241</v>
      </c>
      <c r="B608" s="5">
        <v>358.56</v>
      </c>
      <c r="C608" s="5">
        <v>1.054</v>
      </c>
      <c r="D608" s="1">
        <f t="shared" si="94"/>
        <v>2.0000000000000018E-3</v>
      </c>
      <c r="E608" s="1">
        <f t="shared" si="95"/>
        <v>2.5545618391909861</v>
      </c>
      <c r="F608" s="1">
        <f t="shared" si="96"/>
        <v>2.2840610876527823E-2</v>
      </c>
      <c r="G608" s="1">
        <f t="shared" si="97"/>
        <v>0.25948576782341531</v>
      </c>
      <c r="H608" s="1">
        <f t="shared" si="98"/>
        <v>-2.6100000000000136</v>
      </c>
      <c r="I608" s="1">
        <f t="shared" si="99"/>
        <v>6.5137186202152683E-2</v>
      </c>
      <c r="J608" s="1">
        <f t="shared" si="102"/>
        <v>-12.782201414604067</v>
      </c>
      <c r="K608" s="1">
        <f t="shared" si="100"/>
        <v>306759.86233355454</v>
      </c>
      <c r="L608" s="1">
        <f t="shared" si="101"/>
        <v>-0.27509400000000145</v>
      </c>
    </row>
    <row r="609" spans="1:12" x14ac:dyDescent="0.25">
      <c r="A609" s="1">
        <v>242</v>
      </c>
      <c r="B609" s="5">
        <v>355.95</v>
      </c>
      <c r="C609" s="5">
        <v>1.056</v>
      </c>
      <c r="D609" s="1">
        <f t="shared" si="94"/>
        <v>9.9999999999988987E-4</v>
      </c>
      <c r="E609" s="1">
        <f t="shared" si="95"/>
        <v>2.5513889972730204</v>
      </c>
      <c r="F609" s="1">
        <f t="shared" si="96"/>
        <v>2.3663918197793475E-2</v>
      </c>
      <c r="G609" s="1">
        <f t="shared" si="97"/>
        <v>0.12666364598384514</v>
      </c>
      <c r="H609" s="1">
        <f t="shared" si="98"/>
        <v>-2.6499999999999773</v>
      </c>
      <c r="I609" s="1">
        <f t="shared" si="99"/>
        <v>6.460459447654418E-2</v>
      </c>
      <c r="J609" s="1">
        <f t="shared" si="102"/>
        <v>-12.97161694305149</v>
      </c>
      <c r="K609" s="1">
        <f t="shared" si="100"/>
        <v>311305.64748338773</v>
      </c>
      <c r="L609" s="1">
        <f t="shared" si="101"/>
        <v>-0.27983999999999759</v>
      </c>
    </row>
    <row r="610" spans="1:12" x14ac:dyDescent="0.25">
      <c r="A610" s="1">
        <v>243</v>
      </c>
      <c r="B610" s="5">
        <v>353.3</v>
      </c>
      <c r="C610" s="5">
        <v>1.0569999999999999</v>
      </c>
      <c r="D610" s="1">
        <f t="shared" si="94"/>
        <v>-2.0000000000000018E-3</v>
      </c>
      <c r="E610" s="1">
        <f t="shared" si="95"/>
        <v>2.5481436374348454</v>
      </c>
      <c r="F610" s="1">
        <f t="shared" si="96"/>
        <v>2.4074987307426243E-2</v>
      </c>
      <c r="G610" s="1">
        <f t="shared" si="97"/>
        <v>-0.24779865937774109</v>
      </c>
      <c r="H610" s="1">
        <f t="shared" si="98"/>
        <v>-2.6899999999999977</v>
      </c>
      <c r="I610" s="1">
        <f t="shared" si="99"/>
        <v>6.4064110437250368E-2</v>
      </c>
      <c r="J610" s="1">
        <f t="shared" si="102"/>
        <v>-13.159149848057107</v>
      </c>
      <c r="K610" s="1">
        <f t="shared" si="100"/>
        <v>315806.25165541261</v>
      </c>
      <c r="L610" s="1">
        <f t="shared" si="101"/>
        <v>-0.28433299999999972</v>
      </c>
    </row>
    <row r="611" spans="1:12" x14ac:dyDescent="0.25">
      <c r="A611" s="1">
        <v>244</v>
      </c>
      <c r="B611" s="5">
        <v>350.61</v>
      </c>
      <c r="C611" s="5">
        <v>1.0549999999999999</v>
      </c>
      <c r="D611" s="1">
        <f t="shared" si="94"/>
        <v>-9.9999999999988987E-4</v>
      </c>
      <c r="E611" s="1">
        <f t="shared" si="95"/>
        <v>2.5448242987597278</v>
      </c>
      <c r="F611" s="1">
        <f t="shared" si="96"/>
        <v>2.3252459633711444E-2</v>
      </c>
      <c r="G611" s="1">
        <f t="shared" si="97"/>
        <v>-0.12176396007989494</v>
      </c>
      <c r="H611" s="1">
        <f t="shared" si="98"/>
        <v>-2.7200000000000273</v>
      </c>
      <c r="I611" s="1">
        <f t="shared" si="99"/>
        <v>6.3515812526914656E-2</v>
      </c>
      <c r="J611" s="1">
        <f t="shared" si="102"/>
        <v>-13.344697957997754</v>
      </c>
      <c r="K611" s="1">
        <f t="shared" si="100"/>
        <v>320259.2228352027</v>
      </c>
      <c r="L611" s="1">
        <f t="shared" si="101"/>
        <v>-0.28696000000000288</v>
      </c>
    </row>
    <row r="612" spans="1:12" x14ac:dyDescent="0.25">
      <c r="A612" s="1">
        <v>245</v>
      </c>
      <c r="B612" s="5">
        <v>347.89</v>
      </c>
      <c r="C612" s="5">
        <v>1.054</v>
      </c>
      <c r="D612" s="1">
        <f t="shared" si="94"/>
        <v>4.9999999999998934E-3</v>
      </c>
      <c r="E612" s="1">
        <f t="shared" si="95"/>
        <v>2.5414419452545256</v>
      </c>
      <c r="F612" s="1">
        <f t="shared" si="96"/>
        <v>2.2840610876527823E-2</v>
      </c>
      <c r="G612" s="1">
        <f t="shared" si="97"/>
        <v>0.59200958382526725</v>
      </c>
      <c r="H612" s="1">
        <f t="shared" si="98"/>
        <v>-2.7699999999999818</v>
      </c>
      <c r="I612" s="1">
        <f t="shared" si="99"/>
        <v>6.2959783445331416E-2</v>
      </c>
      <c r="J612" s="1">
        <f t="shared" si="102"/>
        <v>-13.528156743411346</v>
      </c>
      <c r="K612" s="1">
        <f t="shared" si="100"/>
        <v>324662.05242247897</v>
      </c>
      <c r="L612" s="1">
        <f t="shared" si="101"/>
        <v>-0.29195799999999811</v>
      </c>
    </row>
    <row r="613" spans="1:12" x14ac:dyDescent="0.25">
      <c r="A613" s="1">
        <v>246</v>
      </c>
      <c r="B613" s="5">
        <v>345.12</v>
      </c>
      <c r="C613" s="5">
        <v>1.0589999999999999</v>
      </c>
      <c r="D613" s="1">
        <f t="shared" si="94"/>
        <v>1.0000000000001119E-3</v>
      </c>
      <c r="E613" s="1">
        <f t="shared" si="95"/>
        <v>2.5379701277584696</v>
      </c>
      <c r="F613" s="1">
        <f t="shared" si="96"/>
        <v>2.4895960107484977E-2</v>
      </c>
      <c r="G613" s="1">
        <f t="shared" si="97"/>
        <v>0.11586264570082218</v>
      </c>
      <c r="H613" s="1">
        <f t="shared" si="98"/>
        <v>-2.8000000000000114</v>
      </c>
      <c r="I613" s="1">
        <f t="shared" si="99"/>
        <v>6.2396110247689276E-2</v>
      </c>
      <c r="J613" s="1">
        <f t="shared" si="102"/>
        <v>-13.709419393350132</v>
      </c>
      <c r="K613" s="1">
        <f t="shared" si="100"/>
        <v>329012.17706350458</v>
      </c>
      <c r="L613" s="1">
        <f t="shared" si="101"/>
        <v>-0.29652000000000117</v>
      </c>
    </row>
    <row r="614" spans="1:12" x14ac:dyDescent="0.25">
      <c r="A614" s="1">
        <v>247</v>
      </c>
      <c r="B614" s="5">
        <v>342.32</v>
      </c>
      <c r="C614" s="5">
        <v>1.06</v>
      </c>
      <c r="D614" s="1">
        <f t="shared" si="94"/>
        <v>9.9999999999988987E-4</v>
      </c>
      <c r="E614" s="1">
        <f t="shared" si="95"/>
        <v>2.5344322734758764</v>
      </c>
      <c r="F614" s="1">
        <f t="shared" si="96"/>
        <v>2.5305865264770262E-2</v>
      </c>
      <c r="G614" s="1">
        <f t="shared" si="97"/>
        <v>0.11358835254924626</v>
      </c>
      <c r="H614" s="1">
        <f t="shared" si="98"/>
        <v>-2.8299999999999841</v>
      </c>
      <c r="I614" s="1">
        <f t="shared" si="99"/>
        <v>6.1824884439633021E-2</v>
      </c>
      <c r="J614" s="1">
        <f t="shared" si="102"/>
        <v>-13.888376898570977</v>
      </c>
      <c r="K614" s="1">
        <f t="shared" si="100"/>
        <v>333306.9806475619</v>
      </c>
      <c r="L614" s="1">
        <f t="shared" si="101"/>
        <v>-0.2999799999999983</v>
      </c>
    </row>
    <row r="615" spans="1:12" x14ac:dyDescent="0.25">
      <c r="A615" s="1">
        <v>248</v>
      </c>
      <c r="B615" s="5">
        <v>339.49</v>
      </c>
      <c r="C615" s="5">
        <v>1.0609999999999999</v>
      </c>
      <c r="D615" s="1">
        <f t="shared" si="94"/>
        <v>8.0000000000000071E-3</v>
      </c>
      <c r="E615" s="1">
        <f t="shared" si="95"/>
        <v>2.5308269862489765</v>
      </c>
      <c r="F615" s="1">
        <f t="shared" si="96"/>
        <v>2.5715383901340642E-2</v>
      </c>
      <c r="G615" s="1">
        <f t="shared" si="97"/>
        <v>0.88171503625171499</v>
      </c>
      <c r="H615" s="1">
        <f t="shared" si="98"/>
        <v>-2.8799999999999955</v>
      </c>
      <c r="I615" s="1">
        <f t="shared" si="99"/>
        <v>6.124620206885923E-2</v>
      </c>
      <c r="J615" s="1">
        <f t="shared" si="102"/>
        <v>-14.064918141599492</v>
      </c>
      <c r="K615" s="1">
        <f t="shared" si="100"/>
        <v>337543.79646839417</v>
      </c>
      <c r="L615" s="1">
        <f t="shared" si="101"/>
        <v>-0.30556799999999951</v>
      </c>
    </row>
    <row r="616" spans="1:12" x14ac:dyDescent="0.25">
      <c r="A616" s="1">
        <v>249</v>
      </c>
      <c r="B616" s="5">
        <v>336.61</v>
      </c>
      <c r="C616" s="5">
        <v>1.069</v>
      </c>
      <c r="D616" s="1">
        <f t="shared" si="94"/>
        <v>8.0000000000000071E-3</v>
      </c>
      <c r="E616" s="1">
        <f t="shared" si="95"/>
        <v>2.5271270138391762</v>
      </c>
      <c r="F616" s="1">
        <f t="shared" si="96"/>
        <v>2.8977705208777998E-2</v>
      </c>
      <c r="G616" s="1">
        <f t="shared" si="97"/>
        <v>0.86167551247924001</v>
      </c>
      <c r="H616" s="1">
        <f t="shared" si="98"/>
        <v>-2.9000000000000341</v>
      </c>
      <c r="I616" s="1">
        <f t="shared" si="99"/>
        <v>6.0660163812959252E-2</v>
      </c>
      <c r="J616" s="1">
        <f t="shared" si="102"/>
        <v>-14.238929993650174</v>
      </c>
      <c r="K616" s="1">
        <f t="shared" si="100"/>
        <v>341719.90955018584</v>
      </c>
      <c r="L616" s="1">
        <f t="shared" si="101"/>
        <v>-0.31001000000000362</v>
      </c>
    </row>
    <row r="617" spans="1:12" x14ac:dyDescent="0.25">
      <c r="A617" s="1">
        <v>250</v>
      </c>
      <c r="B617" s="5">
        <v>333.71</v>
      </c>
      <c r="C617" s="5">
        <v>1.077</v>
      </c>
      <c r="D617" s="1">
        <f t="shared" si="94"/>
        <v>8.0000000000000071E-3</v>
      </c>
      <c r="E617" s="1">
        <f t="shared" si="95"/>
        <v>2.5233692209782803</v>
      </c>
      <c r="F617" s="1">
        <f t="shared" si="96"/>
        <v>3.2215703297981568E-2</v>
      </c>
      <c r="G617" s="1">
        <f t="shared" si="97"/>
        <v>0.83346388874114008</v>
      </c>
      <c r="H617" s="1">
        <f t="shared" si="98"/>
        <v>-2.9499999999999886</v>
      </c>
      <c r="I617" s="1">
        <f t="shared" si="99"/>
        <v>6.0066875063223828E-2</v>
      </c>
      <c r="J617" s="1">
        <f t="shared" si="102"/>
        <v>-14.410297418336272</v>
      </c>
      <c r="K617" s="1">
        <f t="shared" si="100"/>
        <v>345832.55913648842</v>
      </c>
      <c r="L617" s="1">
        <f t="shared" si="101"/>
        <v>-0.3177149999999988</v>
      </c>
    </row>
    <row r="618" spans="1:12" x14ac:dyDescent="0.25">
      <c r="A618" s="1">
        <v>251</v>
      </c>
      <c r="B618" s="5">
        <v>330.76</v>
      </c>
      <c r="C618" s="5">
        <v>1.085</v>
      </c>
      <c r="D618" s="1">
        <f t="shared" si="94"/>
        <v>4.0000000000000036E-3</v>
      </c>
      <c r="E618" s="1">
        <f t="shared" si="95"/>
        <v>2.5195129832576257</v>
      </c>
      <c r="F618" s="1">
        <f t="shared" si="96"/>
        <v>3.5429738184548303E-2</v>
      </c>
      <c r="G618" s="1">
        <f t="shared" si="97"/>
        <v>0.40797194781260948</v>
      </c>
      <c r="H618" s="1">
        <f t="shared" si="98"/>
        <v>-2.9699999999999704</v>
      </c>
      <c r="I618" s="1">
        <f t="shared" si="99"/>
        <v>5.9466446004126483E-2</v>
      </c>
      <c r="J618" s="1">
        <f t="shared" si="102"/>
        <v>-14.578903582129266</v>
      </c>
      <c r="K618" s="1">
        <f t="shared" si="100"/>
        <v>349878.94134113094</v>
      </c>
      <c r="L618" s="1">
        <f t="shared" si="101"/>
        <v>-0.32224499999999678</v>
      </c>
    </row>
    <row r="619" spans="1:12" x14ac:dyDescent="0.25">
      <c r="A619" s="1">
        <v>252</v>
      </c>
      <c r="B619" s="5">
        <v>327.79</v>
      </c>
      <c r="C619" s="5">
        <v>1.089</v>
      </c>
      <c r="D619" s="1">
        <f t="shared" si="94"/>
        <v>8.0000000000000071E-3</v>
      </c>
      <c r="E619" s="1">
        <f t="shared" si="95"/>
        <v>2.5155957002684515</v>
      </c>
      <c r="F619" s="1">
        <f t="shared" si="96"/>
        <v>3.7027879755774942E-2</v>
      </c>
      <c r="G619" s="1">
        <f t="shared" si="97"/>
        <v>0.79077362196952683</v>
      </c>
      <c r="H619" s="1">
        <f t="shared" si="98"/>
        <v>-3.0200000000000387</v>
      </c>
      <c r="I619" s="1">
        <f t="shared" si="99"/>
        <v>5.885899168820443E-2</v>
      </c>
      <c r="J619" s="1">
        <f t="shared" si="102"/>
        <v>-14.74462997143039</v>
      </c>
      <c r="K619" s="1">
        <f t="shared" si="100"/>
        <v>353856.21195781318</v>
      </c>
      <c r="L619" s="1">
        <f t="shared" si="101"/>
        <v>-0.32887800000000422</v>
      </c>
    </row>
    <row r="620" spans="1:12" x14ac:dyDescent="0.25">
      <c r="A620" s="1">
        <v>253</v>
      </c>
      <c r="B620" s="5">
        <v>324.77</v>
      </c>
      <c r="C620" s="5">
        <v>1.097</v>
      </c>
      <c r="D620" s="1">
        <f t="shared" si="94"/>
        <v>8.0000000000000071E-3</v>
      </c>
      <c r="E620" s="1">
        <f t="shared" si="95"/>
        <v>2.511575905309916</v>
      </c>
      <c r="F620" s="1">
        <f t="shared" si="96"/>
        <v>4.0206627574711121E-2</v>
      </c>
      <c r="G620" s="1">
        <f t="shared" si="97"/>
        <v>0.77262067910371468</v>
      </c>
      <c r="H620" s="1">
        <f t="shared" si="98"/>
        <v>-3.0399999999999636</v>
      </c>
      <c r="I620" s="1">
        <f t="shared" si="99"/>
        <v>5.8244632106061497E-2</v>
      </c>
      <c r="J620" s="1">
        <f t="shared" si="102"/>
        <v>-14.907356516184413</v>
      </c>
      <c r="K620" s="1">
        <f t="shared" si="100"/>
        <v>357761.4894267061</v>
      </c>
      <c r="L620" s="1">
        <f t="shared" si="101"/>
        <v>-0.33348799999999601</v>
      </c>
    </row>
    <row r="621" spans="1:12" x14ac:dyDescent="0.25">
      <c r="A621" s="1">
        <v>254</v>
      </c>
      <c r="B621" s="5">
        <v>321.73</v>
      </c>
      <c r="C621" s="5">
        <v>1.105</v>
      </c>
      <c r="D621" s="1">
        <f t="shared" si="94"/>
        <v>9.000000000000119E-3</v>
      </c>
      <c r="E621" s="1">
        <f t="shared" si="95"/>
        <v>2.507491558965369</v>
      </c>
      <c r="F621" s="1">
        <f t="shared" si="96"/>
        <v>4.3362278021129498E-2</v>
      </c>
      <c r="G621" s="1">
        <f t="shared" si="97"/>
        <v>0.8432789957103618</v>
      </c>
      <c r="H621" s="1">
        <f t="shared" si="98"/>
        <v>-3.0800000000000409</v>
      </c>
      <c r="I621" s="1">
        <f t="shared" si="99"/>
        <v>5.762349225122048E-2</v>
      </c>
      <c r="J621" s="1">
        <f t="shared" si="102"/>
        <v>-15.066961719822192</v>
      </c>
      <c r="K621" s="1">
        <f t="shared" si="100"/>
        <v>361591.85795293719</v>
      </c>
      <c r="L621" s="1">
        <f t="shared" si="101"/>
        <v>-0.34034000000000453</v>
      </c>
    </row>
    <row r="622" spans="1:12" x14ac:dyDescent="0.25">
      <c r="A622" s="1">
        <v>255</v>
      </c>
      <c r="B622" s="5">
        <v>318.64999999999998</v>
      </c>
      <c r="C622" s="5">
        <v>1.1140000000000001</v>
      </c>
      <c r="D622" s="1">
        <f t="shared" si="94"/>
        <v>1.0999999999999899E-2</v>
      </c>
      <c r="E622" s="1">
        <f t="shared" si="95"/>
        <v>2.5033139228158845</v>
      </c>
      <c r="F622" s="1">
        <f t="shared" si="96"/>
        <v>4.6885190837710138E-2</v>
      </c>
      <c r="G622" s="1">
        <f t="shared" si="97"/>
        <v>1.0018382410874012</v>
      </c>
      <c r="H622" s="1">
        <f t="shared" si="98"/>
        <v>-3.1099999999999568</v>
      </c>
      <c r="I622" s="1">
        <f t="shared" si="99"/>
        <v>5.6995702179561222E-2</v>
      </c>
      <c r="J622" s="1">
        <f t="shared" si="102"/>
        <v>-15.22332279541927</v>
      </c>
      <c r="K622" s="1">
        <f t="shared" si="100"/>
        <v>365344.37077425467</v>
      </c>
      <c r="L622" s="1">
        <f t="shared" si="101"/>
        <v>-0.34645399999999521</v>
      </c>
    </row>
    <row r="623" spans="1:12" x14ac:dyDescent="0.25">
      <c r="A623" s="1">
        <v>256</v>
      </c>
      <c r="B623" s="5">
        <v>315.54000000000002</v>
      </c>
      <c r="C623" s="5">
        <v>1.125</v>
      </c>
      <c r="D623" s="1">
        <f t="shared" si="94"/>
        <v>2.0000000000000018E-3</v>
      </c>
      <c r="E623" s="1">
        <f t="shared" si="95"/>
        <v>2.4990544211971009</v>
      </c>
      <c r="F623" s="1">
        <f t="shared" si="96"/>
        <v>5.1152522447381291E-2</v>
      </c>
      <c r="G623" s="1">
        <f t="shared" si="97"/>
        <v>0.1776014897501319</v>
      </c>
      <c r="H623" s="1">
        <f t="shared" si="98"/>
        <v>-3.1400000000000432</v>
      </c>
      <c r="I623" s="1">
        <f t="shared" si="99"/>
        <v>5.6361397063085419E-2</v>
      </c>
      <c r="J623" s="1">
        <f t="shared" si="102"/>
        <v>-15.376315807799857</v>
      </c>
      <c r="K623" s="1">
        <f t="shared" si="100"/>
        <v>369016.05357137515</v>
      </c>
      <c r="L623" s="1">
        <f t="shared" si="101"/>
        <v>-0.35325000000000484</v>
      </c>
    </row>
    <row r="624" spans="1:12" x14ac:dyDescent="0.25">
      <c r="A624" s="1">
        <v>257</v>
      </c>
      <c r="B624" s="5">
        <v>312.39999999999998</v>
      </c>
      <c r="C624" s="5">
        <v>1.127</v>
      </c>
      <c r="D624" s="1">
        <f t="shared" si="94"/>
        <v>2.9999999999998916E-3</v>
      </c>
      <c r="E624" s="1">
        <f t="shared" si="95"/>
        <v>2.4947110252052629</v>
      </c>
      <c r="F624" s="1">
        <f t="shared" si="96"/>
        <v>5.1923916046106543E-2</v>
      </c>
      <c r="G624" s="1">
        <f t="shared" si="97"/>
        <v>0.26065069664112839</v>
      </c>
      <c r="H624" s="1">
        <f t="shared" si="98"/>
        <v>-3.1699999999999591</v>
      </c>
      <c r="I624" s="1">
        <f t="shared" si="99"/>
        <v>5.5720717237760425E-2</v>
      </c>
      <c r="J624" s="1">
        <f t="shared" si="102"/>
        <v>-15.525815821409717</v>
      </c>
      <c r="K624" s="1">
        <f t="shared" si="100"/>
        <v>372603.90801677958</v>
      </c>
      <c r="L624" s="1">
        <f t="shared" si="101"/>
        <v>-0.35725899999999539</v>
      </c>
    </row>
    <row r="625" spans="1:12" x14ac:dyDescent="0.25">
      <c r="A625" s="1">
        <v>258</v>
      </c>
      <c r="B625" s="5">
        <v>309.23</v>
      </c>
      <c r="C625" s="5">
        <v>1.1299999999999999</v>
      </c>
      <c r="D625" s="1">
        <f t="shared" si="94"/>
        <v>1.0000000000001119E-3</v>
      </c>
      <c r="E625" s="1">
        <f t="shared" si="95"/>
        <v>2.4902816204417575</v>
      </c>
      <c r="F625" s="1">
        <f t="shared" si="96"/>
        <v>5.3078443483419682E-2</v>
      </c>
      <c r="G625" s="1">
        <f t="shared" si="97"/>
        <v>8.503627989376028E-2</v>
      </c>
      <c r="H625" s="1">
        <f t="shared" si="98"/>
        <v>-3.2000000000000455</v>
      </c>
      <c r="I625" s="1">
        <f t="shared" si="99"/>
        <v>5.5073808245201687E-2</v>
      </c>
      <c r="J625" s="1">
        <f t="shared" si="102"/>
        <v>-15.671697053670831</v>
      </c>
      <c r="K625" s="1">
        <f t="shared" si="100"/>
        <v>376104.91545506642</v>
      </c>
      <c r="L625" s="1">
        <f t="shared" si="101"/>
        <v>-0.36160000000000508</v>
      </c>
    </row>
    <row r="626" spans="1:12" x14ac:dyDescent="0.25">
      <c r="A626" s="1">
        <v>259</v>
      </c>
      <c r="B626" s="5">
        <v>306.02999999999997</v>
      </c>
      <c r="C626" s="5">
        <v>1.131</v>
      </c>
      <c r="D626" s="1">
        <f t="shared" si="94"/>
        <v>2.9999999999998916E-3</v>
      </c>
      <c r="E626" s="1">
        <f t="shared" si="95"/>
        <v>2.4857640022849474</v>
      </c>
      <c r="F626" s="1">
        <f t="shared" si="96"/>
        <v>5.3462604925455293E-2</v>
      </c>
      <c r="G626" s="1">
        <f t="shared" si="97"/>
        <v>0.24965642629546125</v>
      </c>
      <c r="H626" s="1">
        <f t="shared" si="98"/>
        <v>-3.2299999999999613</v>
      </c>
      <c r="I626" s="1">
        <f t="shared" si="99"/>
        <v>5.4420820867965403E-2</v>
      </c>
      <c r="J626" s="1">
        <f t="shared" si="102"/>
        <v>-15.813833033524904</v>
      </c>
      <c r="K626" s="1">
        <f t="shared" si="100"/>
        <v>379516.04070783284</v>
      </c>
      <c r="L626" s="1">
        <f t="shared" si="101"/>
        <v>-0.36531299999999561</v>
      </c>
    </row>
    <row r="627" spans="1:12" x14ac:dyDescent="0.25">
      <c r="A627" s="1">
        <v>260</v>
      </c>
      <c r="B627" s="5">
        <v>302.8</v>
      </c>
      <c r="C627" s="5">
        <v>1.1339999999999999</v>
      </c>
      <c r="D627" s="1">
        <f t="shared" si="94"/>
        <v>4.0000000000000036E-3</v>
      </c>
      <c r="E627" s="1">
        <f t="shared" si="95"/>
        <v>2.4811558708280352</v>
      </c>
      <c r="F627" s="1">
        <f t="shared" si="96"/>
        <v>5.4613054556887738E-2</v>
      </c>
      <c r="G627" s="1">
        <f t="shared" si="97"/>
        <v>0.32529094713896867</v>
      </c>
      <c r="H627" s="1">
        <f t="shared" si="98"/>
        <v>-3.2599999999999909</v>
      </c>
      <c r="I627" s="1">
        <f t="shared" si="99"/>
        <v>5.3761911158235198E-2</v>
      </c>
      <c r="J627" s="1">
        <f t="shared" si="102"/>
        <v>-15.952096764898949</v>
      </c>
      <c r="K627" s="1">
        <f t="shared" si="100"/>
        <v>382834.23599668004</v>
      </c>
      <c r="L627" s="1">
        <f t="shared" si="101"/>
        <v>-0.3696839999999989</v>
      </c>
    </row>
    <row r="628" spans="1:12" x14ac:dyDescent="0.25">
      <c r="A628" s="1">
        <v>261</v>
      </c>
      <c r="B628" s="5">
        <v>299.54000000000002</v>
      </c>
      <c r="C628" s="5">
        <v>1.1379999999999999</v>
      </c>
      <c r="D628" s="1">
        <f t="shared" si="94"/>
        <v>5.0000000000001155E-3</v>
      </c>
      <c r="E628" s="1">
        <f t="shared" si="95"/>
        <v>2.4764548254543031</v>
      </c>
      <c r="F628" s="1">
        <f t="shared" si="96"/>
        <v>5.6142262059052331E-2</v>
      </c>
      <c r="G628" s="1">
        <f t="shared" si="97"/>
        <v>0.39816921813466005</v>
      </c>
      <c r="H628" s="1">
        <f t="shared" si="98"/>
        <v>-3.2800000000000296</v>
      </c>
      <c r="I628" s="1">
        <f t="shared" si="99"/>
        <v>5.3097240459697742E-2</v>
      </c>
      <c r="J628" s="1">
        <f t="shared" si="102"/>
        <v>-16.086360894704221</v>
      </c>
      <c r="K628" s="1">
        <f t="shared" si="100"/>
        <v>386056.44497501623</v>
      </c>
      <c r="L628" s="1">
        <f t="shared" si="101"/>
        <v>-0.37326400000000332</v>
      </c>
    </row>
    <row r="629" spans="1:12" x14ac:dyDescent="0.25">
      <c r="A629" s="1">
        <v>262</v>
      </c>
      <c r="B629" s="5">
        <v>296.26</v>
      </c>
      <c r="C629" s="5">
        <v>1.143</v>
      </c>
      <c r="D629" s="1">
        <f t="shared" si="94"/>
        <v>8.0000000000000071E-3</v>
      </c>
      <c r="E629" s="1">
        <f t="shared" si="95"/>
        <v>2.4716730185000912</v>
      </c>
      <c r="F629" s="1">
        <f t="shared" si="96"/>
        <v>5.8046230395281742E-2</v>
      </c>
      <c r="G629" s="1">
        <f t="shared" si="97"/>
        <v>0.61889702071512975</v>
      </c>
      <c r="H629" s="1">
        <f t="shared" si="98"/>
        <v>-3.3199999999999932</v>
      </c>
      <c r="I629" s="1">
        <f t="shared" si="99"/>
        <v>5.24269754224184E-2</v>
      </c>
      <c r="J629" s="1">
        <f t="shared" si="102"/>
        <v>-16.216497885050973</v>
      </c>
      <c r="K629" s="1">
        <f t="shared" si="100"/>
        <v>389179.60686103412</v>
      </c>
      <c r="L629" s="1">
        <f t="shared" si="101"/>
        <v>-0.3794759999999992</v>
      </c>
    </row>
    <row r="630" spans="1:12" x14ac:dyDescent="0.25">
      <c r="A630" s="1">
        <v>263</v>
      </c>
      <c r="B630" s="5">
        <v>292.94</v>
      </c>
      <c r="C630" s="5">
        <v>1.151</v>
      </c>
      <c r="D630" s="1">
        <f t="shared" si="94"/>
        <v>8.0000000000000071E-3</v>
      </c>
      <c r="E630" s="1">
        <f t="shared" si="95"/>
        <v>2.4667786772233953</v>
      </c>
      <c r="F630" s="1">
        <f t="shared" si="96"/>
        <v>6.107532362979181E-2</v>
      </c>
      <c r="G630" s="1">
        <f t="shared" si="97"/>
        <v>0.60584842909733772</v>
      </c>
      <c r="H630" s="1">
        <f t="shared" si="98"/>
        <v>-3.3299999999999841</v>
      </c>
      <c r="I630" s="1">
        <f t="shared" si="99"/>
        <v>5.1751288010541276E-2</v>
      </c>
      <c r="J630" s="1">
        <f t="shared" si="102"/>
        <v>-16.342380189295124</v>
      </c>
      <c r="K630" s="1">
        <f t="shared" si="100"/>
        <v>392200.66066265147</v>
      </c>
      <c r="L630" s="1">
        <f t="shared" si="101"/>
        <v>-0.38328299999999821</v>
      </c>
    </row>
    <row r="631" spans="1:12" x14ac:dyDescent="0.25">
      <c r="A631" s="1">
        <v>264</v>
      </c>
      <c r="B631" s="5">
        <v>289.61</v>
      </c>
      <c r="C631" s="5">
        <v>1.159</v>
      </c>
      <c r="D631" s="1">
        <f t="shared" si="94"/>
        <v>8.999999999999897E-3</v>
      </c>
      <c r="E631" s="1">
        <f t="shared" si="95"/>
        <v>2.4618135536226196</v>
      </c>
      <c r="F631" s="1">
        <f t="shared" si="96"/>
        <v>6.4083435963596003E-2</v>
      </c>
      <c r="G631" s="1">
        <f t="shared" si="97"/>
        <v>0.66088029636288659</v>
      </c>
      <c r="H631" s="1">
        <f t="shared" si="98"/>
        <v>-3.3700000000000045</v>
      </c>
      <c r="I631" s="1">
        <f t="shared" si="99"/>
        <v>5.1070355502653979E-2</v>
      </c>
      <c r="J631" s="1">
        <f t="shared" si="102"/>
        <v>-16.463880431515697</v>
      </c>
      <c r="K631" s="1">
        <f t="shared" si="100"/>
        <v>395116.54948478774</v>
      </c>
      <c r="L631" s="1">
        <f t="shared" si="101"/>
        <v>-0.39058300000000051</v>
      </c>
    </row>
    <row r="632" spans="1:12" x14ac:dyDescent="0.25">
      <c r="A632" s="1">
        <v>265</v>
      </c>
      <c r="B632" s="5">
        <v>286.24</v>
      </c>
      <c r="C632" s="5">
        <v>1.1679999999999999</v>
      </c>
      <c r="D632" s="1">
        <f t="shared" si="94"/>
        <v>8.0000000000000071E-3</v>
      </c>
      <c r="E632" s="1">
        <f t="shared" si="95"/>
        <v>2.4567303232232978</v>
      </c>
      <c r="F632" s="1">
        <f t="shared" si="96"/>
        <v>6.7442842776380657E-2</v>
      </c>
      <c r="G632" s="1">
        <f t="shared" si="97"/>
        <v>0.57464660431678427</v>
      </c>
      <c r="H632" s="1">
        <f t="shared" si="98"/>
        <v>-3.3799999999999955</v>
      </c>
      <c r="I632" s="1">
        <f t="shared" si="99"/>
        <v>5.0384360484674158E-2</v>
      </c>
      <c r="J632" s="1">
        <f t="shared" si="102"/>
        <v>-16.580871588990686</v>
      </c>
      <c r="K632" s="1">
        <f t="shared" si="100"/>
        <v>397924.22490859922</v>
      </c>
      <c r="L632" s="1">
        <f t="shared" si="101"/>
        <v>-0.39478399999999941</v>
      </c>
    </row>
    <row r="633" spans="1:12" x14ac:dyDescent="0.25">
      <c r="A633" s="1">
        <v>266</v>
      </c>
      <c r="B633" s="5">
        <v>282.86</v>
      </c>
      <c r="C633" s="5">
        <v>1.1759999999999999</v>
      </c>
      <c r="D633" s="1">
        <f t="shared" si="94"/>
        <v>6.0000000000000053E-3</v>
      </c>
      <c r="E633" s="1">
        <f t="shared" si="95"/>
        <v>2.4515715370380673</v>
      </c>
      <c r="F633" s="1">
        <f t="shared" si="96"/>
        <v>7.0407321740119655E-2</v>
      </c>
      <c r="G633" s="1">
        <f t="shared" si="97"/>
        <v>0.41958938345600455</v>
      </c>
      <c r="H633" s="1">
        <f t="shared" si="98"/>
        <v>-3.410000000000025</v>
      </c>
      <c r="I633" s="1">
        <f t="shared" si="99"/>
        <v>4.9693490835132879E-2</v>
      </c>
      <c r="J633" s="1">
        <f t="shared" si="102"/>
        <v>-16.693227177280669</v>
      </c>
      <c r="K633" s="1">
        <f t="shared" si="100"/>
        <v>400620.6514332986</v>
      </c>
      <c r="L633" s="1">
        <f t="shared" si="101"/>
        <v>-0.40101600000000293</v>
      </c>
    </row>
    <row r="634" spans="1:12" x14ac:dyDescent="0.25">
      <c r="A634" s="1">
        <v>267</v>
      </c>
      <c r="B634" s="5">
        <v>279.45</v>
      </c>
      <c r="C634" s="5">
        <v>1.1819999999999999</v>
      </c>
      <c r="D634" s="1">
        <f t="shared" si="94"/>
        <v>6.0000000000000053E-3</v>
      </c>
      <c r="E634" s="1">
        <f t="shared" si="95"/>
        <v>2.4463041139519239</v>
      </c>
      <c r="F634" s="1">
        <f t="shared" si="96"/>
        <v>7.2617476545236537E-2</v>
      </c>
      <c r="G634" s="1">
        <f t="shared" si="97"/>
        <v>0.40998201026090064</v>
      </c>
      <c r="H634" s="1">
        <f t="shared" si="98"/>
        <v>-3.4300000000000068</v>
      </c>
      <c r="I634" s="1">
        <f t="shared" si="99"/>
        <v>4.8997939702746185E-2</v>
      </c>
      <c r="J634" s="1">
        <f t="shared" si="102"/>
        <v>-16.800821437433221</v>
      </c>
      <c r="K634" s="1">
        <f t="shared" si="100"/>
        <v>403202.81096887245</v>
      </c>
      <c r="L634" s="1">
        <f t="shared" si="101"/>
        <v>-0.40542600000000084</v>
      </c>
    </row>
    <row r="635" spans="1:12" x14ac:dyDescent="0.25">
      <c r="A635" s="1">
        <v>268</v>
      </c>
      <c r="B635" s="5">
        <v>276.02</v>
      </c>
      <c r="C635" s="5">
        <v>1.1879999999999999</v>
      </c>
      <c r="D635" s="1">
        <f t="shared" si="94"/>
        <v>5.0000000000001155E-3</v>
      </c>
      <c r="E635" s="1">
        <f t="shared" si="95"/>
        <v>2.4409405515396636</v>
      </c>
      <c r="F635" s="1">
        <f t="shared" si="96"/>
        <v>7.4816440645174717E-2</v>
      </c>
      <c r="G635" s="1">
        <f t="shared" si="97"/>
        <v>0.33294259467325327</v>
      </c>
      <c r="H635" s="1">
        <f t="shared" si="98"/>
        <v>-3.4599999999999795</v>
      </c>
      <c r="I635" s="1">
        <f t="shared" si="99"/>
        <v>4.8297905476186467E-2</v>
      </c>
      <c r="J635" s="1">
        <f t="shared" si="102"/>
        <v>-16.90352952486468</v>
      </c>
      <c r="K635" s="1">
        <f t="shared" si="100"/>
        <v>405667.70736905286</v>
      </c>
      <c r="L635" s="1">
        <f t="shared" si="101"/>
        <v>-0.41104799999999758</v>
      </c>
    </row>
    <row r="636" spans="1:12" x14ac:dyDescent="0.25">
      <c r="A636" s="1">
        <v>269</v>
      </c>
      <c r="B636" s="5">
        <v>272.56</v>
      </c>
      <c r="C636" s="5">
        <v>1.1930000000000001</v>
      </c>
      <c r="D636" s="1">
        <f t="shared" si="94"/>
        <v>4.0000000000000036E-3</v>
      </c>
      <c r="E636" s="1">
        <f t="shared" si="95"/>
        <v>2.435462120559821</v>
      </c>
      <c r="F636" s="1">
        <f t="shared" si="96"/>
        <v>7.6640443670341896E-2</v>
      </c>
      <c r="G636" s="1">
        <f t="shared" si="97"/>
        <v>0.26124370064203956</v>
      </c>
      <c r="H636" s="1">
        <f t="shared" si="98"/>
        <v>-3.4700000000000273</v>
      </c>
      <c r="I636" s="1">
        <f t="shared" si="99"/>
        <v>4.7593591745983772E-2</v>
      </c>
      <c r="J636" s="1">
        <f t="shared" si="102"/>
        <v>-17.001227699463385</v>
      </c>
      <c r="K636" s="1">
        <f t="shared" si="100"/>
        <v>408012.37099360488</v>
      </c>
      <c r="L636" s="1">
        <f t="shared" si="101"/>
        <v>-0.41397100000000325</v>
      </c>
    </row>
    <row r="637" spans="1:12" x14ac:dyDescent="0.25">
      <c r="A637" s="1">
        <v>270</v>
      </c>
      <c r="B637" s="5">
        <v>269.08999999999997</v>
      </c>
      <c r="C637" s="5">
        <v>1.1970000000000001</v>
      </c>
      <c r="D637" s="1">
        <f t="shared" si="94"/>
        <v>9.9999999999988987E-4</v>
      </c>
      <c r="E637" s="1">
        <f t="shared" si="95"/>
        <v>2.4298975586871476</v>
      </c>
      <c r="F637" s="1">
        <f t="shared" si="96"/>
        <v>7.8094150406410684E-2</v>
      </c>
      <c r="G637" s="1">
        <f t="shared" si="97"/>
        <v>6.3968324378999714E-2</v>
      </c>
      <c r="H637" s="1">
        <f t="shared" si="98"/>
        <v>-3.4899999999999523</v>
      </c>
      <c r="I637" s="1">
        <f t="shared" si="99"/>
        <v>4.6885207258506131E-2</v>
      </c>
      <c r="J637" s="1">
        <f t="shared" si="102"/>
        <v>-17.093793516413381</v>
      </c>
      <c r="K637" s="1">
        <f t="shared" si="100"/>
        <v>410233.86328790389</v>
      </c>
      <c r="L637" s="1">
        <f t="shared" si="101"/>
        <v>-0.41775299999999427</v>
      </c>
    </row>
    <row r="638" spans="1:12" x14ac:dyDescent="0.25">
      <c r="A638" s="1">
        <v>271</v>
      </c>
      <c r="B638" s="5">
        <v>265.60000000000002</v>
      </c>
      <c r="C638" s="5">
        <v>1.198</v>
      </c>
      <c r="D638" s="1">
        <f t="shared" si="94"/>
        <v>0</v>
      </c>
      <c r="E638" s="1">
        <f t="shared" si="95"/>
        <v>2.42422807069598</v>
      </c>
      <c r="F638" s="1">
        <f t="shared" si="96"/>
        <v>7.8456818053292562E-2</v>
      </c>
      <c r="G638" s="1">
        <f t="shared" si="97"/>
        <v>0</v>
      </c>
      <c r="H638" s="1">
        <f t="shared" si="98"/>
        <v>-3.5100000000000477</v>
      </c>
      <c r="I638" s="1">
        <f t="shared" si="99"/>
        <v>4.6172965861988907E-2</v>
      </c>
      <c r="J638" s="1">
        <f t="shared" si="102"/>
        <v>-17.181106017264913</v>
      </c>
      <c r="K638" s="1">
        <f t="shared" si="100"/>
        <v>412329.28136843716</v>
      </c>
      <c r="L638" s="1">
        <f t="shared" si="101"/>
        <v>-0.4204980000000057</v>
      </c>
    </row>
    <row r="639" spans="1:12" x14ac:dyDescent="0.25">
      <c r="A639" s="1">
        <v>272</v>
      </c>
      <c r="B639" s="5">
        <v>262.08999999999997</v>
      </c>
      <c r="C639" s="5">
        <v>1.198</v>
      </c>
      <c r="D639" s="1">
        <f t="shared" si="94"/>
        <v>-2.0000000000000018E-3</v>
      </c>
      <c r="E639" s="1">
        <f t="shared" si="95"/>
        <v>2.4184504508295834</v>
      </c>
      <c r="F639" s="1">
        <f t="shared" si="96"/>
        <v>7.8456818053292562E-2</v>
      </c>
      <c r="G639" s="1">
        <f t="shared" si="97"/>
        <v>-0.12356938476248655</v>
      </c>
      <c r="H639" s="1">
        <f t="shared" si="98"/>
        <v>-3.5199999999999818</v>
      </c>
      <c r="I639" s="1">
        <f t="shared" si="99"/>
        <v>4.5457086444602869E-2</v>
      </c>
      <c r="J639" s="1">
        <f t="shared" si="102"/>
        <v>-17.263045920776101</v>
      </c>
      <c r="K639" s="1">
        <f t="shared" si="100"/>
        <v>414295.76260281343</v>
      </c>
      <c r="L639" s="1">
        <f t="shared" si="101"/>
        <v>-0.42169599999999785</v>
      </c>
    </row>
    <row r="640" spans="1:12" x14ac:dyDescent="0.25">
      <c r="A640" s="1">
        <v>273</v>
      </c>
      <c r="B640" s="5">
        <v>258.57</v>
      </c>
      <c r="C640" s="5">
        <v>1.196</v>
      </c>
      <c r="D640" s="1">
        <f t="shared" si="94"/>
        <v>-2.9999999999998916E-3</v>
      </c>
      <c r="E640" s="1">
        <f t="shared" si="95"/>
        <v>2.4125781354312723</v>
      </c>
      <c r="F640" s="1">
        <f t="shared" si="96"/>
        <v>7.7731179652392027E-2</v>
      </c>
      <c r="G640" s="1">
        <f t="shared" si="97"/>
        <v>-0.18218818478917648</v>
      </c>
      <c r="H640" s="1">
        <f t="shared" si="98"/>
        <v>-3.539999999999992</v>
      </c>
      <c r="I640" s="1">
        <f t="shared" si="99"/>
        <v>4.4737792864570532E-2</v>
      </c>
      <c r="J640" s="1">
        <f t="shared" si="102"/>
        <v>-17.339495813027519</v>
      </c>
      <c r="K640" s="1">
        <f t="shared" si="100"/>
        <v>416130.48917232413</v>
      </c>
      <c r="L640" s="1">
        <f t="shared" si="101"/>
        <v>-0.42338399999999904</v>
      </c>
    </row>
    <row r="641" spans="1:12" x14ac:dyDescent="0.25">
      <c r="A641" s="1">
        <v>274</v>
      </c>
      <c r="B641" s="5">
        <v>255.03</v>
      </c>
      <c r="C641" s="5">
        <v>1.1930000000000001</v>
      </c>
      <c r="D641" s="1">
        <f t="shared" si="94"/>
        <v>9.9999999999988987E-4</v>
      </c>
      <c r="E641" s="1">
        <f t="shared" si="95"/>
        <v>2.406591270897152</v>
      </c>
      <c r="F641" s="1">
        <f t="shared" si="96"/>
        <v>7.6640443670341896E-2</v>
      </c>
      <c r="G641" s="1">
        <f t="shared" si="97"/>
        <v>5.9603245209620258E-2</v>
      </c>
      <c r="H641" s="1">
        <f t="shared" si="98"/>
        <v>-3.5600000000000023</v>
      </c>
      <c r="I641" s="1">
        <f t="shared" si="99"/>
        <v>4.4015313872361052E-2</v>
      </c>
      <c r="J641" s="1">
        <f t="shared" si="102"/>
        <v>-17.410340336310448</v>
      </c>
      <c r="K641" s="1">
        <f t="shared" si="100"/>
        <v>417830.69260507444</v>
      </c>
      <c r="L641" s="1">
        <f t="shared" si="101"/>
        <v>-0.42470800000000025</v>
      </c>
    </row>
    <row r="642" spans="1:12" x14ac:dyDescent="0.25">
      <c r="A642" s="1">
        <v>275</v>
      </c>
      <c r="B642" s="5">
        <v>251.47</v>
      </c>
      <c r="C642" s="5">
        <v>1.194</v>
      </c>
      <c r="D642" s="1">
        <f t="shared" si="94"/>
        <v>5.0000000000001155E-3</v>
      </c>
      <c r="E642" s="1">
        <f t="shared" si="95"/>
        <v>2.4004861817912042</v>
      </c>
      <c r="F642" s="1">
        <f t="shared" si="96"/>
        <v>7.7004326793350258E-2</v>
      </c>
      <c r="G642" s="1">
        <f t="shared" si="97"/>
        <v>0.29226362795750155</v>
      </c>
      <c r="H642" s="1">
        <f t="shared" si="98"/>
        <v>-3.5699999999999932</v>
      </c>
      <c r="I642" s="1">
        <f t="shared" si="99"/>
        <v>4.3289883025014783E-2</v>
      </c>
      <c r="J642" s="1">
        <f t="shared" si="102"/>
        <v>-17.475466376346784</v>
      </c>
      <c r="K642" s="1">
        <f t="shared" si="100"/>
        <v>419393.6582690755</v>
      </c>
      <c r="L642" s="1">
        <f t="shared" si="101"/>
        <v>-0.42625799999999919</v>
      </c>
    </row>
    <row r="643" spans="1:12" x14ac:dyDescent="0.25">
      <c r="A643" s="1">
        <v>276</v>
      </c>
      <c r="B643" s="5">
        <v>247.9</v>
      </c>
      <c r="C643" s="5">
        <v>1.1990000000000001</v>
      </c>
      <c r="D643" s="1">
        <f t="shared" si="94"/>
        <v>2.0000000000000018E-3</v>
      </c>
      <c r="E643" s="1">
        <f t="shared" si="95"/>
        <v>2.3942765267678214</v>
      </c>
      <c r="F643" s="1">
        <f t="shared" si="96"/>
        <v>7.8819183098848694E-2</v>
      </c>
      <c r="G643" s="1">
        <f t="shared" si="97"/>
        <v>0.11457435626131071</v>
      </c>
      <c r="H643" s="1">
        <f t="shared" si="98"/>
        <v>-3.5800000000000125</v>
      </c>
      <c r="I643" s="1">
        <f t="shared" si="99"/>
        <v>4.2561738592667001E-2</v>
      </c>
      <c r="J643" s="1">
        <f t="shared" si="102"/>
        <v>-17.534763247313844</v>
      </c>
      <c r="K643" s="1">
        <f t="shared" si="100"/>
        <v>420816.72981265798</v>
      </c>
      <c r="L643" s="1">
        <f t="shared" si="101"/>
        <v>-0.42924200000000146</v>
      </c>
    </row>
    <row r="644" spans="1:12" x14ac:dyDescent="0.25">
      <c r="A644" s="1">
        <v>277</v>
      </c>
      <c r="B644" s="5">
        <v>244.32</v>
      </c>
      <c r="C644" s="5">
        <v>1.2010000000000001</v>
      </c>
      <c r="D644" s="1">
        <f t="shared" si="94"/>
        <v>2.9999999999998916E-3</v>
      </c>
      <c r="E644" s="1">
        <f t="shared" si="95"/>
        <v>2.3879590197123459</v>
      </c>
      <c r="F644" s="1">
        <f t="shared" si="96"/>
        <v>7.9543007402906069E-2</v>
      </c>
      <c r="G644" s="1">
        <f t="shared" si="97"/>
        <v>0.16853516451664288</v>
      </c>
      <c r="H644" s="1">
        <f t="shared" si="98"/>
        <v>-3.5900000000000034</v>
      </c>
      <c r="I644" s="1">
        <f t="shared" si="99"/>
        <v>4.1831123457362257E-2</v>
      </c>
      <c r="J644" s="1">
        <f t="shared" si="102"/>
        <v>-17.588122874236834</v>
      </c>
      <c r="K644" s="1">
        <f t="shared" si="100"/>
        <v>422097.31354171172</v>
      </c>
      <c r="L644" s="1">
        <f t="shared" si="101"/>
        <v>-0.4311590000000004</v>
      </c>
    </row>
    <row r="645" spans="1:12" x14ac:dyDescent="0.25">
      <c r="A645" s="1">
        <v>278</v>
      </c>
      <c r="B645" s="5">
        <v>240.73</v>
      </c>
      <c r="C645" s="5">
        <v>1.204</v>
      </c>
      <c r="D645" s="1">
        <f t="shared" si="94"/>
        <v>0</v>
      </c>
      <c r="E645" s="1">
        <f t="shared" si="95"/>
        <v>2.3815302158362703</v>
      </c>
      <c r="F645" s="1">
        <f t="shared" si="96"/>
        <v>8.0626486921805726E-2</v>
      </c>
      <c r="G645" s="1">
        <f t="shared" si="97"/>
        <v>0</v>
      </c>
      <c r="H645" s="1">
        <f t="shared" si="98"/>
        <v>-3.6099999999999852</v>
      </c>
      <c r="I645" s="1">
        <f t="shared" si="99"/>
        <v>4.1098285004269056E-2</v>
      </c>
      <c r="J645" s="1">
        <f t="shared" si="102"/>
        <v>-17.635439972306212</v>
      </c>
      <c r="K645" s="1">
        <f t="shared" si="100"/>
        <v>423232.8827231265</v>
      </c>
      <c r="L645" s="1">
        <f t="shared" si="101"/>
        <v>-0.43464399999999825</v>
      </c>
    </row>
    <row r="646" spans="1:12" x14ac:dyDescent="0.25">
      <c r="A646" s="1">
        <v>279</v>
      </c>
      <c r="B646" s="5">
        <v>237.12</v>
      </c>
      <c r="C646" s="5">
        <v>1.204</v>
      </c>
      <c r="D646" s="1">
        <f t="shared" si="94"/>
        <v>0</v>
      </c>
      <c r="E646" s="1">
        <f t="shared" si="95"/>
        <v>2.3749681862992342</v>
      </c>
      <c r="F646" s="1">
        <f t="shared" si="96"/>
        <v>8.0626486921805726E-2</v>
      </c>
      <c r="G646" s="1">
        <f t="shared" si="97"/>
        <v>0</v>
      </c>
      <c r="H646" s="1">
        <f t="shared" si="98"/>
        <v>-3.6100000000000136</v>
      </c>
      <c r="I646" s="1">
        <f t="shared" si="99"/>
        <v>4.0363475005422964E-2</v>
      </c>
      <c r="J646" s="1">
        <f t="shared" si="102"/>
        <v>-17.676612222620957</v>
      </c>
      <c r="K646" s="1">
        <f t="shared" si="100"/>
        <v>424220.98180245899</v>
      </c>
      <c r="L646" s="1">
        <f t="shared" si="101"/>
        <v>-0.43464400000000164</v>
      </c>
    </row>
    <row r="647" spans="1:12" x14ac:dyDescent="0.25">
      <c r="A647" s="1">
        <v>280</v>
      </c>
      <c r="B647" s="5">
        <v>233.51</v>
      </c>
      <c r="C647" s="5">
        <v>1.204</v>
      </c>
      <c r="D647" s="1">
        <f t="shared" si="94"/>
        <v>-2.9999999999998916E-3</v>
      </c>
      <c r="E647" s="1">
        <f t="shared" si="95"/>
        <v>2.3683054838392832</v>
      </c>
      <c r="F647" s="1">
        <f t="shared" si="96"/>
        <v>8.0626486921805726E-2</v>
      </c>
      <c r="G647" s="1">
        <f t="shared" si="97"/>
        <v>-0.16012377242934633</v>
      </c>
      <c r="H647" s="1">
        <f t="shared" si="98"/>
        <v>-3.6099999999999852</v>
      </c>
      <c r="I647" s="1">
        <f t="shared" si="99"/>
        <v>3.962694949614709E-2</v>
      </c>
      <c r="J647" s="1">
        <f t="shared" si="102"/>
        <v>-17.711540443978492</v>
      </c>
      <c r="K647" s="1">
        <f t="shared" si="100"/>
        <v>425059.23052672355</v>
      </c>
      <c r="L647" s="1">
        <f t="shared" si="101"/>
        <v>-0.43464399999999825</v>
      </c>
    </row>
    <row r="648" spans="1:12" x14ac:dyDescent="0.25">
      <c r="A648" s="1">
        <v>281</v>
      </c>
      <c r="B648" s="5">
        <v>229.9</v>
      </c>
      <c r="C648" s="5">
        <v>1.2010000000000001</v>
      </c>
      <c r="D648" s="1">
        <f t="shared" ref="D648:D711" si="103">C649-C648</f>
        <v>-1.0000000000001119E-3</v>
      </c>
      <c r="E648" s="1">
        <f t="shared" ref="E648:E711" si="104">LOG(B648)</f>
        <v>2.3615389712692791</v>
      </c>
      <c r="F648" s="1">
        <f t="shared" ref="F648:F711" si="105">LOG(C648)</f>
        <v>7.9543007402906069E-2</v>
      </c>
      <c r="G648" s="1">
        <f t="shared" ref="G648:G711" si="106">LOG(C648/C649)/LOG(B649/B648)</f>
        <v>-5.2338201319520279E-2</v>
      </c>
      <c r="H648" s="1">
        <f t="shared" ref="H648:H711" si="107">B649-B648</f>
        <v>-3.6299999999999955</v>
      </c>
      <c r="I648" s="1">
        <f t="shared" ref="I648:I711" si="108">$E$2*(1+($F$2/$E$2)-COS(RADIANS(A648))-SQRT((($F$2/$E$2)^2)-SIN(RADIANS(A648))^2))</f>
        <v>3.8888968644314653E-2</v>
      </c>
      <c r="J648" s="1">
        <f t="shared" si="102"/>
        <v>-17.74012876028641</v>
      </c>
      <c r="K648" s="1">
        <f t="shared" ref="K648:K711" si="109">J649-J648/$G$2</f>
        <v>425745.32796211063</v>
      </c>
      <c r="L648" s="1">
        <f t="shared" ref="L648:L711" si="110">(C648*10^5)*((B649-B648)/10^6)</f>
        <v>-0.43596299999999943</v>
      </c>
    </row>
    <row r="649" spans="1:12" x14ac:dyDescent="0.25">
      <c r="A649" s="1">
        <v>282</v>
      </c>
      <c r="B649" s="5">
        <v>226.27</v>
      </c>
      <c r="C649" s="5">
        <v>1.2</v>
      </c>
      <c r="D649" s="1">
        <f t="shared" si="103"/>
        <v>0</v>
      </c>
      <c r="E649" s="1">
        <f t="shared" si="104"/>
        <v>2.3546269768529489</v>
      </c>
      <c r="F649" s="1">
        <f t="shared" si="105"/>
        <v>7.9181246047624818E-2</v>
      </c>
      <c r="G649" s="1">
        <f t="shared" si="106"/>
        <v>0</v>
      </c>
      <c r="H649" s="1">
        <f t="shared" si="107"/>
        <v>-3.6200000000000045</v>
      </c>
      <c r="I649" s="1">
        <f t="shared" si="108"/>
        <v>3.8149796612636053E-2</v>
      </c>
      <c r="J649" s="1">
        <f t="shared" si="102"/>
        <v>-17.762284763190252</v>
      </c>
      <c r="K649" s="1">
        <f t="shared" si="109"/>
        <v>426277.05639689654</v>
      </c>
      <c r="L649" s="1">
        <f t="shared" si="110"/>
        <v>-0.43440000000000056</v>
      </c>
    </row>
    <row r="650" spans="1:12" x14ac:dyDescent="0.25">
      <c r="A650" s="1">
        <v>283</v>
      </c>
      <c r="B650" s="5">
        <v>222.65</v>
      </c>
      <c r="C650" s="5">
        <v>1.2</v>
      </c>
      <c r="D650" s="1">
        <f t="shared" si="103"/>
        <v>2.0000000000000018E-3</v>
      </c>
      <c r="E650" s="1">
        <f t="shared" si="104"/>
        <v>2.3476226994672418</v>
      </c>
      <c r="F650" s="1">
        <f t="shared" si="105"/>
        <v>7.9181246047624818E-2</v>
      </c>
      <c r="G650" s="1">
        <f t="shared" si="106"/>
        <v>0.10102618285894276</v>
      </c>
      <c r="H650" s="1">
        <f t="shared" si="107"/>
        <v>-3.6400000000000148</v>
      </c>
      <c r="I650" s="1">
        <f t="shared" si="108"/>
        <v>3.7409701414169792E-2</v>
      </c>
      <c r="J650" s="1">
        <f t="shared" si="102"/>
        <v>-17.777919669536015</v>
      </c>
      <c r="K650" s="1">
        <f t="shared" si="109"/>
        <v>426652.285120391</v>
      </c>
      <c r="L650" s="1">
        <f t="shared" si="110"/>
        <v>-0.43680000000000174</v>
      </c>
    </row>
    <row r="651" spans="1:12" x14ac:dyDescent="0.25">
      <c r="A651" s="1">
        <v>284</v>
      </c>
      <c r="B651" s="5">
        <v>219.01</v>
      </c>
      <c r="C651" s="5">
        <v>1.202</v>
      </c>
      <c r="D651" s="1">
        <f t="shared" si="103"/>
        <v>-4.0000000000000036E-3</v>
      </c>
      <c r="E651" s="1">
        <f t="shared" si="104"/>
        <v>2.3404639451856344</v>
      </c>
      <c r="F651" s="1">
        <f t="shared" si="105"/>
        <v>7.9904467666720699E-2</v>
      </c>
      <c r="G651" s="1">
        <f t="shared" si="106"/>
        <v>-0.19943998649924574</v>
      </c>
      <c r="H651" s="1">
        <f t="shared" si="107"/>
        <v>-3.6299999999999955</v>
      </c>
      <c r="I651" s="1">
        <f t="shared" si="108"/>
        <v>3.6668954761272458E-2</v>
      </c>
      <c r="J651" s="1">
        <f t="shared" si="102"/>
        <v>-17.78694847335327</v>
      </c>
      <c r="K651" s="1">
        <f t="shared" si="109"/>
        <v>426868.9740703865</v>
      </c>
      <c r="L651" s="1">
        <f t="shared" si="110"/>
        <v>-0.43632599999999944</v>
      </c>
    </row>
    <row r="652" spans="1:12" x14ac:dyDescent="0.25">
      <c r="A652" s="1">
        <v>285</v>
      </c>
      <c r="B652" s="5">
        <v>215.38</v>
      </c>
      <c r="C652" s="5">
        <v>1.198</v>
      </c>
      <c r="D652" s="1">
        <f t="shared" si="103"/>
        <v>-4.0000000000000036E-3</v>
      </c>
      <c r="E652" s="1">
        <f t="shared" si="104"/>
        <v>2.3332053726253439</v>
      </c>
      <c r="F652" s="1">
        <f t="shared" si="105"/>
        <v>7.8456818053292562E-2</v>
      </c>
      <c r="G652" s="1">
        <f t="shared" si="106"/>
        <v>-0.19676244720579061</v>
      </c>
      <c r="H652" s="1">
        <f t="shared" si="107"/>
        <v>-3.6299999999999955</v>
      </c>
      <c r="I652" s="1">
        <f t="shared" si="108"/>
        <v>3.5927831908216072E-2</v>
      </c>
      <c r="J652" s="1">
        <f t="shared" si="102"/>
        <v>-17.789290091983769</v>
      </c>
      <c r="K652" s="1">
        <f t="shared" si="109"/>
        <v>426925.17734010442</v>
      </c>
      <c r="L652" s="1">
        <f t="shared" si="110"/>
        <v>-0.43487399999999943</v>
      </c>
    </row>
    <row r="653" spans="1:12" x14ac:dyDescent="0.25">
      <c r="A653" s="1">
        <v>286</v>
      </c>
      <c r="B653" s="5">
        <v>211.75</v>
      </c>
      <c r="C653" s="5">
        <v>1.194</v>
      </c>
      <c r="D653" s="1">
        <f t="shared" si="103"/>
        <v>-9.9999999999988987E-4</v>
      </c>
      <c r="E653" s="1">
        <f t="shared" si="104"/>
        <v>2.3258234190027447</v>
      </c>
      <c r="F653" s="1">
        <f t="shared" si="105"/>
        <v>7.7004326793350258E-2</v>
      </c>
      <c r="G653" s="1">
        <f t="shared" si="106"/>
        <v>-4.8455714927288916E-2</v>
      </c>
      <c r="H653" s="1">
        <f t="shared" si="107"/>
        <v>-3.6299999999999955</v>
      </c>
      <c r="I653" s="1">
        <f t="shared" si="108"/>
        <v>3.5186611487716749E-2</v>
      </c>
      <c r="J653" s="1">
        <f t="shared" si="102"/>
        <v>-17.784867506064451</v>
      </c>
      <c r="K653" s="1">
        <f t="shared" si="109"/>
        <v>426819.04653765372</v>
      </c>
      <c r="L653" s="1">
        <f t="shared" si="110"/>
        <v>-0.43342199999999942</v>
      </c>
    </row>
    <row r="654" spans="1:12" x14ac:dyDescent="0.25">
      <c r="A654" s="1">
        <v>287</v>
      </c>
      <c r="B654" s="5">
        <v>208.12</v>
      </c>
      <c r="C654" s="5">
        <v>1.1930000000000001</v>
      </c>
      <c r="D654" s="1">
        <f t="shared" si="103"/>
        <v>-4.0000000000000036E-3</v>
      </c>
      <c r="E654" s="1">
        <f t="shared" si="104"/>
        <v>2.318313817223999</v>
      </c>
      <c r="F654" s="1">
        <f t="shared" si="105"/>
        <v>7.6640443670341896E-2</v>
      </c>
      <c r="G654" s="1">
        <f t="shared" si="106"/>
        <v>-0.19087126934642609</v>
      </c>
      <c r="H654" s="1">
        <f t="shared" si="107"/>
        <v>-3.6299999999999955</v>
      </c>
      <c r="I654" s="1">
        <f t="shared" si="108"/>
        <v>3.444557534163073E-2</v>
      </c>
      <c r="J654" s="1">
        <f t="shared" ref="J654:J717" si="111">(I655-I654)/$G$2</f>
        <v>-17.773607893128595</v>
      </c>
      <c r="K654" s="1">
        <f t="shared" si="109"/>
        <v>426548.83399233181</v>
      </c>
      <c r="L654" s="1">
        <f t="shared" si="110"/>
        <v>-0.43305899999999942</v>
      </c>
    </row>
    <row r="655" spans="1:12" x14ac:dyDescent="0.25">
      <c r="A655" s="1">
        <v>288</v>
      </c>
      <c r="B655" s="5">
        <v>204.49</v>
      </c>
      <c r="C655" s="5">
        <v>1.1890000000000001</v>
      </c>
      <c r="D655" s="1">
        <f t="shared" si="103"/>
        <v>-5.0000000000001155E-3</v>
      </c>
      <c r="E655" s="1">
        <f t="shared" si="104"/>
        <v>2.3106720749301237</v>
      </c>
      <c r="F655" s="1">
        <f t="shared" si="105"/>
        <v>7.5181854618691604E-2</v>
      </c>
      <c r="G655" s="1">
        <f t="shared" si="106"/>
        <v>-0.2352799131400416</v>
      </c>
      <c r="H655" s="1">
        <f t="shared" si="107"/>
        <v>-3.6299999999999955</v>
      </c>
      <c r="I655" s="1">
        <f t="shared" si="108"/>
        <v>3.3705008346083705E-2</v>
      </c>
      <c r="J655" s="1">
        <f t="shared" si="111"/>
        <v>-17.755442754474327</v>
      </c>
      <c r="K655" s="1">
        <f t="shared" si="109"/>
        <v>426112.89579934865</v>
      </c>
      <c r="L655" s="1">
        <f t="shared" si="110"/>
        <v>-0.43160699999999946</v>
      </c>
    </row>
    <row r="656" spans="1:12" x14ac:dyDescent="0.25">
      <c r="A656" s="1">
        <v>289</v>
      </c>
      <c r="B656" s="5">
        <v>200.86</v>
      </c>
      <c r="C656" s="5">
        <v>1.1839999999999999</v>
      </c>
      <c r="D656" s="1">
        <f t="shared" si="103"/>
        <v>-6.0000000000000053E-3</v>
      </c>
      <c r="E656" s="1">
        <f t="shared" si="104"/>
        <v>2.3028934583565053</v>
      </c>
      <c r="F656" s="1">
        <f t="shared" si="105"/>
        <v>7.3351702386900947E-2</v>
      </c>
      <c r="G656" s="1">
        <f t="shared" si="106"/>
        <v>-0.27934694604793009</v>
      </c>
      <c r="H656" s="1">
        <f t="shared" si="107"/>
        <v>-3.6200000000000045</v>
      </c>
      <c r="I656" s="1">
        <f t="shared" si="108"/>
        <v>3.2965198231313941E-2</v>
      </c>
      <c r="J656" s="1">
        <f t="shared" si="111"/>
        <v>-17.730308035189434</v>
      </c>
      <c r="K656" s="1">
        <f t="shared" si="109"/>
        <v>425509.69470030937</v>
      </c>
      <c r="L656" s="1">
        <f t="shared" si="110"/>
        <v>-0.42860800000000054</v>
      </c>
    </row>
    <row r="657" spans="1:12" x14ac:dyDescent="0.25">
      <c r="A657" s="1">
        <v>290</v>
      </c>
      <c r="B657" s="5">
        <v>197.24</v>
      </c>
      <c r="C657" s="5">
        <v>1.1779999999999999</v>
      </c>
      <c r="D657" s="1">
        <f t="shared" si="103"/>
        <v>-4.9999999999998934E-3</v>
      </c>
      <c r="E657" s="1">
        <f t="shared" si="104"/>
        <v>2.2949949938591003</v>
      </c>
      <c r="F657" s="1">
        <f t="shared" si="105"/>
        <v>7.114529045108281E-2</v>
      </c>
      <c r="G657" s="1">
        <f t="shared" si="106"/>
        <v>-0.22962452402335523</v>
      </c>
      <c r="H657" s="1">
        <f t="shared" si="107"/>
        <v>-3.6200000000000045</v>
      </c>
      <c r="I657" s="1">
        <f t="shared" si="108"/>
        <v>3.2226435396514382E-2</v>
      </c>
      <c r="J657" s="1">
        <f t="shared" si="111"/>
        <v>-17.698144237022095</v>
      </c>
      <c r="K657" s="1">
        <f t="shared" si="109"/>
        <v>424737.80279200623</v>
      </c>
      <c r="L657" s="1">
        <f t="shared" si="110"/>
        <v>-0.42643600000000054</v>
      </c>
    </row>
    <row r="658" spans="1:12" x14ac:dyDescent="0.25">
      <c r="A658" s="1">
        <v>291</v>
      </c>
      <c r="B658" s="5">
        <v>193.62</v>
      </c>
      <c r="C658" s="5">
        <v>1.173</v>
      </c>
      <c r="D658" s="1">
        <f t="shared" si="103"/>
        <v>-8.0000000000000071E-3</v>
      </c>
      <c r="E658" s="1">
        <f t="shared" si="104"/>
        <v>2.2869502157875488</v>
      </c>
      <c r="F658" s="1">
        <f t="shared" si="105"/>
        <v>6.9298012115529259E-2</v>
      </c>
      <c r="G658" s="1">
        <f t="shared" si="106"/>
        <v>-0.36463286416960738</v>
      </c>
      <c r="H658" s="1">
        <f t="shared" si="107"/>
        <v>-3.5999999999999943</v>
      </c>
      <c r="I658" s="1">
        <f t="shared" si="108"/>
        <v>3.1489012719971794E-2</v>
      </c>
      <c r="J658" s="1">
        <f t="shared" si="111"/>
        <v>-17.658896524027192</v>
      </c>
      <c r="K658" s="1">
        <f t="shared" si="109"/>
        <v>423795.90406183182</v>
      </c>
      <c r="L658" s="1">
        <f t="shared" si="110"/>
        <v>-0.42227999999999932</v>
      </c>
    </row>
    <row r="659" spans="1:12" x14ac:dyDescent="0.25">
      <c r="A659" s="1">
        <v>292</v>
      </c>
      <c r="B659" s="5">
        <v>190.02</v>
      </c>
      <c r="C659" s="5">
        <v>1.165</v>
      </c>
      <c r="D659" s="1">
        <f t="shared" si="103"/>
        <v>-1.0000000000000009E-2</v>
      </c>
      <c r="E659" s="1">
        <f t="shared" si="104"/>
        <v>2.2787993137555556</v>
      </c>
      <c r="F659" s="1">
        <f t="shared" si="105"/>
        <v>6.6325925362037796E-2</v>
      </c>
      <c r="G659" s="1">
        <f t="shared" si="106"/>
        <v>-0.45070744138484226</v>
      </c>
      <c r="H659" s="1">
        <f t="shared" si="107"/>
        <v>-3.6000000000000227</v>
      </c>
      <c r="I659" s="1">
        <f t="shared" si="108"/>
        <v>3.0753225364803995E-2</v>
      </c>
      <c r="J659" s="1">
        <f t="shared" si="111"/>
        <v>-17.612514820748771</v>
      </c>
      <c r="K659" s="1">
        <f t="shared" si="109"/>
        <v>422682.79674406769</v>
      </c>
      <c r="L659" s="1">
        <f t="shared" si="110"/>
        <v>-0.41940000000000266</v>
      </c>
    </row>
    <row r="660" spans="1:12" x14ac:dyDescent="0.25">
      <c r="A660" s="1">
        <v>293</v>
      </c>
      <c r="B660" s="5">
        <v>186.42</v>
      </c>
      <c r="C660" s="5">
        <v>1.155</v>
      </c>
      <c r="D660" s="1">
        <f t="shared" si="103"/>
        <v>-1.1000000000000121E-2</v>
      </c>
      <c r="E660" s="1">
        <f t="shared" si="104"/>
        <v>2.2704925036386179</v>
      </c>
      <c r="F660" s="1">
        <f t="shared" si="105"/>
        <v>6.2581984228163121E-2</v>
      </c>
      <c r="G660" s="1">
        <f t="shared" si="106"/>
        <v>-0.49211816842332129</v>
      </c>
      <c r="H660" s="1">
        <f t="shared" si="107"/>
        <v>-3.589999999999975</v>
      </c>
      <c r="I660" s="1">
        <f t="shared" si="108"/>
        <v>3.0019370580606129E-2</v>
      </c>
      <c r="J660" s="1">
        <f t="shared" si="111"/>
        <v>-17.558953902887197</v>
      </c>
      <c r="K660" s="1">
        <f t="shared" si="109"/>
        <v>421397.39549581241</v>
      </c>
      <c r="L660" s="1">
        <f t="shared" si="110"/>
        <v>-0.4146449999999971</v>
      </c>
    </row>
    <row r="661" spans="1:12" x14ac:dyDescent="0.25">
      <c r="A661" s="1">
        <v>294</v>
      </c>
      <c r="B661" s="5">
        <v>182.83</v>
      </c>
      <c r="C661" s="5">
        <v>1.1439999999999999</v>
      </c>
      <c r="D661" s="1">
        <f t="shared" si="103"/>
        <v>-8.0000000000000071E-3</v>
      </c>
      <c r="E661" s="1">
        <f t="shared" si="104"/>
        <v>2.2620474592614253</v>
      </c>
      <c r="F661" s="1">
        <f t="shared" si="105"/>
        <v>5.8426024457005357E-2</v>
      </c>
      <c r="G661" s="1">
        <f t="shared" si="106"/>
        <v>-0.35586982445814369</v>
      </c>
      <c r="H661" s="1">
        <f t="shared" si="107"/>
        <v>-3.5700000000000216</v>
      </c>
      <c r="I661" s="1">
        <f t="shared" si="108"/>
        <v>2.9287747501319163E-2</v>
      </c>
      <c r="J661" s="1">
        <f t="shared" si="111"/>
        <v>-17.498173480336387</v>
      </c>
      <c r="K661" s="1">
        <f t="shared" si="109"/>
        <v>419938.73338980076</v>
      </c>
      <c r="L661" s="1">
        <f t="shared" si="110"/>
        <v>-0.40840800000000244</v>
      </c>
    </row>
    <row r="662" spans="1:12" x14ac:dyDescent="0.25">
      <c r="A662" s="1">
        <v>295</v>
      </c>
      <c r="B662" s="5">
        <v>179.26</v>
      </c>
      <c r="C662" s="5">
        <v>1.1359999999999999</v>
      </c>
      <c r="D662" s="1">
        <f t="shared" si="103"/>
        <v>-6.9999999999998952E-3</v>
      </c>
      <c r="E662" s="1">
        <f t="shared" si="104"/>
        <v>2.2534833920870145</v>
      </c>
      <c r="F662" s="1">
        <f t="shared" si="105"/>
        <v>5.5378331375000027E-2</v>
      </c>
      <c r="G662" s="1">
        <f t="shared" si="106"/>
        <v>-0.30813857655806376</v>
      </c>
      <c r="H662" s="1">
        <f t="shared" si="107"/>
        <v>-3.5600000000000023</v>
      </c>
      <c r="I662" s="1">
        <f t="shared" si="108"/>
        <v>2.855865693963848E-2</v>
      </c>
      <c r="J662" s="1">
        <f t="shared" si="111"/>
        <v>-17.430138272513886</v>
      </c>
      <c r="K662" s="1">
        <f t="shared" si="109"/>
        <v>418305.96372225735</v>
      </c>
      <c r="L662" s="1">
        <f t="shared" si="110"/>
        <v>-0.40441600000000022</v>
      </c>
    </row>
    <row r="663" spans="1:12" x14ac:dyDescent="0.25">
      <c r="A663" s="1">
        <v>296</v>
      </c>
      <c r="B663" s="5">
        <v>175.7</v>
      </c>
      <c r="C663" s="5">
        <v>1.129</v>
      </c>
      <c r="D663" s="1">
        <f t="shared" si="103"/>
        <v>-8.0000000000000071E-3</v>
      </c>
      <c r="E663" s="1">
        <f t="shared" si="104"/>
        <v>2.2447717614952949</v>
      </c>
      <c r="F663" s="1">
        <f t="shared" si="105"/>
        <v>5.269394192496786E-2</v>
      </c>
      <c r="G663" s="1">
        <f t="shared" si="106"/>
        <v>-0.34937798591724878</v>
      </c>
      <c r="H663" s="1">
        <f t="shared" si="107"/>
        <v>-3.539999999999992</v>
      </c>
      <c r="I663" s="1">
        <f t="shared" si="108"/>
        <v>2.7832401178283735E-2</v>
      </c>
      <c r="J663" s="1">
        <f t="shared" si="111"/>
        <v>-17.354818075979356</v>
      </c>
      <c r="K663" s="1">
        <f t="shared" si="109"/>
        <v>416498.36163568025</v>
      </c>
      <c r="L663" s="1">
        <f t="shared" si="110"/>
        <v>-0.39966599999999908</v>
      </c>
    </row>
    <row r="664" spans="1:12" x14ac:dyDescent="0.25">
      <c r="A664" s="1">
        <v>297</v>
      </c>
      <c r="B664" s="5">
        <v>172.16</v>
      </c>
      <c r="C664" s="5">
        <v>1.121</v>
      </c>
      <c r="D664" s="1">
        <f t="shared" si="103"/>
        <v>-2.0000000000000018E-3</v>
      </c>
      <c r="E664" s="1">
        <f t="shared" si="104"/>
        <v>2.2359322539862951</v>
      </c>
      <c r="F664" s="1">
        <f t="shared" si="105"/>
        <v>4.9605612594973147E-2</v>
      </c>
      <c r="G664" s="1">
        <f t="shared" si="106"/>
        <v>-8.619432971412555E-2</v>
      </c>
      <c r="H664" s="1">
        <f t="shared" si="107"/>
        <v>-3.5300000000000011</v>
      </c>
      <c r="I664" s="1">
        <f t="shared" si="108"/>
        <v>2.7109283758451262E-2</v>
      </c>
      <c r="J664" s="1">
        <f t="shared" si="111"/>
        <v>-17.272187824286217</v>
      </c>
      <c r="K664" s="1">
        <f t="shared" si="109"/>
        <v>414515.32555522909</v>
      </c>
      <c r="L664" s="1">
        <f t="shared" si="110"/>
        <v>-0.39571300000000009</v>
      </c>
    </row>
    <row r="665" spans="1:12" x14ac:dyDescent="0.25">
      <c r="A665" s="1">
        <v>298</v>
      </c>
      <c r="B665" s="5">
        <v>168.63</v>
      </c>
      <c r="C665" s="5">
        <v>1.119</v>
      </c>
      <c r="D665" s="1">
        <f t="shared" si="103"/>
        <v>0</v>
      </c>
      <c r="E665" s="1">
        <f t="shared" si="104"/>
        <v>2.2269348400126003</v>
      </c>
      <c r="F665" s="1">
        <f t="shared" si="105"/>
        <v>4.8830086528350039E-2</v>
      </c>
      <c r="G665" s="1">
        <f t="shared" si="106"/>
        <v>0</v>
      </c>
      <c r="H665" s="1">
        <f t="shared" si="107"/>
        <v>-3.5099999999999909</v>
      </c>
      <c r="I665" s="1">
        <f t="shared" si="108"/>
        <v>2.6389609265772669E-2</v>
      </c>
      <c r="J665" s="1">
        <f t="shared" si="111"/>
        <v>-17.182227640124005</v>
      </c>
      <c r="K665" s="1">
        <f t="shared" si="109"/>
        <v>412356.37844009639</v>
      </c>
      <c r="L665" s="1">
        <f t="shared" si="110"/>
        <v>-0.39276899999999898</v>
      </c>
    </row>
    <row r="666" spans="1:12" x14ac:dyDescent="0.25">
      <c r="A666" s="1">
        <v>299</v>
      </c>
      <c r="B666" s="5">
        <v>165.12</v>
      </c>
      <c r="C666" s="5">
        <v>1.119</v>
      </c>
      <c r="D666" s="1">
        <f t="shared" si="103"/>
        <v>-2.9999999999998916E-3</v>
      </c>
      <c r="E666" s="1">
        <f t="shared" si="104"/>
        <v>2.2177996799471171</v>
      </c>
      <c r="F666" s="1">
        <f t="shared" si="105"/>
        <v>4.8830086528350039E-2</v>
      </c>
      <c r="G666" s="1">
        <f t="shared" si="106"/>
        <v>-0.1256659565579219</v>
      </c>
      <c r="H666" s="1">
        <f t="shared" si="107"/>
        <v>-3.4900000000000091</v>
      </c>
      <c r="I666" s="1">
        <f t="shared" si="108"/>
        <v>2.5673683114100836E-2</v>
      </c>
      <c r="J666" s="1">
        <f t="shared" si="111"/>
        <v>-17.084922879738009</v>
      </c>
      <c r="K666" s="1">
        <f t="shared" si="109"/>
        <v>410021.1688495425</v>
      </c>
      <c r="L666" s="1">
        <f t="shared" si="110"/>
        <v>-0.39053100000000102</v>
      </c>
    </row>
    <row r="667" spans="1:12" x14ac:dyDescent="0.25">
      <c r="A667" s="1">
        <v>300</v>
      </c>
      <c r="B667" s="5">
        <v>161.63</v>
      </c>
      <c r="C667" s="5">
        <v>1.1160000000000001</v>
      </c>
      <c r="D667" s="1">
        <f t="shared" si="103"/>
        <v>2.9999999999998916E-3</v>
      </c>
      <c r="E667" s="1">
        <f t="shared" si="104"/>
        <v>2.2085219729314334</v>
      </c>
      <c r="F667" s="1">
        <f t="shared" si="105"/>
        <v>4.7664194601559982E-2</v>
      </c>
      <c r="G667" s="1">
        <f t="shared" si="106"/>
        <v>0.12369790565937162</v>
      </c>
      <c r="H667" s="1">
        <f t="shared" si="107"/>
        <v>-3.4699999999999989</v>
      </c>
      <c r="I667" s="1">
        <f t="shared" si="108"/>
        <v>2.4961811327445085E-2</v>
      </c>
      <c r="J667" s="1">
        <f t="shared" si="111"/>
        <v>-16.980264169742661</v>
      </c>
      <c r="K667" s="1">
        <f t="shared" si="109"/>
        <v>407509.47182638751</v>
      </c>
      <c r="L667" s="1">
        <f t="shared" si="110"/>
        <v>-0.38725199999999993</v>
      </c>
    </row>
    <row r="668" spans="1:12" x14ac:dyDescent="0.25">
      <c r="A668" s="1">
        <v>301</v>
      </c>
      <c r="B668" s="5">
        <v>158.16</v>
      </c>
      <c r="C668" s="5">
        <v>1.119</v>
      </c>
      <c r="D668" s="1">
        <f t="shared" si="103"/>
        <v>0</v>
      </c>
      <c r="E668" s="1">
        <f t="shared" si="104"/>
        <v>2.199096656305616</v>
      </c>
      <c r="F668" s="1">
        <f t="shared" si="105"/>
        <v>4.8830086528350039E-2</v>
      </c>
      <c r="G668" s="1">
        <f t="shared" si="106"/>
        <v>0</v>
      </c>
      <c r="H668" s="1">
        <f t="shared" si="107"/>
        <v>-3.4399999999999977</v>
      </c>
      <c r="I668" s="1">
        <f t="shared" si="108"/>
        <v>2.4254300320372475E-2</v>
      </c>
      <c r="J668" s="1">
        <f t="shared" si="111"/>
        <v>-16.868247436343825</v>
      </c>
      <c r="K668" s="1">
        <f t="shared" si="109"/>
        <v>404821.18959832471</v>
      </c>
      <c r="L668" s="1">
        <f t="shared" si="110"/>
        <v>-0.38493599999999972</v>
      </c>
    </row>
    <row r="669" spans="1:12" x14ac:dyDescent="0.25">
      <c r="A669" s="1">
        <v>302</v>
      </c>
      <c r="B669" s="5">
        <v>154.72</v>
      </c>
      <c r="C669" s="5">
        <v>1.119</v>
      </c>
      <c r="D669" s="1">
        <f t="shared" si="103"/>
        <v>-2.9999999999998916E-3</v>
      </c>
      <c r="E669" s="1">
        <f t="shared" si="104"/>
        <v>2.1895464567389267</v>
      </c>
      <c r="F669" s="1">
        <f t="shared" si="105"/>
        <v>4.8830086528350039E-2</v>
      </c>
      <c r="G669" s="1">
        <f t="shared" si="106"/>
        <v>-0.12010182621450573</v>
      </c>
      <c r="H669" s="1">
        <f t="shared" si="107"/>
        <v>-3.4199999999999875</v>
      </c>
      <c r="I669" s="1">
        <f t="shared" si="108"/>
        <v>2.3551456677191482E-2</v>
      </c>
      <c r="J669" s="1">
        <f t="shared" si="111"/>
        <v>-16.748873927128372</v>
      </c>
      <c r="K669" s="1">
        <f t="shared" si="109"/>
        <v>401956.35210085544</v>
      </c>
      <c r="L669" s="1">
        <f t="shared" si="110"/>
        <v>-0.38269799999999859</v>
      </c>
    </row>
    <row r="670" spans="1:12" x14ac:dyDescent="0.25">
      <c r="A670" s="1">
        <v>303</v>
      </c>
      <c r="B670" s="5">
        <v>151.30000000000001</v>
      </c>
      <c r="C670" s="5">
        <v>1.1160000000000001</v>
      </c>
      <c r="D670" s="1">
        <f t="shared" si="103"/>
        <v>2.9999999999998916E-3</v>
      </c>
      <c r="E670" s="1">
        <f t="shared" si="104"/>
        <v>2.1798389280231869</v>
      </c>
      <c r="F670" s="1">
        <f t="shared" si="105"/>
        <v>4.7664194601559982E-2</v>
      </c>
      <c r="G670" s="1">
        <f t="shared" si="106"/>
        <v>0.11811579173022449</v>
      </c>
      <c r="H670" s="1">
        <f t="shared" si="107"/>
        <v>-3.4000000000000057</v>
      </c>
      <c r="I670" s="1">
        <f t="shared" si="108"/>
        <v>2.28535869302278E-2</v>
      </c>
      <c r="J670" s="1">
        <f t="shared" si="111"/>
        <v>-16.622150225496707</v>
      </c>
      <c r="K670" s="1">
        <f t="shared" si="109"/>
        <v>398915.11732366309</v>
      </c>
      <c r="L670" s="1">
        <f t="shared" si="110"/>
        <v>-0.37944000000000067</v>
      </c>
    </row>
    <row r="671" spans="1:12" x14ac:dyDescent="0.25">
      <c r="A671" s="1">
        <v>304</v>
      </c>
      <c r="B671" s="5">
        <v>147.9</v>
      </c>
      <c r="C671" s="5">
        <v>1.119</v>
      </c>
      <c r="D671" s="1">
        <f t="shared" si="103"/>
        <v>-6.0000000000000053E-3</v>
      </c>
      <c r="E671" s="1">
        <f t="shared" si="104"/>
        <v>2.1699681739968923</v>
      </c>
      <c r="F671" s="1">
        <f t="shared" si="105"/>
        <v>4.8830086528350039E-2</v>
      </c>
      <c r="G671" s="1">
        <f t="shared" si="106"/>
        <v>-0.23325496830968689</v>
      </c>
      <c r="H671" s="1">
        <f t="shared" si="107"/>
        <v>-3.3700000000000045</v>
      </c>
      <c r="I671" s="1">
        <f t="shared" si="108"/>
        <v>2.216099733749877E-2</v>
      </c>
      <c r="J671" s="1">
        <f t="shared" si="111"/>
        <v>-16.488088257904653</v>
      </c>
      <c r="K671" s="1">
        <f t="shared" si="109"/>
        <v>395697.77148441767</v>
      </c>
      <c r="L671" s="1">
        <f t="shared" si="110"/>
        <v>-0.37710300000000052</v>
      </c>
    </row>
    <row r="672" spans="1:12" x14ac:dyDescent="0.25">
      <c r="A672" s="1">
        <v>305</v>
      </c>
      <c r="B672" s="5">
        <v>144.53</v>
      </c>
      <c r="C672" s="5">
        <v>1.113</v>
      </c>
      <c r="D672" s="1">
        <f t="shared" si="103"/>
        <v>-1.4000000000000012E-2</v>
      </c>
      <c r="E672" s="1">
        <f t="shared" si="104"/>
        <v>2.1599580026785188</v>
      </c>
      <c r="F672" s="1">
        <f t="shared" si="105"/>
        <v>4.6495164334708308E-2</v>
      </c>
      <c r="G672" s="1">
        <f t="shared" si="106"/>
        <v>-0.54140604853138063</v>
      </c>
      <c r="H672" s="1">
        <f t="shared" si="107"/>
        <v>-3.3400000000000034</v>
      </c>
      <c r="I672" s="1">
        <f t="shared" si="108"/>
        <v>2.1473993660086076E-2</v>
      </c>
      <c r="J672" s="1">
        <f t="shared" si="111"/>
        <v>-16.346705294048554</v>
      </c>
      <c r="K672" s="1">
        <f t="shared" si="109"/>
        <v>392304.72903322516</v>
      </c>
      <c r="L672" s="1">
        <f t="shared" si="110"/>
        <v>-0.37174200000000041</v>
      </c>
    </row>
    <row r="673" spans="1:12" x14ac:dyDescent="0.25">
      <c r="A673" s="1">
        <v>306</v>
      </c>
      <c r="B673" s="5">
        <v>141.19</v>
      </c>
      <c r="C673" s="5">
        <v>1.099</v>
      </c>
      <c r="D673" s="1">
        <f t="shared" si="103"/>
        <v>-8.0000000000000071E-3</v>
      </c>
      <c r="E673" s="1">
        <f t="shared" si="104"/>
        <v>2.1498039382270222</v>
      </c>
      <c r="F673" s="1">
        <f t="shared" si="105"/>
        <v>4.0997692423490557E-2</v>
      </c>
      <c r="G673" s="1">
        <f t="shared" si="106"/>
        <v>-0.30891737518545193</v>
      </c>
      <c r="H673" s="1">
        <f t="shared" si="107"/>
        <v>-3.3000000000000114</v>
      </c>
      <c r="I673" s="1">
        <f t="shared" si="108"/>
        <v>2.079288093950072E-2</v>
      </c>
      <c r="J673" s="1">
        <f t="shared" si="111"/>
        <v>-16.198023940170696</v>
      </c>
      <c r="K673" s="1">
        <f t="shared" si="109"/>
        <v>388736.53249197104</v>
      </c>
      <c r="L673" s="1">
        <f t="shared" si="110"/>
        <v>-0.36267000000000121</v>
      </c>
    </row>
    <row r="674" spans="1:12" x14ac:dyDescent="0.25">
      <c r="A674" s="1">
        <v>307</v>
      </c>
      <c r="B674" s="5">
        <v>137.88999999999999</v>
      </c>
      <c r="C674" s="5">
        <v>1.091</v>
      </c>
      <c r="D674" s="1">
        <f t="shared" si="103"/>
        <v>-1.6000000000000014E-2</v>
      </c>
      <c r="E674" s="1">
        <f t="shared" si="104"/>
        <v>2.1395327715979393</v>
      </c>
      <c r="F674" s="1">
        <f t="shared" si="105"/>
        <v>3.7824750588341866E-2</v>
      </c>
      <c r="G674" s="1">
        <f t="shared" si="106"/>
        <v>-0.61367879583476148</v>
      </c>
      <c r="H674" s="1">
        <f t="shared" si="107"/>
        <v>-3.2799999999999727</v>
      </c>
      <c r="I674" s="1">
        <f t="shared" si="108"/>
        <v>2.0117963275326941E-2</v>
      </c>
      <c r="J674" s="1">
        <f t="shared" si="111"/>
        <v>-16.042072125660056</v>
      </c>
      <c r="K674" s="1">
        <f t="shared" si="109"/>
        <v>384993.85213275818</v>
      </c>
      <c r="L674" s="1">
        <f t="shared" si="110"/>
        <v>-0.35784799999999706</v>
      </c>
    </row>
    <row r="675" spans="1:12" x14ac:dyDescent="0.25">
      <c r="A675" s="1">
        <v>308</v>
      </c>
      <c r="B675" s="5">
        <v>134.61000000000001</v>
      </c>
      <c r="C675" s="5">
        <v>1.075</v>
      </c>
      <c r="D675" s="1">
        <f t="shared" si="103"/>
        <v>-1.4999999999999902E-2</v>
      </c>
      <c r="E675" s="1">
        <f t="shared" si="104"/>
        <v>2.1290773242527368</v>
      </c>
      <c r="F675" s="1">
        <f t="shared" si="105"/>
        <v>3.1408464251624121E-2</v>
      </c>
      <c r="G675" s="1">
        <f t="shared" si="106"/>
        <v>-0.57674390643316931</v>
      </c>
      <c r="H675" s="1">
        <f t="shared" si="107"/>
        <v>-3.2400000000000091</v>
      </c>
      <c r="I675" s="1">
        <f t="shared" si="108"/>
        <v>1.9449543603424439E-2</v>
      </c>
      <c r="J675" s="1">
        <f t="shared" si="111"/>
        <v>-15.878883083147777</v>
      </c>
      <c r="K675" s="1">
        <f t="shared" si="109"/>
        <v>381077.48550022434</v>
      </c>
      <c r="L675" s="1">
        <f t="shared" si="110"/>
        <v>-0.348300000000001</v>
      </c>
    </row>
    <row r="676" spans="1:12" x14ac:dyDescent="0.25">
      <c r="A676" s="1">
        <v>309</v>
      </c>
      <c r="B676" s="5">
        <v>131.37</v>
      </c>
      <c r="C676" s="5">
        <v>1.06</v>
      </c>
      <c r="D676" s="1">
        <f t="shared" si="103"/>
        <v>-3.0000000000001137E-3</v>
      </c>
      <c r="E676" s="1">
        <f t="shared" si="104"/>
        <v>2.1184961999117879</v>
      </c>
      <c r="F676" s="1">
        <f t="shared" si="105"/>
        <v>2.5305865264770262E-2</v>
      </c>
      <c r="G676" s="1">
        <f t="shared" si="106"/>
        <v>-0.11456740444296995</v>
      </c>
      <c r="H676" s="1">
        <f t="shared" si="107"/>
        <v>-3.210000000000008</v>
      </c>
      <c r="I676" s="1">
        <f t="shared" si="108"/>
        <v>1.8787923474959948E-2</v>
      </c>
      <c r="J676" s="1">
        <f t="shared" si="111"/>
        <v>-15.708495322297068</v>
      </c>
      <c r="K676" s="1">
        <f t="shared" si="109"/>
        <v>376988.35678253212</v>
      </c>
      <c r="L676" s="1">
        <f t="shared" si="110"/>
        <v>-0.34026000000000084</v>
      </c>
    </row>
    <row r="677" spans="1:12" x14ac:dyDescent="0.25">
      <c r="A677" s="1">
        <v>310</v>
      </c>
      <c r="B677" s="5">
        <v>128.16</v>
      </c>
      <c r="C677" s="5">
        <v>1.0569999999999999</v>
      </c>
      <c r="D677" s="1">
        <f t="shared" si="103"/>
        <v>-8.0000000000000071E-3</v>
      </c>
      <c r="E677" s="1">
        <f t="shared" si="104"/>
        <v>2.1077524987401626</v>
      </c>
      <c r="F677" s="1">
        <f t="shared" si="105"/>
        <v>2.4074987307426243E-2</v>
      </c>
      <c r="G677" s="1">
        <f t="shared" si="106"/>
        <v>-0.30333999625393426</v>
      </c>
      <c r="H677" s="1">
        <f t="shared" si="107"/>
        <v>-3.1700000000000017</v>
      </c>
      <c r="I677" s="1">
        <f t="shared" si="108"/>
        <v>1.8133402836530903E-2</v>
      </c>
      <c r="J677" s="1">
        <f t="shared" si="111"/>
        <v>-15.530952597497622</v>
      </c>
      <c r="K677" s="1">
        <f t="shared" si="109"/>
        <v>372727.51603607327</v>
      </c>
      <c r="L677" s="1">
        <f t="shared" si="110"/>
        <v>-0.33506900000000017</v>
      </c>
    </row>
    <row r="678" spans="1:12" x14ac:dyDescent="0.25">
      <c r="A678" s="1">
        <v>311</v>
      </c>
      <c r="B678" s="5">
        <v>124.99</v>
      </c>
      <c r="C678" s="5">
        <v>1.0489999999999999</v>
      </c>
      <c r="D678" s="1">
        <f t="shared" si="103"/>
        <v>-6.0000000000000053E-3</v>
      </c>
      <c r="E678" s="1">
        <f t="shared" si="104"/>
        <v>2.0968752680596876</v>
      </c>
      <c r="F678" s="1">
        <f t="shared" si="105"/>
        <v>2.0775488193557831E-2</v>
      </c>
      <c r="G678" s="1">
        <f t="shared" si="106"/>
        <v>-0.22545154892607752</v>
      </c>
      <c r="H678" s="1">
        <f t="shared" si="107"/>
        <v>-3.1400000000000006</v>
      </c>
      <c r="I678" s="1">
        <f t="shared" si="108"/>
        <v>1.7486279811635169E-2</v>
      </c>
      <c r="J678" s="1">
        <f t="shared" si="111"/>
        <v>-15.346303869684913</v>
      </c>
      <c r="K678" s="1">
        <f t="shared" si="109"/>
        <v>368296.13826917543</v>
      </c>
      <c r="L678" s="1">
        <f t="shared" si="110"/>
        <v>-0.32938600000000007</v>
      </c>
    </row>
    <row r="679" spans="1:12" x14ac:dyDescent="0.25">
      <c r="A679" s="1">
        <v>312</v>
      </c>
      <c r="B679" s="5">
        <v>121.85</v>
      </c>
      <c r="C679" s="5">
        <v>1.0429999999999999</v>
      </c>
      <c r="D679" s="1">
        <f t="shared" si="103"/>
        <v>-2.9999999999998916E-3</v>
      </c>
      <c r="E679" s="1">
        <f t="shared" si="104"/>
        <v>2.085825533520743</v>
      </c>
      <c r="F679" s="1">
        <f t="shared" si="105"/>
        <v>1.8284308426530838E-2</v>
      </c>
      <c r="G679" s="1">
        <f t="shared" si="106"/>
        <v>-0.11214078748553681</v>
      </c>
      <c r="H679" s="1">
        <f t="shared" si="107"/>
        <v>-3.0899999999999892</v>
      </c>
      <c r="I679" s="1">
        <f t="shared" si="108"/>
        <v>1.6846850483731631E-2</v>
      </c>
      <c r="J679" s="1">
        <f t="shared" si="111"/>
        <v>-15.15460326251708</v>
      </c>
      <c r="K679" s="1">
        <f t="shared" si="109"/>
        <v>363695.5223903968</v>
      </c>
      <c r="L679" s="1">
        <f t="shared" si="110"/>
        <v>-0.32228699999999882</v>
      </c>
    </row>
    <row r="680" spans="1:12" x14ac:dyDescent="0.25">
      <c r="A680" s="1">
        <v>313</v>
      </c>
      <c r="B680" s="5">
        <v>118.76</v>
      </c>
      <c r="C680" s="5">
        <v>1.04</v>
      </c>
      <c r="D680" s="1">
        <f t="shared" si="103"/>
        <v>-7.0000000000001172E-3</v>
      </c>
      <c r="E680" s="1">
        <f t="shared" si="104"/>
        <v>2.0746701889240069</v>
      </c>
      <c r="F680" s="1">
        <f t="shared" si="105"/>
        <v>1.703333929878037E-2</v>
      </c>
      <c r="G680" s="1">
        <f t="shared" si="106"/>
        <v>-0.25871586557593779</v>
      </c>
      <c r="H680" s="1">
        <f t="shared" si="107"/>
        <v>-3.0600000000000023</v>
      </c>
      <c r="I680" s="1">
        <f t="shared" si="108"/>
        <v>1.6215408681126753E-2</v>
      </c>
      <c r="J680" s="1">
        <f t="shared" si="111"/>
        <v>-14.955910013131236</v>
      </c>
      <c r="K680" s="1">
        <f t="shared" si="109"/>
        <v>358927.09002673195</v>
      </c>
      <c r="L680" s="1">
        <f t="shared" si="110"/>
        <v>-0.31824000000000024</v>
      </c>
    </row>
    <row r="681" spans="1:12" x14ac:dyDescent="0.25">
      <c r="A681" s="1">
        <v>314</v>
      </c>
      <c r="B681" s="5">
        <v>115.7</v>
      </c>
      <c r="C681" s="5">
        <v>1.0329999999999999</v>
      </c>
      <c r="D681" s="1">
        <f t="shared" si="103"/>
        <v>-8.999999999999897E-3</v>
      </c>
      <c r="E681" s="1">
        <f t="shared" si="104"/>
        <v>2.0633333589517497</v>
      </c>
      <c r="F681" s="1">
        <f t="shared" si="105"/>
        <v>1.4100321519620545E-2</v>
      </c>
      <c r="G681" s="1">
        <f t="shared" si="106"/>
        <v>-0.33196816025771875</v>
      </c>
      <c r="H681" s="1">
        <f t="shared" si="107"/>
        <v>-3.0100000000000051</v>
      </c>
      <c r="I681" s="1">
        <f t="shared" si="108"/>
        <v>1.5592245763912951E-2</v>
      </c>
      <c r="J681" s="1">
        <f t="shared" si="111"/>
        <v>-14.750288417719831</v>
      </c>
      <c r="K681" s="1">
        <f t="shared" si="109"/>
        <v>353992.38421750377</v>
      </c>
      <c r="L681" s="1">
        <f t="shared" si="110"/>
        <v>-0.31093300000000046</v>
      </c>
    </row>
    <row r="682" spans="1:12" x14ac:dyDescent="0.25">
      <c r="A682" s="1">
        <v>315</v>
      </c>
      <c r="B682" s="5">
        <v>112.69</v>
      </c>
      <c r="C682" s="5">
        <v>1.024</v>
      </c>
      <c r="D682" s="1">
        <f t="shared" si="103"/>
        <v>-5.0000000000001155E-3</v>
      </c>
      <c r="E682" s="1">
        <f t="shared" si="104"/>
        <v>2.0518853788898719</v>
      </c>
      <c r="F682" s="1">
        <f t="shared" si="105"/>
        <v>1.0299956639811961E-2</v>
      </c>
      <c r="G682" s="1">
        <f t="shared" si="106"/>
        <v>-0.18326289755286893</v>
      </c>
      <c r="H682" s="1">
        <f t="shared" si="107"/>
        <v>-2.9699999999999989</v>
      </c>
      <c r="I682" s="1">
        <f t="shared" si="108"/>
        <v>1.4977650413174625E-2</v>
      </c>
      <c r="J682" s="1">
        <f t="shared" si="111"/>
        <v>-14.537807772161571</v>
      </c>
      <c r="K682" s="1">
        <f t="shared" si="109"/>
        <v>348893.0679895698</v>
      </c>
      <c r="L682" s="1">
        <f t="shared" si="110"/>
        <v>-0.30412799999999984</v>
      </c>
    </row>
    <row r="683" spans="1:12" x14ac:dyDescent="0.25">
      <c r="A683" s="1">
        <v>316</v>
      </c>
      <c r="B683" s="5">
        <v>109.72</v>
      </c>
      <c r="C683" s="5">
        <v>1.0189999999999999</v>
      </c>
      <c r="D683" s="1">
        <f t="shared" si="103"/>
        <v>-4.9999999999998934E-3</v>
      </c>
      <c r="E683" s="1">
        <f t="shared" si="104"/>
        <v>2.0402857989324916</v>
      </c>
      <c r="F683" s="1">
        <f t="shared" si="105"/>
        <v>8.1741840064263552E-3</v>
      </c>
      <c r="G683" s="1">
        <f t="shared" si="106"/>
        <v>-0.18235695735471655</v>
      </c>
      <c r="H683" s="1">
        <f t="shared" si="107"/>
        <v>-2.9200000000000017</v>
      </c>
      <c r="I683" s="1">
        <f t="shared" si="108"/>
        <v>1.4371908422667893E-2</v>
      </c>
      <c r="J683" s="1">
        <f t="shared" si="111"/>
        <v>-14.318542307941412</v>
      </c>
      <c r="K683" s="1">
        <f t="shared" si="109"/>
        <v>343630.92281947029</v>
      </c>
      <c r="L683" s="1">
        <f t="shared" si="110"/>
        <v>-0.29754800000000015</v>
      </c>
    </row>
    <row r="684" spans="1:12" x14ac:dyDescent="0.25">
      <c r="A684" s="1">
        <v>317</v>
      </c>
      <c r="B684" s="5">
        <v>106.8</v>
      </c>
      <c r="C684" s="5">
        <v>1.014</v>
      </c>
      <c r="D684" s="1">
        <f t="shared" si="103"/>
        <v>0</v>
      </c>
      <c r="E684" s="1">
        <f t="shared" si="104"/>
        <v>2.0285712526925375</v>
      </c>
      <c r="F684" s="1">
        <f t="shared" si="105"/>
        <v>6.0379549973171767E-3</v>
      </c>
      <c r="G684" s="1">
        <f t="shared" si="106"/>
        <v>0</v>
      </c>
      <c r="H684" s="1">
        <f t="shared" si="107"/>
        <v>-2.8799999999999955</v>
      </c>
      <c r="I684" s="1">
        <f t="shared" si="108"/>
        <v>1.3775302493170334E-2</v>
      </c>
      <c r="J684" s="1">
        <f t="shared" si="111"/>
        <v>-14.092571123607859</v>
      </c>
      <c r="K684" s="1">
        <f t="shared" si="109"/>
        <v>338207.84698847664</v>
      </c>
      <c r="L684" s="1">
        <f t="shared" si="110"/>
        <v>-0.29203199999999951</v>
      </c>
    </row>
    <row r="685" spans="1:12" x14ac:dyDescent="0.25">
      <c r="A685" s="1">
        <v>318</v>
      </c>
      <c r="B685" s="5">
        <v>103.92</v>
      </c>
      <c r="C685" s="5">
        <v>1.014</v>
      </c>
      <c r="D685" s="1">
        <f t="shared" si="103"/>
        <v>0</v>
      </c>
      <c r="E685" s="1">
        <f t="shared" si="104"/>
        <v>2.0166991380649715</v>
      </c>
      <c r="F685" s="1">
        <f t="shared" si="105"/>
        <v>6.0379549973171767E-3</v>
      </c>
      <c r="G685" s="1">
        <f t="shared" si="106"/>
        <v>0</v>
      </c>
      <c r="H685" s="1">
        <f t="shared" si="107"/>
        <v>-2.8299999999999983</v>
      </c>
      <c r="I685" s="1">
        <f t="shared" si="108"/>
        <v>1.3188112029686673E-2</v>
      </c>
      <c r="J685" s="1">
        <f t="shared" si="111"/>
        <v>-13.859978111998045</v>
      </c>
      <c r="K685" s="1">
        <f t="shared" si="109"/>
        <v>332625.85383606964</v>
      </c>
      <c r="L685" s="1">
        <f t="shared" si="110"/>
        <v>-0.28696199999999983</v>
      </c>
    </row>
    <row r="686" spans="1:12" x14ac:dyDescent="0.25">
      <c r="A686" s="1">
        <v>319</v>
      </c>
      <c r="B686" s="5">
        <v>101.09</v>
      </c>
      <c r="C686" s="5">
        <v>1.014</v>
      </c>
      <c r="D686" s="1">
        <f t="shared" si="103"/>
        <v>2.9999999999998916E-3</v>
      </c>
      <c r="E686" s="1">
        <f t="shared" si="104"/>
        <v>2.0047081965443363</v>
      </c>
      <c r="F686" s="1">
        <f t="shared" si="105"/>
        <v>6.0379549973171767E-3</v>
      </c>
      <c r="G686" s="1">
        <f t="shared" si="106"/>
        <v>0.10555588969534328</v>
      </c>
      <c r="H686" s="1">
        <f t="shared" si="107"/>
        <v>-2.7900000000000063</v>
      </c>
      <c r="I686" s="1">
        <f t="shared" si="108"/>
        <v>1.2610612941686755E-2</v>
      </c>
      <c r="J686" s="1">
        <f t="shared" si="111"/>
        <v>-13.620851883454494</v>
      </c>
      <c r="K686" s="1">
        <f t="shared" si="109"/>
        <v>326887.06991722254</v>
      </c>
      <c r="L686" s="1">
        <f t="shared" si="110"/>
        <v>-0.28290600000000066</v>
      </c>
    </row>
    <row r="687" spans="1:12" x14ac:dyDescent="0.25">
      <c r="A687" s="1">
        <v>320</v>
      </c>
      <c r="B687" s="5">
        <v>98.3</v>
      </c>
      <c r="C687" s="5">
        <v>1.0169999999999999</v>
      </c>
      <c r="D687" s="1">
        <f t="shared" si="103"/>
        <v>4.0000000000000036E-3</v>
      </c>
      <c r="E687" s="1">
        <f t="shared" si="104"/>
        <v>1.9925535178321356</v>
      </c>
      <c r="F687" s="1">
        <f t="shared" si="105"/>
        <v>7.3209529227445565E-3</v>
      </c>
      <c r="G687" s="1">
        <f t="shared" si="106"/>
        <v>0.13937202960101938</v>
      </c>
      <c r="H687" s="1">
        <f t="shared" si="107"/>
        <v>-2.730000000000004</v>
      </c>
      <c r="I687" s="1">
        <f t="shared" si="108"/>
        <v>1.2043077446542818E-2</v>
      </c>
      <c r="J687" s="1">
        <f t="shared" si="111"/>
        <v>-13.375285685299277</v>
      </c>
      <c r="K687" s="1">
        <f t="shared" si="109"/>
        <v>320993.73306986492</v>
      </c>
      <c r="L687" s="1">
        <f t="shared" si="110"/>
        <v>-0.27764100000000036</v>
      </c>
    </row>
    <row r="688" spans="1:12" x14ac:dyDescent="0.25">
      <c r="A688" s="1">
        <v>321</v>
      </c>
      <c r="B688" s="5">
        <v>95.57</v>
      </c>
      <c r="C688" s="5">
        <v>1.0209999999999999</v>
      </c>
      <c r="D688" s="1">
        <f t="shared" si="103"/>
        <v>-2.9999999999998916E-3</v>
      </c>
      <c r="E688" s="1">
        <f t="shared" si="104"/>
        <v>1.9803215860087564</v>
      </c>
      <c r="F688" s="1">
        <f t="shared" si="105"/>
        <v>9.025742086910208E-3</v>
      </c>
      <c r="G688" s="1">
        <f t="shared" si="106"/>
        <v>-0.10345689921195073</v>
      </c>
      <c r="H688" s="1">
        <f t="shared" si="107"/>
        <v>-2.6799999999999926</v>
      </c>
      <c r="I688" s="1">
        <f t="shared" si="108"/>
        <v>1.1485773876322014E-2</v>
      </c>
      <c r="J688" s="1">
        <f t="shared" si="111"/>
        <v>-13.123377317750442</v>
      </c>
      <c r="K688" s="1">
        <f t="shared" si="109"/>
        <v>314948.19039696408</v>
      </c>
      <c r="L688" s="1">
        <f t="shared" si="110"/>
        <v>-0.27362799999999921</v>
      </c>
    </row>
    <row r="689" spans="1:12" x14ac:dyDescent="0.25">
      <c r="A689" s="1">
        <v>322</v>
      </c>
      <c r="B689" s="5">
        <v>92.89</v>
      </c>
      <c r="C689" s="5">
        <v>1.018</v>
      </c>
      <c r="D689" s="1">
        <f t="shared" si="103"/>
        <v>-9.000000000000119E-3</v>
      </c>
      <c r="E689" s="1">
        <f t="shared" si="104"/>
        <v>1.9679689628786923</v>
      </c>
      <c r="F689" s="1">
        <f t="shared" si="105"/>
        <v>7.7477780007399483E-3</v>
      </c>
      <c r="G689" s="1">
        <f t="shared" si="106"/>
        <v>-0.30918109816787065</v>
      </c>
      <c r="H689" s="1">
        <f t="shared" si="107"/>
        <v>-2.6299999999999955</v>
      </c>
      <c r="I689" s="1">
        <f t="shared" si="108"/>
        <v>1.0938966488082413E-2</v>
      </c>
      <c r="J689" s="1">
        <f t="shared" si="111"/>
        <v>-12.865229046541167</v>
      </c>
      <c r="K689" s="1">
        <f t="shared" si="109"/>
        <v>308752.89616947557</v>
      </c>
      <c r="L689" s="1">
        <f t="shared" si="110"/>
        <v>-0.26773399999999953</v>
      </c>
    </row>
    <row r="690" spans="1:12" x14ac:dyDescent="0.25">
      <c r="A690" s="1">
        <v>323</v>
      </c>
      <c r="B690" s="5">
        <v>90.26</v>
      </c>
      <c r="C690" s="5">
        <v>1.0089999999999999</v>
      </c>
      <c r="D690" s="1">
        <f t="shared" si="103"/>
        <v>-1.3999999999999901E-2</v>
      </c>
      <c r="E690" s="1">
        <f t="shared" si="104"/>
        <v>1.9554953291841271</v>
      </c>
      <c r="F690" s="1">
        <f t="shared" si="105"/>
        <v>3.8911662369104775E-3</v>
      </c>
      <c r="G690" s="1">
        <f t="shared" si="106"/>
        <v>-0.48369550914938947</v>
      </c>
      <c r="H690" s="1">
        <f t="shared" si="107"/>
        <v>-2.5700000000000074</v>
      </c>
      <c r="I690" s="1">
        <f t="shared" si="108"/>
        <v>1.0402915277809864E-2</v>
      </c>
      <c r="J690" s="1">
        <f t="shared" si="111"/>
        <v>-12.600947512439411</v>
      </c>
      <c r="K690" s="1">
        <f t="shared" si="109"/>
        <v>302410.40965490794</v>
      </c>
      <c r="L690" s="1">
        <f t="shared" si="110"/>
        <v>-0.25931300000000074</v>
      </c>
    </row>
    <row r="691" spans="1:12" x14ac:dyDescent="0.25">
      <c r="A691" s="1">
        <v>324</v>
      </c>
      <c r="B691" s="5">
        <v>87.69</v>
      </c>
      <c r="C691" s="5">
        <v>0.995</v>
      </c>
      <c r="D691" s="1">
        <f t="shared" si="103"/>
        <v>-1.5000000000000013E-2</v>
      </c>
      <c r="E691" s="1">
        <f t="shared" si="104"/>
        <v>1.9429500700770987</v>
      </c>
      <c r="F691" s="1">
        <f t="shared" si="105"/>
        <v>-2.176919254274547E-3</v>
      </c>
      <c r="G691" s="1">
        <f t="shared" si="106"/>
        <v>-0.52094959956477593</v>
      </c>
      <c r="H691" s="1">
        <f t="shared" si="107"/>
        <v>-2.519999999999996</v>
      </c>
      <c r="I691" s="1">
        <f t="shared" si="108"/>
        <v>9.8778757981248886E-3</v>
      </c>
      <c r="J691" s="1">
        <f t="shared" si="111"/>
        <v>-12.330643637896655</v>
      </c>
      <c r="K691" s="1">
        <f t="shared" si="109"/>
        <v>295923.39287698874</v>
      </c>
      <c r="L691" s="1">
        <f t="shared" si="110"/>
        <v>-0.25073999999999963</v>
      </c>
    </row>
    <row r="692" spans="1:12" x14ac:dyDescent="0.25">
      <c r="A692" s="1">
        <v>325</v>
      </c>
      <c r="B692" s="5">
        <v>85.17</v>
      </c>
      <c r="C692" s="5">
        <v>0.98</v>
      </c>
      <c r="D692" s="1">
        <f t="shared" si="103"/>
        <v>-9.000000000000008E-3</v>
      </c>
      <c r="E692" s="1">
        <f t="shared" si="104"/>
        <v>1.9302866472455196</v>
      </c>
      <c r="F692" s="1">
        <f t="shared" si="105"/>
        <v>-8.7739243075051505E-3</v>
      </c>
      <c r="G692" s="1">
        <f t="shared" si="106"/>
        <v>-0.31479011577933214</v>
      </c>
      <c r="H692" s="1">
        <f t="shared" si="107"/>
        <v>-2.460000000000008</v>
      </c>
      <c r="I692" s="1">
        <f t="shared" si="108"/>
        <v>9.3640989798791947E-3</v>
      </c>
      <c r="J692" s="1">
        <f t="shared" si="111"/>
        <v>-12.054432531011114</v>
      </c>
      <c r="K692" s="1">
        <f t="shared" si="109"/>
        <v>289294.60831087973</v>
      </c>
      <c r="L692" s="1">
        <f t="shared" si="110"/>
        <v>-0.24108000000000077</v>
      </c>
    </row>
    <row r="693" spans="1:12" x14ac:dyDescent="0.25">
      <c r="A693" s="1">
        <v>326</v>
      </c>
      <c r="B693" s="5">
        <v>82.71</v>
      </c>
      <c r="C693" s="5">
        <v>0.97099999999999997</v>
      </c>
      <c r="D693" s="1">
        <f t="shared" si="103"/>
        <v>-8.0000000000000071E-3</v>
      </c>
      <c r="E693" s="1">
        <f t="shared" si="104"/>
        <v>1.9175580208254361</v>
      </c>
      <c r="F693" s="1">
        <f t="shared" si="105"/>
        <v>-1.2780770091995148E-2</v>
      </c>
      <c r="G693" s="1">
        <f t="shared" si="106"/>
        <v>-0.28095338048849783</v>
      </c>
      <c r="H693" s="1">
        <f t="shared" si="107"/>
        <v>-2.3999999999999915</v>
      </c>
      <c r="I693" s="1">
        <f t="shared" si="108"/>
        <v>8.8618309577537316E-3</v>
      </c>
      <c r="J693" s="1">
        <f t="shared" si="111"/>
        <v>-11.772433387025549</v>
      </c>
      <c r="K693" s="1">
        <f t="shared" si="109"/>
        <v>282526.91651922558</v>
      </c>
      <c r="L693" s="1">
        <f t="shared" si="110"/>
        <v>-0.23303999999999916</v>
      </c>
    </row>
    <row r="694" spans="1:12" x14ac:dyDescent="0.25">
      <c r="A694" s="1">
        <v>327</v>
      </c>
      <c r="B694" s="5">
        <v>80.31</v>
      </c>
      <c r="C694" s="5">
        <v>0.96299999999999997</v>
      </c>
      <c r="D694" s="1">
        <f t="shared" si="103"/>
        <v>-1.0000000000000009E-3</v>
      </c>
      <c r="E694" s="1">
        <f t="shared" si="104"/>
        <v>1.9047696259065952</v>
      </c>
      <c r="F694" s="1">
        <f t="shared" si="105"/>
        <v>-1.6373712875465501E-2</v>
      </c>
      <c r="G694" s="1">
        <f t="shared" si="106"/>
        <v>-3.4983892253952945E-2</v>
      </c>
      <c r="H694" s="1">
        <f t="shared" si="107"/>
        <v>-2.3500000000000085</v>
      </c>
      <c r="I694" s="1">
        <f t="shared" si="108"/>
        <v>8.3713128999610004E-3</v>
      </c>
      <c r="J694" s="1">
        <f t="shared" si="111"/>
        <v>-11.484769387556035</v>
      </c>
      <c r="K694" s="1">
        <f t="shared" si="109"/>
        <v>275623.27373374719</v>
      </c>
      <c r="L694" s="1">
        <f t="shared" si="110"/>
        <v>-0.22630500000000081</v>
      </c>
    </row>
    <row r="695" spans="1:12" x14ac:dyDescent="0.25">
      <c r="A695" s="1">
        <v>328</v>
      </c>
      <c r="B695" s="5">
        <v>77.959999999999994</v>
      </c>
      <c r="C695" s="5">
        <v>0.96199999999999997</v>
      </c>
      <c r="D695" s="1">
        <f t="shared" si="103"/>
        <v>2.0000000000000018E-3</v>
      </c>
      <c r="E695" s="1">
        <f t="shared" si="104"/>
        <v>1.8918718304455837</v>
      </c>
      <c r="F695" s="1">
        <f t="shared" si="105"/>
        <v>-1.6824927962187056E-2</v>
      </c>
      <c r="G695" s="1">
        <f t="shared" si="106"/>
        <v>6.9659804168834313E-2</v>
      </c>
      <c r="H695" s="1">
        <f t="shared" si="107"/>
        <v>-2.289999999999992</v>
      </c>
      <c r="I695" s="1">
        <f t="shared" si="108"/>
        <v>7.8927808421461656E-3</v>
      </c>
      <c r="J695" s="1">
        <f t="shared" si="111"/>
        <v>-11.191567597699724</v>
      </c>
      <c r="K695" s="1">
        <f t="shared" si="109"/>
        <v>268586.72938593215</v>
      </c>
      <c r="L695" s="1">
        <f t="shared" si="110"/>
        <v>-0.22029799999999924</v>
      </c>
    </row>
    <row r="696" spans="1:12" x14ac:dyDescent="0.25">
      <c r="A696" s="1">
        <v>329</v>
      </c>
      <c r="B696" s="5">
        <v>75.67</v>
      </c>
      <c r="C696" s="5">
        <v>0.96399999999999997</v>
      </c>
      <c r="D696" s="1">
        <f t="shared" si="103"/>
        <v>3.0000000000000027E-3</v>
      </c>
      <c r="E696" s="1">
        <f t="shared" si="104"/>
        <v>1.8789237339675673</v>
      </c>
      <c r="F696" s="1">
        <f t="shared" si="105"/>
        <v>-1.5922966097169242E-2</v>
      </c>
      <c r="G696" s="1">
        <f t="shared" si="106"/>
        <v>0.10434944972128743</v>
      </c>
      <c r="H696" s="1">
        <f t="shared" si="107"/>
        <v>-2.2199999999999989</v>
      </c>
      <c r="I696" s="1">
        <f t="shared" si="108"/>
        <v>7.4264655255753438E-3</v>
      </c>
      <c r="J696" s="1">
        <f t="shared" si="111"/>
        <v>-10.89295886125212</v>
      </c>
      <c r="K696" s="1">
        <f t="shared" si="109"/>
        <v>261420.42359235673</v>
      </c>
      <c r="L696" s="1">
        <f t="shared" si="110"/>
        <v>-0.21400799999999992</v>
      </c>
    </row>
    <row r="697" spans="1:12" x14ac:dyDescent="0.25">
      <c r="A697" s="1">
        <v>330</v>
      </c>
      <c r="B697" s="5">
        <v>73.45</v>
      </c>
      <c r="C697" s="5">
        <v>0.96699999999999997</v>
      </c>
      <c r="D697" s="1">
        <f t="shared" si="103"/>
        <v>6.0000000000000053E-3</v>
      </c>
      <c r="E697" s="1">
        <f t="shared" si="104"/>
        <v>1.8659918001262754</v>
      </c>
      <c r="F697" s="1">
        <f t="shared" si="105"/>
        <v>-1.4573525916998339E-2</v>
      </c>
      <c r="G697" s="1">
        <f t="shared" si="106"/>
        <v>0.207230406702127</v>
      </c>
      <c r="H697" s="1">
        <f t="shared" si="107"/>
        <v>-2.1599999999999966</v>
      </c>
      <c r="I697" s="1">
        <f t="shared" si="108"/>
        <v>6.9725922396898388E-3</v>
      </c>
      <c r="J697" s="1">
        <f t="shared" si="111"/>
        <v>-10.58907769416223</v>
      </c>
      <c r="K697" s="1">
        <f t="shared" si="109"/>
        <v>254127.58459771713</v>
      </c>
      <c r="L697" s="1">
        <f t="shared" si="110"/>
        <v>-0.20887199999999967</v>
      </c>
    </row>
    <row r="698" spans="1:12" x14ac:dyDescent="0.25">
      <c r="A698" s="1">
        <v>331</v>
      </c>
      <c r="B698" s="5">
        <v>71.290000000000006</v>
      </c>
      <c r="C698" s="5">
        <v>0.97299999999999998</v>
      </c>
      <c r="D698" s="1">
        <f t="shared" si="103"/>
        <v>8.0000000000000071E-3</v>
      </c>
      <c r="E698" s="1">
        <f t="shared" si="104"/>
        <v>1.8530286147129897</v>
      </c>
      <c r="F698" s="1">
        <f t="shared" si="105"/>
        <v>-1.1887159731648099E-2</v>
      </c>
      <c r="G698" s="1">
        <f t="shared" si="106"/>
        <v>0.27386132498988353</v>
      </c>
      <c r="H698" s="1">
        <f t="shared" si="107"/>
        <v>-2.1000000000000085</v>
      </c>
      <c r="I698" s="1">
        <f t="shared" si="108"/>
        <v>6.5313806690997459E-3</v>
      </c>
      <c r="J698" s="1">
        <f t="shared" si="111"/>
        <v>-10.280062176398388</v>
      </c>
      <c r="K698" s="1">
        <f t="shared" si="109"/>
        <v>246711.52617971893</v>
      </c>
      <c r="L698" s="1">
        <f t="shared" si="110"/>
        <v>-0.20433000000000084</v>
      </c>
    </row>
    <row r="699" spans="1:12" x14ac:dyDescent="0.25">
      <c r="A699" s="1">
        <v>332</v>
      </c>
      <c r="B699" s="5">
        <v>69.19</v>
      </c>
      <c r="C699" s="5">
        <v>0.98099999999999998</v>
      </c>
      <c r="D699" s="1">
        <f t="shared" si="103"/>
        <v>4.0000000000000036E-3</v>
      </c>
      <c r="E699" s="1">
        <f t="shared" si="104"/>
        <v>1.840043330603494</v>
      </c>
      <c r="F699" s="1">
        <f t="shared" si="105"/>
        <v>-8.3309926200514969E-3</v>
      </c>
      <c r="G699" s="1">
        <f t="shared" si="106"/>
        <v>0.13596833716714196</v>
      </c>
      <c r="H699" s="1">
        <f t="shared" si="107"/>
        <v>-2.039999999999992</v>
      </c>
      <c r="I699" s="1">
        <f t="shared" si="108"/>
        <v>6.1030447450831464E-3</v>
      </c>
      <c r="J699" s="1">
        <f t="shared" si="111"/>
        <v>-9.9660538423899805</v>
      </c>
      <c r="K699" s="1">
        <f t="shared" si="109"/>
        <v>239175.64501978937</v>
      </c>
      <c r="L699" s="1">
        <f t="shared" si="110"/>
        <v>-0.20012399999999922</v>
      </c>
    </row>
    <row r="700" spans="1:12" x14ac:dyDescent="0.25">
      <c r="A700" s="1">
        <v>333</v>
      </c>
      <c r="B700" s="5">
        <v>67.150000000000006</v>
      </c>
      <c r="C700" s="5">
        <v>0.98499999999999999</v>
      </c>
      <c r="D700" s="1">
        <f t="shared" si="103"/>
        <v>-5.0000000000000044E-3</v>
      </c>
      <c r="E700" s="1">
        <f t="shared" si="104"/>
        <v>1.8270460170047342</v>
      </c>
      <c r="F700" s="1">
        <f t="shared" si="105"/>
        <v>-6.5637695023882739E-3</v>
      </c>
      <c r="G700" s="1">
        <f t="shared" si="106"/>
        <v>-0.17091035918561473</v>
      </c>
      <c r="H700" s="1">
        <f t="shared" si="107"/>
        <v>-1.9699999999999989</v>
      </c>
      <c r="I700" s="1">
        <f t="shared" si="108"/>
        <v>5.6877925016502306E-3</v>
      </c>
      <c r="J700" s="1">
        <f t="shared" si="111"/>
        <v>-9.6471975701689292</v>
      </c>
      <c r="K700" s="1">
        <f t="shared" si="109"/>
        <v>231523.41804258496</v>
      </c>
      <c r="L700" s="1">
        <f t="shared" si="110"/>
        <v>-0.19404499999999988</v>
      </c>
    </row>
    <row r="701" spans="1:12" x14ac:dyDescent="0.25">
      <c r="A701" s="1">
        <v>334</v>
      </c>
      <c r="B701" s="5">
        <v>65.180000000000007</v>
      </c>
      <c r="C701" s="5">
        <v>0.98</v>
      </c>
      <c r="D701" s="1">
        <f t="shared" si="103"/>
        <v>3.0000000000000027E-3</v>
      </c>
      <c r="E701" s="1">
        <f t="shared" si="104"/>
        <v>1.8141143561291255</v>
      </c>
      <c r="F701" s="1">
        <f t="shared" si="105"/>
        <v>-8.7739243075051505E-3</v>
      </c>
      <c r="G701" s="1">
        <f t="shared" si="106"/>
        <v>0.10331989067205737</v>
      </c>
      <c r="H701" s="1">
        <f t="shared" si="107"/>
        <v>-1.9000000000000057</v>
      </c>
      <c r="I701" s="1">
        <f t="shared" si="108"/>
        <v>5.2858259362265252E-3</v>
      </c>
      <c r="J701" s="1">
        <f t="shared" si="111"/>
        <v>-9.323641469358698</v>
      </c>
      <c r="K701" s="1">
        <f t="shared" si="109"/>
        <v>223758.39972784062</v>
      </c>
      <c r="L701" s="1">
        <f t="shared" si="110"/>
        <v>-0.18620000000000056</v>
      </c>
    </row>
    <row r="702" spans="1:12" x14ac:dyDescent="0.25">
      <c r="A702" s="1">
        <v>335</v>
      </c>
      <c r="B702" s="5">
        <v>63.28</v>
      </c>
      <c r="C702" s="5">
        <v>0.98299999999999998</v>
      </c>
      <c r="D702" s="1">
        <f t="shared" si="103"/>
        <v>0</v>
      </c>
      <c r="E702" s="1">
        <f t="shared" si="104"/>
        <v>1.8012664704896202</v>
      </c>
      <c r="F702" s="1">
        <f t="shared" si="105"/>
        <v>-7.4464821678643838E-3</v>
      </c>
      <c r="G702" s="1">
        <f t="shared" si="106"/>
        <v>0</v>
      </c>
      <c r="H702" s="1">
        <f t="shared" si="107"/>
        <v>-1.8400000000000034</v>
      </c>
      <c r="I702" s="1">
        <f t="shared" si="108"/>
        <v>4.8973408750032461E-3</v>
      </c>
      <c r="J702" s="1">
        <f t="shared" si="111"/>
        <v>-8.9955367681356435</v>
      </c>
      <c r="K702" s="1">
        <f t="shared" si="109"/>
        <v>215884.21939755618</v>
      </c>
      <c r="L702" s="1">
        <f t="shared" si="110"/>
        <v>-0.18087200000000034</v>
      </c>
    </row>
    <row r="703" spans="1:12" x14ac:dyDescent="0.25">
      <c r="A703" s="1">
        <v>336</v>
      </c>
      <c r="B703" s="5">
        <v>61.44</v>
      </c>
      <c r="C703" s="5">
        <v>0.98299999999999998</v>
      </c>
      <c r="D703" s="1">
        <f t="shared" si="103"/>
        <v>1.0000000000000009E-3</v>
      </c>
      <c r="E703" s="1">
        <f t="shared" si="104"/>
        <v>1.7884512070234555</v>
      </c>
      <c r="F703" s="1">
        <f t="shared" si="105"/>
        <v>-7.4464821678643838E-3</v>
      </c>
      <c r="G703" s="1">
        <f t="shared" si="106"/>
        <v>3.4783356800309015E-2</v>
      </c>
      <c r="H703" s="1">
        <f t="shared" si="107"/>
        <v>-1.769999999999996</v>
      </c>
      <c r="I703" s="1">
        <f t="shared" si="108"/>
        <v>4.5225268429975943E-3</v>
      </c>
      <c r="J703" s="1">
        <f t="shared" si="111"/>
        <v>-8.6630376992786058</v>
      </c>
      <c r="K703" s="1">
        <f t="shared" si="109"/>
        <v>207904.57848130114</v>
      </c>
      <c r="L703" s="1">
        <f t="shared" si="110"/>
        <v>-0.17399099999999959</v>
      </c>
    </row>
    <row r="704" spans="1:12" x14ac:dyDescent="0.25">
      <c r="A704" s="1">
        <v>337</v>
      </c>
      <c r="B704" s="5">
        <v>59.67</v>
      </c>
      <c r="C704" s="5">
        <v>0.98399999999999999</v>
      </c>
      <c r="D704" s="1">
        <f t="shared" si="103"/>
        <v>-7.0000000000000062E-3</v>
      </c>
      <c r="E704" s="1">
        <f t="shared" si="104"/>
        <v>1.775756037844098</v>
      </c>
      <c r="F704" s="1">
        <f t="shared" si="105"/>
        <v>-7.0049015686584892E-3</v>
      </c>
      <c r="G704" s="1">
        <f t="shared" si="106"/>
        <v>-0.24700068165663505</v>
      </c>
      <c r="H704" s="1">
        <f t="shared" si="107"/>
        <v>-1.7000000000000028</v>
      </c>
      <c r="I704" s="1">
        <f t="shared" si="108"/>
        <v>4.1615669388609857E-3</v>
      </c>
      <c r="J704" s="1">
        <f t="shared" si="111"/>
        <v>-8.3263013854253707</v>
      </c>
      <c r="K704" s="1">
        <f t="shared" si="109"/>
        <v>199823.24776248526</v>
      </c>
      <c r="L704" s="1">
        <f t="shared" si="110"/>
        <v>-0.16728000000000026</v>
      </c>
    </row>
    <row r="705" spans="1:12" x14ac:dyDescent="0.25">
      <c r="A705" s="1">
        <v>338</v>
      </c>
      <c r="B705" s="5">
        <v>57.97</v>
      </c>
      <c r="C705" s="5">
        <v>0.97699999999999998</v>
      </c>
      <c r="D705" s="1">
        <f t="shared" si="103"/>
        <v>-1.6000000000000014E-2</v>
      </c>
      <c r="E705" s="1">
        <f t="shared" si="104"/>
        <v>1.7632033003707717</v>
      </c>
      <c r="F705" s="1">
        <f t="shared" si="105"/>
        <v>-1.0105436281226938E-2</v>
      </c>
      <c r="G705" s="1">
        <f t="shared" si="106"/>
        <v>-0.57895293487013966</v>
      </c>
      <c r="H705" s="1">
        <f t="shared" si="107"/>
        <v>-1.6299999999999955</v>
      </c>
      <c r="I705" s="1">
        <f t="shared" si="108"/>
        <v>3.814637714468262E-3</v>
      </c>
      <c r="J705" s="1">
        <f t="shared" si="111"/>
        <v>-7.9854877236213326</v>
      </c>
      <c r="K705" s="1">
        <f t="shared" si="109"/>
        <v>191644.06460764271</v>
      </c>
      <c r="L705" s="1">
        <f t="shared" si="110"/>
        <v>-0.15925099999999956</v>
      </c>
    </row>
    <row r="706" spans="1:12" x14ac:dyDescent="0.25">
      <c r="A706" s="1">
        <v>339</v>
      </c>
      <c r="B706" s="5">
        <v>56.34</v>
      </c>
      <c r="C706" s="5">
        <v>0.96099999999999997</v>
      </c>
      <c r="D706" s="1">
        <f t="shared" si="103"/>
        <v>4.0000000000000036E-3</v>
      </c>
      <c r="E706" s="1">
        <f t="shared" si="104"/>
        <v>1.7508168426497546</v>
      </c>
      <c r="F706" s="1">
        <f t="shared" si="105"/>
        <v>-1.7276612331454656E-2</v>
      </c>
      <c r="G706" s="1">
        <f t="shared" si="106"/>
        <v>0.1479256319115195</v>
      </c>
      <c r="H706" s="1">
        <f t="shared" si="107"/>
        <v>-1.5600000000000023</v>
      </c>
      <c r="I706" s="1">
        <f t="shared" si="108"/>
        <v>3.4819090593173731E-3</v>
      </c>
      <c r="J706" s="1">
        <f t="shared" si="111"/>
        <v>-7.6407592692731185</v>
      </c>
      <c r="K706" s="1">
        <f t="shared" si="109"/>
        <v>183370.93018143525</v>
      </c>
      <c r="L706" s="1">
        <f t="shared" si="110"/>
        <v>-0.14991600000000022</v>
      </c>
    </row>
    <row r="707" spans="1:12" x14ac:dyDescent="0.25">
      <c r="A707" s="1">
        <v>340</v>
      </c>
      <c r="B707" s="5">
        <v>54.78</v>
      </c>
      <c r="C707" s="5">
        <v>0.96499999999999997</v>
      </c>
      <c r="D707" s="1">
        <f t="shared" si="103"/>
        <v>-1.0000000000000009E-3</v>
      </c>
      <c r="E707" s="1">
        <f t="shared" si="104"/>
        <v>1.7386220279179425</v>
      </c>
      <c r="F707" s="1">
        <f t="shared" si="105"/>
        <v>-1.5472686656207449E-2</v>
      </c>
      <c r="G707" s="1">
        <f t="shared" si="106"/>
        <v>-3.7597517791345215E-2</v>
      </c>
      <c r="H707" s="1">
        <f t="shared" si="107"/>
        <v>-1.490000000000002</v>
      </c>
      <c r="I707" s="1">
        <f t="shared" si="108"/>
        <v>3.1635440897643265E-3</v>
      </c>
      <c r="J707" s="1">
        <f t="shared" si="111"/>
        <v>-7.2922811195851969</v>
      </c>
      <c r="K707" s="1">
        <f t="shared" si="109"/>
        <v>175007.80664924817</v>
      </c>
      <c r="L707" s="1">
        <f t="shared" si="110"/>
        <v>-0.14378500000000019</v>
      </c>
    </row>
    <row r="708" spans="1:12" x14ac:dyDescent="0.25">
      <c r="A708" s="1">
        <v>341</v>
      </c>
      <c r="B708" s="5">
        <v>53.29</v>
      </c>
      <c r="C708" s="5">
        <v>0.96399999999999997</v>
      </c>
      <c r="D708" s="1">
        <f t="shared" si="103"/>
        <v>1.0000000000000009E-3</v>
      </c>
      <c r="E708" s="1">
        <f t="shared" si="104"/>
        <v>1.7266457202409118</v>
      </c>
      <c r="F708" s="1">
        <f t="shared" si="105"/>
        <v>-1.5922966097169242E-2</v>
      </c>
      <c r="G708" s="1">
        <f t="shared" si="106"/>
        <v>3.838872128832839E-2</v>
      </c>
      <c r="H708" s="1">
        <f t="shared" si="107"/>
        <v>-1.4200000000000017</v>
      </c>
      <c r="I708" s="1">
        <f t="shared" si="108"/>
        <v>2.8596990431149433E-3</v>
      </c>
      <c r="J708" s="1">
        <f t="shared" si="111"/>
        <v>-6.9402207965531364</v>
      </c>
      <c r="K708" s="1">
        <f t="shared" si="109"/>
        <v>166558.71436914569</v>
      </c>
      <c r="L708" s="1">
        <f t="shared" si="110"/>
        <v>-0.13688800000000015</v>
      </c>
    </row>
    <row r="709" spans="1:12" x14ac:dyDescent="0.25">
      <c r="A709" s="1">
        <v>342</v>
      </c>
      <c r="B709" s="5">
        <v>51.87</v>
      </c>
      <c r="C709" s="5">
        <v>0.96499999999999997</v>
      </c>
      <c r="D709" s="1">
        <f t="shared" si="103"/>
        <v>2.7000000000000024E-2</v>
      </c>
      <c r="E709" s="1">
        <f t="shared" si="104"/>
        <v>1.7149162479935849</v>
      </c>
      <c r="F709" s="1">
        <f t="shared" si="105"/>
        <v>-1.5472686656207449E-2</v>
      </c>
      <c r="G709" s="1">
        <f t="shared" si="106"/>
        <v>1.0543161594200592</v>
      </c>
      <c r="H709" s="1">
        <f t="shared" si="107"/>
        <v>-1.3399999999999963</v>
      </c>
      <c r="I709" s="1">
        <f t="shared" si="108"/>
        <v>2.570523176591896E-3</v>
      </c>
      <c r="J709" s="1">
        <f t="shared" si="111"/>
        <v>-6.5847481295991388</v>
      </c>
      <c r="K709" s="1">
        <f t="shared" si="109"/>
        <v>158027.72907524146</v>
      </c>
      <c r="L709" s="1">
        <f t="shared" si="110"/>
        <v>-0.12930999999999965</v>
      </c>
    </row>
    <row r="710" spans="1:12" x14ac:dyDescent="0.25">
      <c r="A710" s="1">
        <v>343</v>
      </c>
      <c r="B710" s="5">
        <v>50.53</v>
      </c>
      <c r="C710" s="5">
        <v>0.99199999999999999</v>
      </c>
      <c r="D710" s="1">
        <f t="shared" si="103"/>
        <v>1.6000000000000014E-2</v>
      </c>
      <c r="E710" s="1">
        <f t="shared" si="104"/>
        <v>1.7035492982382305</v>
      </c>
      <c r="F710" s="1">
        <f t="shared" si="105"/>
        <v>-3.4883278458213473E-3</v>
      </c>
      <c r="G710" s="1">
        <f t="shared" si="106"/>
        <v>0.6285778956851904</v>
      </c>
      <c r="H710" s="1">
        <f t="shared" si="107"/>
        <v>-1.2700000000000031</v>
      </c>
      <c r="I710" s="1">
        <f t="shared" si="108"/>
        <v>2.2961586711919319E-3</v>
      </c>
      <c r="J710" s="1">
        <f t="shared" si="111"/>
        <v>-6.2260351378949439</v>
      </c>
      <c r="K710" s="1">
        <f t="shared" si="109"/>
        <v>149418.9790535662</v>
      </c>
      <c r="L710" s="1">
        <f t="shared" si="110"/>
        <v>-0.12598400000000032</v>
      </c>
    </row>
    <row r="711" spans="1:12" x14ac:dyDescent="0.25">
      <c r="A711" s="1">
        <v>344</v>
      </c>
      <c r="B711" s="5">
        <v>49.26</v>
      </c>
      <c r="C711" s="5">
        <v>1.008</v>
      </c>
      <c r="D711" s="1">
        <f t="shared" si="103"/>
        <v>8.0000000000000071E-3</v>
      </c>
      <c r="E711" s="1">
        <f t="shared" si="104"/>
        <v>1.6924944075030843</v>
      </c>
      <c r="F711" s="1">
        <f t="shared" si="105"/>
        <v>3.4605321095064891E-3</v>
      </c>
      <c r="G711" s="1">
        <f t="shared" si="106"/>
        <v>0.32053878260974328</v>
      </c>
      <c r="H711" s="1">
        <f t="shared" si="107"/>
        <v>-1.1999999999999957</v>
      </c>
      <c r="I711" s="1">
        <f t="shared" si="108"/>
        <v>2.0367405404463092E-3</v>
      </c>
      <c r="J711" s="1">
        <f t="shared" si="111"/>
        <v>-5.8642559124496181</v>
      </c>
      <c r="K711" s="1">
        <f t="shared" si="109"/>
        <v>140736.64231229285</v>
      </c>
      <c r="L711" s="1">
        <f t="shared" si="110"/>
        <v>-0.12095999999999957</v>
      </c>
    </row>
    <row r="712" spans="1:12" x14ac:dyDescent="0.25">
      <c r="A712" s="1">
        <v>345</v>
      </c>
      <c r="B712" s="5">
        <v>48.06</v>
      </c>
      <c r="C712" s="5">
        <v>1.016</v>
      </c>
      <c r="D712" s="1">
        <f t="shared" ref="D712:D725" si="112">C713-C712</f>
        <v>-6.0000000000000053E-3</v>
      </c>
      <c r="E712" s="1">
        <f t="shared" ref="E712:E726" si="113">LOG(B712)</f>
        <v>1.6817837664678814</v>
      </c>
      <c r="F712" s="1">
        <f t="shared" ref="F712:F726" si="114">LOG(C712)</f>
        <v>6.8937079479004558E-3</v>
      </c>
      <c r="G712" s="1">
        <f t="shared" ref="G712:G726" si="115">LOG(C712/C713)/LOG(B713/B712)</f>
        <v>-0.2489384812469071</v>
      </c>
      <c r="H712" s="1">
        <f t="shared" ref="H712:H726" si="116">B713-B712</f>
        <v>-1.1300000000000026</v>
      </c>
      <c r="I712" s="1">
        <f t="shared" ref="I712:I726" si="117">$E$2*(1+($F$2/$E$2)-COS(RADIANS(A712))-SQRT((($F$2/$E$2)^2)-SIN(RADIANS(A712))^2))</f>
        <v>1.7923965440942418E-3</v>
      </c>
      <c r="J712" s="1">
        <f t="shared" si="111"/>
        <v>-5.4995864979968756</v>
      </c>
      <c r="K712" s="1">
        <f t="shared" ref="K712:K726" si="118">J713-J712/$G$2</f>
        <v>131984.94374715028</v>
      </c>
      <c r="L712" s="1">
        <f t="shared" ref="L712:L726" si="119">(C712*10^5)*((B713-B712)/10^6)</f>
        <v>-0.11480800000000026</v>
      </c>
    </row>
    <row r="713" spans="1:12" x14ac:dyDescent="0.25">
      <c r="A713" s="1">
        <v>346</v>
      </c>
      <c r="B713" s="5">
        <v>46.93</v>
      </c>
      <c r="C713" s="5">
        <v>1.01</v>
      </c>
      <c r="D713" s="1">
        <f t="shared" si="112"/>
        <v>-1.6000000000000014E-2</v>
      </c>
      <c r="E713" s="1">
        <f t="shared" si="113"/>
        <v>1.6714505542124947</v>
      </c>
      <c r="F713" s="1">
        <f t="shared" si="114"/>
        <v>4.3213737826425782E-3</v>
      </c>
      <c r="G713" s="1">
        <f t="shared" si="115"/>
        <v>-0.71256017123875037</v>
      </c>
      <c r="H713" s="1">
        <f t="shared" si="116"/>
        <v>-1.0399999999999991</v>
      </c>
      <c r="I713" s="1">
        <f t="shared" si="117"/>
        <v>1.5632471066777053E-3</v>
      </c>
      <c r="J713" s="1">
        <f t="shared" si="111"/>
        <v>-5.1322047747397255</v>
      </c>
      <c r="K713" s="1">
        <f t="shared" si="118"/>
        <v>123168.15230341344</v>
      </c>
      <c r="L713" s="1">
        <f t="shared" si="119"/>
        <v>-0.10503999999999991</v>
      </c>
    </row>
    <row r="714" spans="1:12" x14ac:dyDescent="0.25">
      <c r="A714" s="1">
        <v>347</v>
      </c>
      <c r="B714" s="5">
        <v>45.89</v>
      </c>
      <c r="C714" s="5">
        <v>0.99399999999999999</v>
      </c>
      <c r="D714" s="1">
        <f t="shared" si="112"/>
        <v>-4.0000000000000036E-3</v>
      </c>
      <c r="E714" s="1">
        <f t="shared" si="113"/>
        <v>1.6617180576946593</v>
      </c>
      <c r="F714" s="1">
        <f t="shared" si="114"/>
        <v>-2.6136156026866902E-3</v>
      </c>
      <c r="G714" s="1">
        <f t="shared" si="115"/>
        <v>-0.18679352620087475</v>
      </c>
      <c r="H714" s="1">
        <f t="shared" si="116"/>
        <v>-0.98000000000000398</v>
      </c>
      <c r="I714" s="1">
        <f t="shared" si="117"/>
        <v>1.3494052410635501E-3</v>
      </c>
      <c r="J714" s="1">
        <f t="shared" si="111"/>
        <v>-4.7622903399801508</v>
      </c>
      <c r="K714" s="1">
        <f t="shared" si="118"/>
        <v>114290.57813513394</v>
      </c>
      <c r="L714" s="1">
        <f t="shared" si="119"/>
        <v>-9.7412000000000387E-2</v>
      </c>
    </row>
    <row r="715" spans="1:12" x14ac:dyDescent="0.25">
      <c r="A715" s="1">
        <v>348</v>
      </c>
      <c r="B715" s="5">
        <v>44.91</v>
      </c>
      <c r="C715" s="5">
        <v>0.99</v>
      </c>
      <c r="D715" s="1">
        <f t="shared" si="112"/>
        <v>-4.0000000000000036E-3</v>
      </c>
      <c r="E715" s="1">
        <f t="shared" si="113"/>
        <v>1.6523430550627147</v>
      </c>
      <c r="F715" s="1">
        <f t="shared" si="114"/>
        <v>-4.3648054024500883E-3</v>
      </c>
      <c r="G715" s="1">
        <f t="shared" si="115"/>
        <v>-0.20226345900525849</v>
      </c>
      <c r="H715" s="1">
        <f t="shared" si="116"/>
        <v>-0.88999999999999346</v>
      </c>
      <c r="I715" s="1">
        <f t="shared" si="117"/>
        <v>1.1509764768977105E-3</v>
      </c>
      <c r="J715" s="1">
        <f t="shared" si="111"/>
        <v>-4.3900243896737692</v>
      </c>
      <c r="K715" s="1">
        <f t="shared" si="118"/>
        <v>105356.56976257052</v>
      </c>
      <c r="L715" s="1">
        <f t="shared" si="119"/>
        <v>-8.8109999999999356E-2</v>
      </c>
    </row>
    <row r="716" spans="1:12" x14ac:dyDescent="0.25">
      <c r="A716" s="1">
        <v>349</v>
      </c>
      <c r="B716" s="5">
        <v>44.02</v>
      </c>
      <c r="C716" s="5">
        <v>0.98599999999999999</v>
      </c>
      <c r="D716" s="1">
        <f t="shared" si="112"/>
        <v>-1.2000000000000011E-2</v>
      </c>
      <c r="E716" s="1">
        <f t="shared" si="113"/>
        <v>1.6436500382173291</v>
      </c>
      <c r="F716" s="1">
        <f t="shared" si="114"/>
        <v>-6.1230850587887945E-3</v>
      </c>
      <c r="G716" s="1">
        <f t="shared" si="115"/>
        <v>-0.65120846177760749</v>
      </c>
      <c r="H716" s="1">
        <f t="shared" si="116"/>
        <v>-0.82000000000000028</v>
      </c>
      <c r="I716" s="1">
        <f t="shared" si="117"/>
        <v>9.680587939946368E-4</v>
      </c>
      <c r="J716" s="1">
        <f t="shared" si="111"/>
        <v>-4.0155895999423832</v>
      </c>
      <c r="K716" s="1">
        <f t="shared" si="118"/>
        <v>96370.511228608651</v>
      </c>
      <c r="L716" s="1">
        <f t="shared" si="119"/>
        <v>-8.0852000000000035E-2</v>
      </c>
    </row>
    <row r="717" spans="1:12" x14ac:dyDescent="0.25">
      <c r="A717" s="1">
        <v>350</v>
      </c>
      <c r="B717" s="5">
        <v>43.2</v>
      </c>
      <c r="C717" s="5">
        <v>0.97399999999999998</v>
      </c>
      <c r="D717" s="1">
        <f t="shared" si="112"/>
        <v>-1.100000000000001E-2</v>
      </c>
      <c r="E717" s="1">
        <f t="shared" si="113"/>
        <v>1.6354837468149122</v>
      </c>
      <c r="F717" s="1">
        <f t="shared" si="114"/>
        <v>-1.1441043121384482E-2</v>
      </c>
      <c r="G717" s="1">
        <f t="shared" si="115"/>
        <v>-0.64851904795254489</v>
      </c>
      <c r="H717" s="1">
        <f t="shared" si="116"/>
        <v>-0.75</v>
      </c>
      <c r="I717" s="1">
        <f t="shared" si="117"/>
        <v>8.0074256066370417E-4</v>
      </c>
      <c r="J717" s="1">
        <f t="shared" si="111"/>
        <v>-3.6391700085474863</v>
      </c>
      <c r="K717" s="1">
        <f t="shared" si="118"/>
        <v>87336.819254243295</v>
      </c>
      <c r="L717" s="1">
        <f t="shared" si="119"/>
        <v>-7.3050000000000004E-2</v>
      </c>
    </row>
    <row r="718" spans="1:12" x14ac:dyDescent="0.25">
      <c r="A718" s="1">
        <v>351</v>
      </c>
      <c r="B718" s="5">
        <v>42.45</v>
      </c>
      <c r="C718" s="5">
        <v>0.96299999999999997</v>
      </c>
      <c r="D718" s="1">
        <f t="shared" si="112"/>
        <v>-1.6000000000000014E-2</v>
      </c>
      <c r="E718" s="1">
        <f t="shared" si="113"/>
        <v>1.6278776945799716</v>
      </c>
      <c r="F718" s="1">
        <f t="shared" si="114"/>
        <v>-1.6373712875465501E-2</v>
      </c>
      <c r="G718" s="1">
        <f t="shared" si="115"/>
        <v>-1.0692082733937505</v>
      </c>
      <c r="H718" s="1">
        <f t="shared" si="116"/>
        <v>-0.66000000000000369</v>
      </c>
      <c r="I718" s="1">
        <f t="shared" si="117"/>
        <v>6.4911047697422558E-4</v>
      </c>
      <c r="J718" s="1">
        <f t="shared" ref="J718:J726" si="120">(I719-I718)/$G$2</f>
        <v>-3.2609508963746583</v>
      </c>
      <c r="K718" s="1">
        <f t="shared" si="118"/>
        <v>78259.940394322883</v>
      </c>
      <c r="L718" s="1">
        <f t="shared" si="119"/>
        <v>-6.3558000000000364E-2</v>
      </c>
    </row>
    <row r="719" spans="1:12" x14ac:dyDescent="0.25">
      <c r="A719" s="1">
        <v>352</v>
      </c>
      <c r="B719" s="5">
        <v>41.79</v>
      </c>
      <c r="C719" s="5">
        <v>0.94699999999999995</v>
      </c>
      <c r="D719" s="1">
        <f t="shared" si="112"/>
        <v>-6.0000000000000053E-3</v>
      </c>
      <c r="E719" s="1">
        <f t="shared" si="113"/>
        <v>1.6210723711436259</v>
      </c>
      <c r="F719" s="1">
        <f t="shared" si="114"/>
        <v>-2.3650020996726601E-2</v>
      </c>
      <c r="G719" s="1">
        <f t="shared" si="115"/>
        <v>-0.44700991742324842</v>
      </c>
      <c r="H719" s="1">
        <f t="shared" si="116"/>
        <v>-0.58999999999999631</v>
      </c>
      <c r="I719" s="1">
        <f t="shared" si="117"/>
        <v>5.1323752295861483E-4</v>
      </c>
      <c r="J719" s="1">
        <f t="shared" si="120"/>
        <v>-2.8811186689153003</v>
      </c>
      <c r="K719" s="1">
        <f t="shared" si="118"/>
        <v>69144.348193229453</v>
      </c>
      <c r="L719" s="1">
        <f t="shared" si="119"/>
        <v>-5.5872999999999645E-2</v>
      </c>
    </row>
    <row r="720" spans="1:12" x14ac:dyDescent="0.25">
      <c r="A720" s="1">
        <v>353</v>
      </c>
      <c r="B720" s="5">
        <v>41.2</v>
      </c>
      <c r="C720" s="5">
        <v>0.94099999999999995</v>
      </c>
      <c r="D720" s="1">
        <f t="shared" si="112"/>
        <v>1.0000000000000009E-2</v>
      </c>
      <c r="E720" s="1">
        <f t="shared" si="113"/>
        <v>1.6148972160331345</v>
      </c>
      <c r="F720" s="1">
        <f t="shared" si="114"/>
        <v>-2.6410376572743116E-2</v>
      </c>
      <c r="G720" s="1">
        <f t="shared" si="115"/>
        <v>0.84866832279289561</v>
      </c>
      <c r="H720" s="1">
        <f t="shared" si="116"/>
        <v>-0.51000000000000512</v>
      </c>
      <c r="I720" s="1">
        <f t="shared" si="117"/>
        <v>3.9319091175381066E-4</v>
      </c>
      <c r="J720" s="1">
        <f t="shared" si="120"/>
        <v>-2.4998607377683828</v>
      </c>
      <c r="K720" s="1">
        <f t="shared" si="118"/>
        <v>59994.540341039021</v>
      </c>
      <c r="L720" s="1">
        <f t="shared" si="119"/>
        <v>-4.7991000000000478E-2</v>
      </c>
    </row>
    <row r="721" spans="1:12" x14ac:dyDescent="0.25">
      <c r="A721" s="1">
        <v>354</v>
      </c>
      <c r="B721" s="5">
        <v>40.69</v>
      </c>
      <c r="C721" s="5">
        <v>0.95099999999999996</v>
      </c>
      <c r="D721" s="1">
        <f t="shared" si="112"/>
        <v>1.2000000000000011E-2</v>
      </c>
      <c r="E721" s="1">
        <f t="shared" si="113"/>
        <v>1.6094876898532853</v>
      </c>
      <c r="F721" s="1">
        <f t="shared" si="114"/>
        <v>-2.181948306258609E-2</v>
      </c>
      <c r="G721" s="1">
        <f t="shared" si="115"/>
        <v>1.180291598588191</v>
      </c>
      <c r="H721" s="1">
        <f t="shared" si="116"/>
        <v>-0.42999999999999972</v>
      </c>
      <c r="I721" s="1">
        <f t="shared" si="117"/>
        <v>2.8903004768012804E-4</v>
      </c>
      <c r="J721" s="1">
        <f t="shared" si="120"/>
        <v>-2.1173654021716364</v>
      </c>
      <c r="K721" s="1">
        <f t="shared" si="118"/>
        <v>50815.035830388711</v>
      </c>
      <c r="L721" s="1">
        <f t="shared" si="119"/>
        <v>-4.0892999999999971E-2</v>
      </c>
    </row>
    <row r="722" spans="1:12" x14ac:dyDescent="0.25">
      <c r="A722" s="1">
        <v>355</v>
      </c>
      <c r="B722" s="5">
        <v>40.26</v>
      </c>
      <c r="C722" s="5">
        <v>0.96299999999999997</v>
      </c>
      <c r="D722" s="1">
        <f t="shared" si="112"/>
        <v>2.0000000000000018E-3</v>
      </c>
      <c r="E722" s="1">
        <f t="shared" si="113"/>
        <v>1.6048737705526357</v>
      </c>
      <c r="F722" s="1">
        <f t="shared" si="114"/>
        <v>-1.6373712875465501E-2</v>
      </c>
      <c r="G722" s="1">
        <f t="shared" si="115"/>
        <v>0.23098054929610248</v>
      </c>
      <c r="H722" s="1">
        <f t="shared" si="116"/>
        <v>-0.35999999999999943</v>
      </c>
      <c r="I722" s="1">
        <f t="shared" si="117"/>
        <v>2.0080648925630985E-4</v>
      </c>
      <c r="J722" s="1">
        <f t="shared" si="120"/>
        <v>-1.7338217305683439</v>
      </c>
      <c r="K722" s="1">
        <f t="shared" si="118"/>
        <v>41610.372114198064</v>
      </c>
      <c r="L722" s="1">
        <f t="shared" si="119"/>
        <v>-3.4667999999999942E-2</v>
      </c>
    </row>
    <row r="723" spans="1:12" x14ac:dyDescent="0.25">
      <c r="A723" s="1">
        <v>356</v>
      </c>
      <c r="B723" s="5">
        <v>39.9</v>
      </c>
      <c r="C723" s="5">
        <v>0.96499999999999997</v>
      </c>
      <c r="D723" s="1">
        <f t="shared" si="112"/>
        <v>-1.0000000000000009E-2</v>
      </c>
      <c r="E723" s="1">
        <f t="shared" si="113"/>
        <v>1.6009728956867482</v>
      </c>
      <c r="F723" s="1">
        <f t="shared" si="114"/>
        <v>-1.5472686656207449E-2</v>
      </c>
      <c r="G723" s="1">
        <f t="shared" si="115"/>
        <v>-1.5341514967727683</v>
      </c>
      <c r="H723" s="1">
        <f t="shared" si="116"/>
        <v>-0.26999999999999602</v>
      </c>
      <c r="I723" s="1">
        <f t="shared" si="117"/>
        <v>1.2856391714929552E-4</v>
      </c>
      <c r="J723" s="1">
        <f t="shared" si="120"/>
        <v>-1.3494194421875843</v>
      </c>
      <c r="K723" s="1">
        <f t="shared" si="118"/>
        <v>32385.102263713336</v>
      </c>
      <c r="L723" s="1">
        <f t="shared" si="119"/>
        <v>-2.6054999999999617E-2</v>
      </c>
    </row>
    <row r="724" spans="1:12" x14ac:dyDescent="0.25">
      <c r="A724" s="1">
        <v>357</v>
      </c>
      <c r="B724" s="5">
        <v>39.630000000000003</v>
      </c>
      <c r="C724" s="5">
        <v>0.95499999999999996</v>
      </c>
      <c r="D724" s="1">
        <f t="shared" si="112"/>
        <v>-1.9999999999999907E-2</v>
      </c>
      <c r="E724" s="1">
        <f t="shared" si="113"/>
        <v>1.5980240723341896</v>
      </c>
      <c r="F724" s="1">
        <f t="shared" si="114"/>
        <v>-1.9996628416253676E-2</v>
      </c>
      <c r="G724" s="1">
        <f t="shared" si="115"/>
        <v>-4.183216008569282</v>
      </c>
      <c r="H724" s="1">
        <f t="shared" si="116"/>
        <v>-0.20000000000000284</v>
      </c>
      <c r="I724" s="1">
        <f t="shared" si="117"/>
        <v>7.2338107058146186E-5</v>
      </c>
      <c r="J724" s="1">
        <f t="shared" si="120"/>
        <v>-0.96434878868431262</v>
      </c>
      <c r="K724" s="1">
        <f t="shared" si="118"/>
        <v>23143.792127987726</v>
      </c>
      <c r="L724" s="1">
        <f t="shared" si="119"/>
        <v>-1.9100000000000273E-2</v>
      </c>
    </row>
    <row r="725" spans="1:12" x14ac:dyDescent="0.25">
      <c r="A725" s="1">
        <v>358</v>
      </c>
      <c r="B725" s="5">
        <v>39.43</v>
      </c>
      <c r="C725" s="5">
        <v>0.93500000000000005</v>
      </c>
      <c r="D725" s="1">
        <f t="shared" si="112"/>
        <v>-2.200000000000002E-2</v>
      </c>
      <c r="E725" s="1">
        <f t="shared" si="113"/>
        <v>1.5958267770732231</v>
      </c>
      <c r="F725" s="1">
        <f t="shared" si="114"/>
        <v>-2.91883891274822E-2</v>
      </c>
      <c r="G725" s="1">
        <f t="shared" si="115"/>
        <v>-7.8118709443436085</v>
      </c>
      <c r="H725" s="1">
        <f t="shared" si="116"/>
        <v>-0.11999999999999744</v>
      </c>
      <c r="I725" s="1">
        <f t="shared" si="117"/>
        <v>3.2156907529633164E-5</v>
      </c>
      <c r="J725" s="1">
        <f t="shared" si="120"/>
        <v>-0.57880043577643125</v>
      </c>
      <c r="K725" s="1">
        <f t="shared" si="118"/>
        <v>13891.017493289415</v>
      </c>
      <c r="L725" s="1">
        <f t="shared" si="119"/>
        <v>-1.1219999999999761E-2</v>
      </c>
    </row>
    <row r="726" spans="1:12" x14ac:dyDescent="0.25">
      <c r="A726" s="1">
        <v>359</v>
      </c>
      <c r="B726" s="5">
        <v>39.31</v>
      </c>
      <c r="C726" s="5">
        <v>0.91300000000000003</v>
      </c>
      <c r="E726" s="1">
        <f t="shared" si="113"/>
        <v>1.5945030438200891</v>
      </c>
      <c r="F726" s="1">
        <f t="shared" si="114"/>
        <v>-3.9529222465701036E-2</v>
      </c>
      <c r="G726" s="1" t="e">
        <f t="shared" si="115"/>
        <v>#DIV/0!</v>
      </c>
      <c r="H726" s="1">
        <f t="shared" si="116"/>
        <v>-39.31</v>
      </c>
      <c r="I726" s="1">
        <f t="shared" si="117"/>
        <v>8.040222705615196E-6</v>
      </c>
      <c r="J726" s="1">
        <f t="shared" si="120"/>
        <v>-0.19296534493476472</v>
      </c>
      <c r="K726" s="1">
        <f t="shared" si="118"/>
        <v>4631.1682784343539</v>
      </c>
      <c r="L726" s="1">
        <f t="shared" si="119"/>
        <v>-3.5890029999999999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77D28-782A-4D32-A44F-4D003A86DFEC}">
  <dimension ref="Q7"/>
  <sheetViews>
    <sheetView zoomScale="60" zoomScaleNormal="60" workbookViewId="0">
      <selection activeCell="Y35" sqref="Y35"/>
    </sheetView>
  </sheetViews>
  <sheetFormatPr defaultRowHeight="15" x14ac:dyDescent="0.25"/>
  <sheetData>
    <row r="7" spans="17:17" x14ac:dyDescent="0.25">
      <c r="Q7" s="5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8E68-89F0-4E17-BDA0-0E2DE1B3A64C}">
  <dimension ref="A1:V726"/>
  <sheetViews>
    <sheetView topLeftCell="G96" zoomScale="80" zoomScaleNormal="80" workbookViewId="0">
      <selection activeCell="J81" sqref="J81"/>
    </sheetView>
  </sheetViews>
  <sheetFormatPr defaultRowHeight="15" x14ac:dyDescent="0.25"/>
  <cols>
    <col min="1" max="1" width="16.5703125" customWidth="1"/>
    <col min="2" max="2" width="19.42578125" customWidth="1"/>
    <col min="3" max="3" width="28.7109375" customWidth="1"/>
    <col min="4" max="4" width="45" customWidth="1"/>
    <col min="5" max="5" width="21.140625" customWidth="1"/>
    <col min="6" max="6" width="29.5703125" customWidth="1"/>
    <col min="7" max="7" width="20.28515625" customWidth="1"/>
    <col min="8" max="8" width="35.7109375" customWidth="1"/>
    <col min="9" max="9" width="17.7109375" customWidth="1"/>
    <col min="10" max="10" width="14.7109375" customWidth="1"/>
    <col min="11" max="11" width="18.140625" customWidth="1"/>
    <col min="12" max="12" width="13.5703125" customWidth="1"/>
    <col min="13" max="13" width="8.85546875" customWidth="1"/>
    <col min="14" max="14" width="14.85546875" customWidth="1"/>
    <col min="16" max="16" width="17.85546875" customWidth="1"/>
    <col min="17" max="17" width="18.5703125" customWidth="1"/>
    <col min="18" max="18" width="19.7109375" customWidth="1"/>
    <col min="19" max="19" width="22.140625" customWidth="1"/>
    <col min="21" max="21" width="23.85546875" customWidth="1"/>
    <col min="22" max="22" width="19" customWidth="1"/>
  </cols>
  <sheetData>
    <row r="1" spans="1:22" x14ac:dyDescent="0.25">
      <c r="A1" s="1" t="s">
        <v>0</v>
      </c>
      <c r="B1" s="1" t="s">
        <v>5</v>
      </c>
      <c r="C1" s="2" t="s">
        <v>8</v>
      </c>
      <c r="D1" s="2" t="s">
        <v>9</v>
      </c>
      <c r="E1" s="2" t="s">
        <v>11</v>
      </c>
      <c r="F1" s="2" t="s">
        <v>10</v>
      </c>
      <c r="G1" s="2" t="s">
        <v>14</v>
      </c>
      <c r="H1" s="2"/>
      <c r="I1" s="2"/>
      <c r="J1" s="2"/>
      <c r="K1" s="2"/>
      <c r="L1" s="1"/>
      <c r="M1" s="1"/>
      <c r="N1" s="1"/>
      <c r="O1" s="1"/>
      <c r="P1" s="1"/>
      <c r="Q1" s="1"/>
      <c r="R1" s="1"/>
      <c r="S1" s="1"/>
    </row>
    <row r="2" spans="1:22" x14ac:dyDescent="0.25">
      <c r="A2" s="1"/>
      <c r="B2" s="1"/>
      <c r="C2" s="1">
        <v>7.9000000000000001E-2</v>
      </c>
      <c r="D2" s="1">
        <v>8.14E-2</v>
      </c>
      <c r="E2" s="1">
        <f>D2/2</f>
        <v>4.07E-2</v>
      </c>
      <c r="F2" s="1">
        <v>0.13700000000000001</v>
      </c>
      <c r="G2" s="1">
        <f>1/((2000/60)*360)</f>
        <v>8.3333333333333331E-5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2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22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6</v>
      </c>
      <c r="F6" s="3" t="s">
        <v>7</v>
      </c>
      <c r="G6" s="3" t="s">
        <v>13</v>
      </c>
      <c r="H6" s="3" t="s">
        <v>47</v>
      </c>
      <c r="I6" s="3" t="s">
        <v>12</v>
      </c>
      <c r="J6" s="3" t="s">
        <v>15</v>
      </c>
      <c r="K6" s="3" t="s">
        <v>16</v>
      </c>
      <c r="L6" s="3" t="s">
        <v>18</v>
      </c>
      <c r="M6" s="3" t="s">
        <v>19</v>
      </c>
      <c r="N6" s="3" t="s">
        <v>17</v>
      </c>
      <c r="O6" s="3" t="s">
        <v>30</v>
      </c>
      <c r="P6" s="3" t="s">
        <v>31</v>
      </c>
      <c r="Q6" s="3" t="s">
        <v>32</v>
      </c>
      <c r="R6" s="3" t="s">
        <v>33</v>
      </c>
      <c r="S6" s="3" t="s">
        <v>34</v>
      </c>
      <c r="U6" s="2" t="s">
        <v>50</v>
      </c>
      <c r="V6" s="1">
        <v>1.3121</v>
      </c>
    </row>
    <row r="7" spans="1:22" x14ac:dyDescent="0.25">
      <c r="A7" s="5">
        <v>-360</v>
      </c>
      <c r="B7" s="5">
        <v>39.270000000000003</v>
      </c>
      <c r="C7" s="5">
        <v>1.0009999999999999</v>
      </c>
      <c r="D7">
        <f>C8-C7</f>
        <v>-6.9999999999998952E-3</v>
      </c>
      <c r="E7">
        <f>LOG(B7)</f>
        <v>1.5940609012704183</v>
      </c>
      <c r="F7">
        <f>LOG(C7)</f>
        <v>4.340774793185929E-4</v>
      </c>
      <c r="G7">
        <f>LOG(C7/C8)/LOG(B8/B7)</f>
        <v>6.8930101485896795</v>
      </c>
      <c r="H7">
        <f>B8-B7</f>
        <v>3.9999999999999147E-2</v>
      </c>
      <c r="I7">
        <f>$E$2*(1+($F$2/$E$2)-COS(RADIANS(A7))-SQRT((($F$2/$E$2)^2)-SIN(RADIANS(A7))^2))</f>
        <v>0</v>
      </c>
      <c r="J7">
        <f>(I8-I7)/$G$2</f>
        <v>9.648267246738236E-2</v>
      </c>
      <c r="K7">
        <f>J8-J7/$G$2</f>
        <v>-1157.5026693907002</v>
      </c>
      <c r="L7">
        <f>(C7*10^5)*((B8-B7)/10^6)</f>
        <v>4.0039999999999139E-3</v>
      </c>
      <c r="M7" s="1">
        <v>-13</v>
      </c>
      <c r="N7" s="5">
        <f>1-EXP((-$V$8)*((M7-$V$10)/$V$11)^($V$9+1))</f>
        <v>-2.3148416068652367E-5</v>
      </c>
      <c r="O7" s="5"/>
      <c r="U7" s="2" t="s">
        <v>20</v>
      </c>
      <c r="V7" s="1">
        <v>1.3214999999999999</v>
      </c>
    </row>
    <row r="8" spans="1:22" x14ac:dyDescent="0.25">
      <c r="A8" s="5">
        <v>-359</v>
      </c>
      <c r="B8" s="5">
        <v>39.31</v>
      </c>
      <c r="C8" s="5">
        <v>0.99399999999999999</v>
      </c>
      <c r="D8" s="5">
        <f t="shared" ref="D8:D71" si="0">C9-C8</f>
        <v>3.0000000000000027E-3</v>
      </c>
      <c r="E8" s="5">
        <f t="shared" ref="E8:E71" si="1">LOG(B8)</f>
        <v>1.5945030438200891</v>
      </c>
      <c r="F8" s="5">
        <f t="shared" ref="F8:F71" si="2">LOG(C8)</f>
        <v>-2.6136156026866902E-3</v>
      </c>
      <c r="G8" s="5">
        <f t="shared" ref="G8:G71" si="3">LOG(C8/C9)/LOG(B9/B8)</f>
        <v>-0.9886991289550795</v>
      </c>
      <c r="H8" s="5">
        <f t="shared" ref="H8:H71" si="4">B9-B8</f>
        <v>0.11999999999999744</v>
      </c>
      <c r="I8" s="5">
        <f t="shared" ref="I8:I71" si="5">$E$2*(1+($F$2/$E$2)-COS(RADIANS(A8))-SQRT((($F$2/$E$2)^2)-SIN(RADIANS(A8))^2))</f>
        <v>8.040222705615196E-6</v>
      </c>
      <c r="J8" s="5">
        <f t="shared" ref="J8:J71" si="6">(I9-I8)/$G$2</f>
        <v>0.28940021788821563</v>
      </c>
      <c r="K8" s="5">
        <f t="shared" ref="K8:K71" si="7">J9-J8/$G$2</f>
        <v>-3472.3204402642455</v>
      </c>
      <c r="L8" s="5">
        <f t="shared" ref="L8:L71" si="8">(C8*10^5)*((B9-B8)/10^6)</f>
        <v>1.1927999999999746E-2</v>
      </c>
      <c r="M8" s="1">
        <v>-12</v>
      </c>
      <c r="N8">
        <f>1-EXP((-$V$8)*((M8-$V$10)/$V$11)^($V$9+1))</f>
        <v>0</v>
      </c>
      <c r="O8">
        <f>N8-N7</f>
        <v>2.3148416068652367E-5</v>
      </c>
      <c r="P8">
        <f>O8*$V$16*$V$17*$V$19</f>
        <v>3.1894929016869002E-2</v>
      </c>
      <c r="Q8">
        <f>P8/($V$16+$V$14*1007)</f>
        <v>6.1921336696318788E-2</v>
      </c>
      <c r="R8">
        <f>$V$18+Q8</f>
        <v>298.06192133669634</v>
      </c>
      <c r="S8">
        <f>(C8*B8*$V$18)/(B7*C7)</f>
        <v>296.21750085921212</v>
      </c>
      <c r="U8" s="2" t="s">
        <v>21</v>
      </c>
      <c r="V8" s="1">
        <v>5</v>
      </c>
    </row>
    <row r="9" spans="1:22" x14ac:dyDescent="0.25">
      <c r="A9" s="5">
        <v>-358</v>
      </c>
      <c r="B9" s="5">
        <v>39.43</v>
      </c>
      <c r="C9" s="5">
        <v>0.997</v>
      </c>
      <c r="D9" s="5">
        <f t="shared" si="0"/>
        <v>-4.0000000000000036E-3</v>
      </c>
      <c r="E9" s="5">
        <f t="shared" si="1"/>
        <v>1.5958267770732231</v>
      </c>
      <c r="F9" s="5">
        <f t="shared" si="2"/>
        <v>-1.3048416883442813E-3</v>
      </c>
      <c r="G9" s="5">
        <f t="shared" si="3"/>
        <v>0.79457223946619471</v>
      </c>
      <c r="H9" s="5">
        <f t="shared" si="4"/>
        <v>0.20000000000000284</v>
      </c>
      <c r="I9" s="5">
        <f t="shared" si="5"/>
        <v>3.2156907529633164E-5</v>
      </c>
      <c r="J9" s="5">
        <f t="shared" si="6"/>
        <v>0.48217439434215631</v>
      </c>
      <c r="K9" s="5">
        <f t="shared" si="7"/>
        <v>-5785.4180223847825</v>
      </c>
      <c r="L9" s="5">
        <f t="shared" si="8"/>
        <v>1.9940000000000284E-2</v>
      </c>
      <c r="M9" s="1">
        <v>-11</v>
      </c>
      <c r="N9" s="5">
        <f t="shared" ref="N9:N72" si="9">1-EXP((-$V$8)*((M9-$V$10)/$V$11)^($V$9+1))</f>
        <v>2.3147880231833007E-5</v>
      </c>
      <c r="O9" s="5">
        <f t="shared" ref="O9:O72" si="10">N9-N8</f>
        <v>2.3147880231833007E-5</v>
      </c>
      <c r="P9" s="5">
        <f t="shared" ref="P9:P72" si="11">O9*$V$16*$V$17*$V$19</f>
        <v>3.1894190716794064E-2</v>
      </c>
      <c r="Q9" s="5">
        <f t="shared" ref="Q9:Q72" si="12">P9/($V$16+$V$14*1007)</f>
        <v>6.1919903348481617E-2</v>
      </c>
      <c r="R9" s="5">
        <f t="shared" ref="R9:R72" si="13">$V$18+Q9</f>
        <v>298.0619199033485</v>
      </c>
      <c r="S9" s="5">
        <f t="shared" ref="S9:S72" si="14">(C9*B9*$V$18)/(B8*C8)</f>
        <v>299.81183411842204</v>
      </c>
      <c r="U9" s="2" t="s">
        <v>22</v>
      </c>
      <c r="V9" s="1">
        <v>2</v>
      </c>
    </row>
    <row r="10" spans="1:22" x14ac:dyDescent="0.25">
      <c r="A10" s="5">
        <v>-357</v>
      </c>
      <c r="B10" s="5">
        <v>39.630000000000003</v>
      </c>
      <c r="C10" s="5">
        <v>0.99299999999999999</v>
      </c>
      <c r="D10" s="5">
        <f t="shared" si="0"/>
        <v>2.0000000000000018E-3</v>
      </c>
      <c r="E10" s="5">
        <f t="shared" si="1"/>
        <v>1.5980240723341896</v>
      </c>
      <c r="F10" s="5">
        <f t="shared" si="2"/>
        <v>-3.0507515046188267E-3</v>
      </c>
      <c r="G10" s="5">
        <f t="shared" si="3"/>
        <v>-0.29633251838775376</v>
      </c>
      <c r="H10" s="5">
        <f t="shared" si="4"/>
        <v>0.26999999999999602</v>
      </c>
      <c r="I10" s="5">
        <f t="shared" si="5"/>
        <v>7.2338107058146186E-5</v>
      </c>
      <c r="J10" s="5">
        <f t="shared" si="6"/>
        <v>0.67470972109379213</v>
      </c>
      <c r="K10" s="5">
        <f t="shared" si="7"/>
        <v>-8095.6497422602215</v>
      </c>
      <c r="L10" s="5">
        <f t="shared" si="8"/>
        <v>2.6810999999999606E-2</v>
      </c>
      <c r="M10" s="1">
        <v>-10</v>
      </c>
      <c r="N10" s="5">
        <f t="shared" si="9"/>
        <v>1.851680394672206E-4</v>
      </c>
      <c r="O10" s="5">
        <f t="shared" si="10"/>
        <v>1.620201592353876E-4</v>
      </c>
      <c r="P10" s="5">
        <f t="shared" si="11"/>
        <v>0.22323866405323964</v>
      </c>
      <c r="Q10" s="5">
        <f t="shared" si="12"/>
        <v>0.43339919249125897</v>
      </c>
      <c r="R10" s="5">
        <f t="shared" si="13"/>
        <v>298.43339919249127</v>
      </c>
      <c r="S10" s="5">
        <f t="shared" si="14"/>
        <v>298.30988832589577</v>
      </c>
      <c r="U10" s="2" t="s">
        <v>23</v>
      </c>
      <c r="V10" s="1">
        <v>-12</v>
      </c>
    </row>
    <row r="11" spans="1:22" x14ac:dyDescent="0.25">
      <c r="A11" s="5">
        <v>-356</v>
      </c>
      <c r="B11" s="5">
        <v>39.9</v>
      </c>
      <c r="C11" s="5">
        <v>0.995</v>
      </c>
      <c r="D11" s="5">
        <f t="shared" si="0"/>
        <v>-4.0000000000000036E-3</v>
      </c>
      <c r="E11" s="5">
        <f t="shared" si="1"/>
        <v>1.6009728956867482</v>
      </c>
      <c r="F11" s="5">
        <f t="shared" si="2"/>
        <v>-2.176919254274547E-3</v>
      </c>
      <c r="G11" s="5">
        <f t="shared" si="3"/>
        <v>0.44847023311324175</v>
      </c>
      <c r="H11" s="5">
        <f t="shared" si="4"/>
        <v>0.35999999999999943</v>
      </c>
      <c r="I11" s="5">
        <f t="shared" si="5"/>
        <v>1.2856391714929552E-4</v>
      </c>
      <c r="J11" s="5">
        <f t="shared" si="6"/>
        <v>0.86691086528417194</v>
      </c>
      <c r="K11" s="5">
        <f t="shared" si="7"/>
        <v>-10401.871700708976</v>
      </c>
      <c r="L11" s="5">
        <f t="shared" si="8"/>
        <v>3.5819999999999942E-2</v>
      </c>
      <c r="M11" s="1">
        <v>-9</v>
      </c>
      <c r="N11" s="5">
        <f t="shared" si="9"/>
        <v>6.2480472818371435E-4</v>
      </c>
      <c r="O11" s="5">
        <f t="shared" si="10"/>
        <v>4.3963668871649375E-4</v>
      </c>
      <c r="P11" s="5">
        <f t="shared" si="11"/>
        <v>0.60575120726349685</v>
      </c>
      <c r="Q11" s="5">
        <f t="shared" si="12"/>
        <v>1.1760152982101442</v>
      </c>
      <c r="R11" s="5">
        <f t="shared" si="13"/>
        <v>299.17601529821013</v>
      </c>
      <c r="S11" s="5">
        <f t="shared" si="14"/>
        <v>300.63457068518233</v>
      </c>
      <c r="U11" s="2" t="s">
        <v>45</v>
      </c>
      <c r="V11" s="8">
        <v>60</v>
      </c>
    </row>
    <row r="12" spans="1:22" x14ac:dyDescent="0.25">
      <c r="A12" s="5">
        <v>-355</v>
      </c>
      <c r="B12" s="5">
        <v>40.26</v>
      </c>
      <c r="C12" s="5">
        <v>0.99099999999999999</v>
      </c>
      <c r="D12" s="5">
        <f t="shared" si="0"/>
        <v>-1.0000000000000009E-3</v>
      </c>
      <c r="E12" s="5">
        <f t="shared" si="1"/>
        <v>1.6048737705526357</v>
      </c>
      <c r="F12" s="5">
        <f t="shared" si="2"/>
        <v>-3.9263455147246756E-3</v>
      </c>
      <c r="G12" s="5">
        <f t="shared" si="3"/>
        <v>9.5029812867260796E-2</v>
      </c>
      <c r="H12" s="5">
        <f t="shared" si="4"/>
        <v>0.42999999999999972</v>
      </c>
      <c r="I12" s="5">
        <f t="shared" si="5"/>
        <v>2.0080648925630985E-4</v>
      </c>
      <c r="J12" s="5">
        <f t="shared" si="6"/>
        <v>1.0586827010858182</v>
      </c>
      <c r="K12" s="5">
        <f t="shared" si="7"/>
        <v>-12702.942482660936</v>
      </c>
      <c r="L12" s="5">
        <f t="shared" si="8"/>
        <v>4.261299999999997E-2</v>
      </c>
      <c r="M12" s="1">
        <v>-8</v>
      </c>
      <c r="N12" s="5">
        <f t="shared" si="9"/>
        <v>1.4803846295136092E-3</v>
      </c>
      <c r="O12" s="5">
        <f t="shared" si="10"/>
        <v>8.5557990132989481E-4</v>
      </c>
      <c r="P12" s="5">
        <f t="shared" si="11"/>
        <v>1.1788564772745354</v>
      </c>
      <c r="Q12" s="5">
        <f t="shared" si="12"/>
        <v>2.2886512400559198</v>
      </c>
      <c r="R12" s="5">
        <f t="shared" si="13"/>
        <v>300.28865124005591</v>
      </c>
      <c r="S12" s="5">
        <f t="shared" si="14"/>
        <v>299.47992292288507</v>
      </c>
      <c r="U12" s="2" t="s">
        <v>44</v>
      </c>
      <c r="V12" s="4">
        <v>4.3800000000000002E-4</v>
      </c>
    </row>
    <row r="13" spans="1:22" x14ac:dyDescent="0.25">
      <c r="A13" s="5">
        <v>-354</v>
      </c>
      <c r="B13" s="5">
        <v>40.69</v>
      </c>
      <c r="C13" s="5">
        <v>0.99</v>
      </c>
      <c r="D13" s="5">
        <f t="shared" si="0"/>
        <v>-5.0000000000000044E-3</v>
      </c>
      <c r="E13" s="5">
        <f t="shared" si="1"/>
        <v>1.6094876898532853</v>
      </c>
      <c r="F13" s="5">
        <f t="shared" si="2"/>
        <v>-4.3648054024500883E-3</v>
      </c>
      <c r="G13" s="5">
        <f t="shared" si="3"/>
        <v>0.40649846711701582</v>
      </c>
      <c r="H13" s="5">
        <f t="shared" si="4"/>
        <v>0.51000000000000512</v>
      </c>
      <c r="I13" s="5">
        <f t="shared" si="5"/>
        <v>2.8903004768012804E-4</v>
      </c>
      <c r="J13" s="5">
        <f t="shared" si="6"/>
        <v>1.2499303688841914</v>
      </c>
      <c r="K13" s="5">
        <f t="shared" si="7"/>
        <v>-14997.723867275839</v>
      </c>
      <c r="L13" s="5">
        <f t="shared" si="8"/>
        <v>5.04900000000005E-2</v>
      </c>
      <c r="M13" s="1">
        <v>-7</v>
      </c>
      <c r="N13" s="5">
        <f t="shared" si="9"/>
        <v>2.8893363285305007E-3</v>
      </c>
      <c r="O13" s="5">
        <f t="shared" si="10"/>
        <v>1.4089516990168915E-3</v>
      </c>
      <c r="P13" s="5">
        <f t="shared" si="11"/>
        <v>1.9413170341791302</v>
      </c>
      <c r="Q13" s="5">
        <f t="shared" si="12"/>
        <v>3.7689046319597472</v>
      </c>
      <c r="R13" s="5">
        <f t="shared" si="13"/>
        <v>301.76890463195974</v>
      </c>
      <c r="S13" s="5">
        <f t="shared" si="14"/>
        <v>300.87889364940202</v>
      </c>
      <c r="U13" s="2" t="s">
        <v>43</v>
      </c>
      <c r="V13" s="1">
        <v>1.167</v>
      </c>
    </row>
    <row r="14" spans="1:22" x14ac:dyDescent="0.25">
      <c r="A14" s="5">
        <v>-353</v>
      </c>
      <c r="B14" s="5">
        <v>41.2</v>
      </c>
      <c r="C14" s="5">
        <v>0.98499999999999999</v>
      </c>
      <c r="D14" s="5">
        <f t="shared" si="0"/>
        <v>-1.0000000000000009E-3</v>
      </c>
      <c r="E14" s="5">
        <f t="shared" si="1"/>
        <v>1.6148972160331345</v>
      </c>
      <c r="F14" s="5">
        <f t="shared" si="2"/>
        <v>-6.5637695023882739E-3</v>
      </c>
      <c r="G14" s="5">
        <f t="shared" si="3"/>
        <v>7.1436596875232905E-2</v>
      </c>
      <c r="H14" s="5">
        <f t="shared" si="4"/>
        <v>0.58999999999999631</v>
      </c>
      <c r="I14" s="5">
        <f t="shared" si="5"/>
        <v>3.9319091175381066E-4</v>
      </c>
      <c r="J14" s="5">
        <f t="shared" si="6"/>
        <v>1.4405593344576502</v>
      </c>
      <c r="K14" s="5">
        <f t="shared" si="7"/>
        <v>-17285.081538043618</v>
      </c>
      <c r="L14" s="5">
        <f t="shared" si="8"/>
        <v>5.8114999999999632E-2</v>
      </c>
      <c r="M14" s="1">
        <v>-6</v>
      </c>
      <c r="N14" s="5">
        <f t="shared" si="9"/>
        <v>4.9875208073176802E-3</v>
      </c>
      <c r="O14" s="5">
        <f t="shared" si="10"/>
        <v>2.0981844787871795E-3</v>
      </c>
      <c r="P14" s="5">
        <f t="shared" si="11"/>
        <v>2.8909729640568598</v>
      </c>
      <c r="Q14" s="5">
        <f t="shared" si="12"/>
        <v>5.6125821817205139</v>
      </c>
      <c r="R14" s="5">
        <f t="shared" si="13"/>
        <v>303.61258218172054</v>
      </c>
      <c r="S14" s="5">
        <f t="shared" si="14"/>
        <v>300.21115554661884</v>
      </c>
      <c r="U14" s="2" t="s">
        <v>42</v>
      </c>
      <c r="V14" s="4">
        <v>5.1147276000000001E-4</v>
      </c>
    </row>
    <row r="15" spans="1:22" x14ac:dyDescent="0.25">
      <c r="A15" s="5">
        <v>-352</v>
      </c>
      <c r="B15" s="5">
        <v>41.79</v>
      </c>
      <c r="C15" s="5">
        <v>0.98399999999999999</v>
      </c>
      <c r="D15" s="5">
        <f t="shared" si="0"/>
        <v>3.0000000000000027E-3</v>
      </c>
      <c r="E15" s="5">
        <f t="shared" si="1"/>
        <v>1.6210723711436259</v>
      </c>
      <c r="F15" s="5">
        <f t="shared" si="2"/>
        <v>-7.0049015686584892E-3</v>
      </c>
      <c r="G15" s="5">
        <f t="shared" si="3"/>
        <v>-0.19426765688085126</v>
      </c>
      <c r="H15" s="5">
        <f t="shared" si="4"/>
        <v>0.66000000000000369</v>
      </c>
      <c r="I15" s="5">
        <f t="shared" si="5"/>
        <v>5.1323752295861483E-4</v>
      </c>
      <c r="J15" s="5">
        <f t="shared" si="6"/>
        <v>1.6304754481873291</v>
      </c>
      <c r="K15" s="5">
        <f t="shared" si="7"/>
        <v>-19563.885793243677</v>
      </c>
      <c r="L15" s="5">
        <f t="shared" si="8"/>
        <v>6.4944000000000363E-2</v>
      </c>
      <c r="M15" s="1">
        <v>-5</v>
      </c>
      <c r="N15" s="5">
        <f t="shared" si="9"/>
        <v>7.9083777417021661E-3</v>
      </c>
      <c r="O15" s="5">
        <f t="shared" si="10"/>
        <v>2.9208569343844859E-3</v>
      </c>
      <c r="P15" s="5">
        <f t="shared" si="11"/>
        <v>4.0244880822226508</v>
      </c>
      <c r="Q15" s="5">
        <f t="shared" si="12"/>
        <v>7.8132069658418128</v>
      </c>
      <c r="R15" s="5">
        <f t="shared" si="13"/>
        <v>305.8132069658418</v>
      </c>
      <c r="S15" s="5">
        <f t="shared" si="14"/>
        <v>301.96060519442113</v>
      </c>
      <c r="U15" s="2" t="s">
        <v>24</v>
      </c>
      <c r="V15" s="1">
        <v>14.7</v>
      </c>
    </row>
    <row r="16" spans="1:22" x14ac:dyDescent="0.25">
      <c r="A16" s="5">
        <v>-351</v>
      </c>
      <c r="B16" s="5">
        <v>42.45</v>
      </c>
      <c r="C16" s="5">
        <v>0.98699999999999999</v>
      </c>
      <c r="D16" s="5">
        <f t="shared" si="0"/>
        <v>1.0000000000000009E-3</v>
      </c>
      <c r="E16" s="5">
        <f t="shared" si="1"/>
        <v>1.6278776945799716</v>
      </c>
      <c r="F16" s="5">
        <f t="shared" si="2"/>
        <v>-5.6828473303632727E-3</v>
      </c>
      <c r="G16" s="5">
        <f t="shared" si="3"/>
        <v>-5.7821311819434416E-2</v>
      </c>
      <c r="H16" s="5">
        <f t="shared" si="4"/>
        <v>0.75</v>
      </c>
      <c r="I16" s="5">
        <f t="shared" si="5"/>
        <v>6.4911047697422558E-4</v>
      </c>
      <c r="J16" s="5">
        <f t="shared" si="6"/>
        <v>1.8195850042737431</v>
      </c>
      <c r="K16" s="5">
        <f t="shared" si="7"/>
        <v>-21833.012256484948</v>
      </c>
      <c r="L16" s="5">
        <f t="shared" si="8"/>
        <v>7.4025000000000007E-2</v>
      </c>
      <c r="M16" s="1">
        <v>-4</v>
      </c>
      <c r="N16" s="5">
        <f t="shared" si="9"/>
        <v>1.178189529999929E-2</v>
      </c>
      <c r="O16" s="5">
        <f t="shared" si="10"/>
        <v>3.8735175582971237E-3</v>
      </c>
      <c r="P16" s="5">
        <f t="shared" si="11"/>
        <v>5.3371067463569641</v>
      </c>
      <c r="Q16" s="5">
        <f t="shared" si="12"/>
        <v>10.361546302566628</v>
      </c>
      <c r="R16" s="5">
        <f t="shared" si="13"/>
        <v>308.36154630256664</v>
      </c>
      <c r="S16" s="5">
        <f t="shared" si="14"/>
        <v>303.62927442088494</v>
      </c>
      <c r="U16" s="2" t="s">
        <v>41</v>
      </c>
      <c r="V16" s="4">
        <v>3.4794065306122454E-5</v>
      </c>
    </row>
    <row r="17" spans="1:22" x14ac:dyDescent="0.25">
      <c r="A17" s="5">
        <v>-350</v>
      </c>
      <c r="B17" s="5">
        <v>43.2</v>
      </c>
      <c r="C17" s="5">
        <v>0.98799999999999999</v>
      </c>
      <c r="D17" s="5">
        <f t="shared" si="0"/>
        <v>3.0000000000000027E-3</v>
      </c>
      <c r="E17" s="5">
        <f t="shared" si="1"/>
        <v>1.6354837468149122</v>
      </c>
      <c r="F17" s="5">
        <f t="shared" si="2"/>
        <v>-5.2430554123718831E-3</v>
      </c>
      <c r="G17" s="5">
        <f t="shared" si="3"/>
        <v>-0.16123719235116493</v>
      </c>
      <c r="H17" s="5">
        <f t="shared" si="4"/>
        <v>0.82000000000000028</v>
      </c>
      <c r="I17" s="5">
        <f t="shared" si="5"/>
        <v>8.0074256066370417E-4</v>
      </c>
      <c r="J17" s="5">
        <f t="shared" si="6"/>
        <v>2.0077947999711916</v>
      </c>
      <c r="K17" s="5">
        <f t="shared" si="7"/>
        <v>-24091.342587459465</v>
      </c>
      <c r="L17" s="5">
        <f t="shared" si="8"/>
        <v>8.1016000000000032E-2</v>
      </c>
      <c r="M17" s="1">
        <v>-3</v>
      </c>
      <c r="N17" s="5">
        <f t="shared" si="9"/>
        <v>1.6733414723380968E-2</v>
      </c>
      <c r="O17" s="5">
        <f t="shared" si="10"/>
        <v>4.9515194233816784E-3</v>
      </c>
      <c r="P17" s="5">
        <f t="shared" si="11"/>
        <v>6.822426211194367</v>
      </c>
      <c r="Q17" s="5">
        <f t="shared" si="12"/>
        <v>13.24516979754757</v>
      </c>
      <c r="R17" s="5">
        <f t="shared" si="13"/>
        <v>311.24516979754759</v>
      </c>
      <c r="S17" s="5">
        <f t="shared" si="14"/>
        <v>303.57227705757896</v>
      </c>
      <c r="U17" s="2" t="s">
        <v>40</v>
      </c>
      <c r="V17" s="4">
        <v>44000000</v>
      </c>
    </row>
    <row r="18" spans="1:22" x14ac:dyDescent="0.25">
      <c r="A18" s="5">
        <v>-349</v>
      </c>
      <c r="B18" s="5">
        <v>44.02</v>
      </c>
      <c r="C18" s="5">
        <v>0.99099999999999999</v>
      </c>
      <c r="D18" s="5">
        <f t="shared" si="0"/>
        <v>2.0000000000000018E-3</v>
      </c>
      <c r="E18" s="5">
        <f t="shared" si="1"/>
        <v>1.6436500382173291</v>
      </c>
      <c r="F18" s="5">
        <f t="shared" si="2"/>
        <v>-3.9263455147246756E-3</v>
      </c>
      <c r="G18" s="5">
        <f t="shared" si="3"/>
        <v>-0.10072383680823759</v>
      </c>
      <c r="H18" s="5">
        <f t="shared" si="4"/>
        <v>0.88999999999999346</v>
      </c>
      <c r="I18" s="5">
        <f t="shared" si="5"/>
        <v>9.680587939946368E-4</v>
      </c>
      <c r="J18" s="5">
        <f t="shared" si="6"/>
        <v>2.1950121948368846</v>
      </c>
      <c r="K18" s="5">
        <f t="shared" si="7"/>
        <v>-26337.765192872626</v>
      </c>
      <c r="L18" s="5">
        <f t="shared" si="8"/>
        <v>8.8198999999999361E-2</v>
      </c>
      <c r="M18" s="1">
        <v>-2</v>
      </c>
      <c r="N18" s="5">
        <f t="shared" si="9"/>
        <v>2.2882285130061297E-2</v>
      </c>
      <c r="O18" s="5">
        <f t="shared" si="10"/>
        <v>6.148870406680329E-3</v>
      </c>
      <c r="P18" s="5">
        <f t="shared" si="11"/>
        <v>8.4721902601611969</v>
      </c>
      <c r="Q18" s="5">
        <f t="shared" si="12"/>
        <v>16.448048696933988</v>
      </c>
      <c r="R18" s="5">
        <f t="shared" si="13"/>
        <v>314.44804869693399</v>
      </c>
      <c r="S18" s="5">
        <f t="shared" si="14"/>
        <v>304.57851533213375</v>
      </c>
      <c r="U18" s="2" t="s">
        <v>39</v>
      </c>
      <c r="V18" s="1">
        <v>298</v>
      </c>
    </row>
    <row r="19" spans="1:22" x14ac:dyDescent="0.25">
      <c r="A19" s="5">
        <v>-348</v>
      </c>
      <c r="B19" s="5">
        <v>44.91</v>
      </c>
      <c r="C19" s="5">
        <v>0.99299999999999999</v>
      </c>
      <c r="D19" s="5">
        <f t="shared" si="0"/>
        <v>6.0000000000000053E-3</v>
      </c>
      <c r="E19" s="5">
        <f t="shared" si="1"/>
        <v>1.6523430550627147</v>
      </c>
      <c r="F19" s="5">
        <f t="shared" si="2"/>
        <v>-3.0507515046188267E-3</v>
      </c>
      <c r="G19" s="5">
        <f t="shared" si="3"/>
        <v>-0.27906549291906196</v>
      </c>
      <c r="H19" s="5">
        <f t="shared" si="4"/>
        <v>0.98000000000000398</v>
      </c>
      <c r="I19" s="5">
        <f t="shared" si="5"/>
        <v>1.1509764768977105E-3</v>
      </c>
      <c r="J19" s="5">
        <f t="shared" si="6"/>
        <v>2.3811451699900754</v>
      </c>
      <c r="K19" s="5">
        <f t="shared" si="7"/>
        <v>-28571.175937493535</v>
      </c>
      <c r="L19" s="5">
        <f t="shared" si="8"/>
        <v>9.7314000000000386E-2</v>
      </c>
      <c r="M19" s="1">
        <v>-1</v>
      </c>
      <c r="N19" s="5">
        <f t="shared" si="9"/>
        <v>3.0340388631558524E-2</v>
      </c>
      <c r="O19" s="5">
        <f t="shared" si="10"/>
        <v>7.4581035014972263E-3</v>
      </c>
      <c r="P19" s="5">
        <f t="shared" si="11"/>
        <v>10.276110515520235</v>
      </c>
      <c r="Q19" s="5">
        <f t="shared" si="12"/>
        <v>19.950208975965129</v>
      </c>
      <c r="R19" s="5">
        <f t="shared" si="13"/>
        <v>317.95020897596515</v>
      </c>
      <c r="S19" s="5">
        <f t="shared" si="14"/>
        <v>304.63856076794741</v>
      </c>
      <c r="U19" s="2" t="s">
        <v>25</v>
      </c>
      <c r="V19" s="1">
        <v>0.9</v>
      </c>
    </row>
    <row r="20" spans="1:22" x14ac:dyDescent="0.25">
      <c r="A20" s="5">
        <v>-347</v>
      </c>
      <c r="B20" s="5">
        <v>45.89</v>
      </c>
      <c r="C20" s="5">
        <v>0.999</v>
      </c>
      <c r="D20" s="5">
        <f t="shared" si="0"/>
        <v>3.9999999999998925E-3</v>
      </c>
      <c r="E20" s="5">
        <f t="shared" si="1"/>
        <v>1.6617180576946593</v>
      </c>
      <c r="F20" s="5">
        <f t="shared" si="2"/>
        <v>-4.3451177401769168E-4</v>
      </c>
      <c r="G20" s="5">
        <f t="shared" si="3"/>
        <v>-0.17831445315756825</v>
      </c>
      <c r="H20" s="5">
        <f t="shared" si="4"/>
        <v>1.0399999999999991</v>
      </c>
      <c r="I20" s="5">
        <f t="shared" si="5"/>
        <v>1.3494052410635501E-3</v>
      </c>
      <c r="J20" s="5">
        <f t="shared" si="6"/>
        <v>2.5661023873698627</v>
      </c>
      <c r="K20" s="5">
        <f t="shared" si="7"/>
        <v>-30790.478855189358</v>
      </c>
      <c r="L20" s="5">
        <f t="shared" si="8"/>
        <v>0.10389599999999992</v>
      </c>
      <c r="M20" s="1">
        <v>0</v>
      </c>
      <c r="N20" s="5">
        <f t="shared" si="9"/>
        <v>3.9210560847676823E-2</v>
      </c>
      <c r="O20" s="5">
        <f t="shared" si="10"/>
        <v>8.8701722161182994E-3</v>
      </c>
      <c r="P20" s="5">
        <f t="shared" si="11"/>
        <v>12.221722314021253</v>
      </c>
      <c r="Q20" s="5">
        <f t="shared" si="12"/>
        <v>23.727451533601595</v>
      </c>
      <c r="R20" s="5">
        <f t="shared" si="13"/>
        <v>321.7274515336016</v>
      </c>
      <c r="S20" s="5">
        <f t="shared" si="14"/>
        <v>306.34267931633661</v>
      </c>
      <c r="U20" s="2" t="s">
        <v>26</v>
      </c>
      <c r="V20" s="1">
        <v>0.9</v>
      </c>
    </row>
    <row r="21" spans="1:22" x14ac:dyDescent="0.25">
      <c r="A21" s="5">
        <v>-346</v>
      </c>
      <c r="B21" s="5">
        <v>46.93</v>
      </c>
      <c r="C21" s="5">
        <v>1.0029999999999999</v>
      </c>
      <c r="D21" s="5">
        <f t="shared" si="0"/>
        <v>3.0000000000001137E-3</v>
      </c>
      <c r="E21" s="5">
        <f t="shared" si="1"/>
        <v>1.6714505542124947</v>
      </c>
      <c r="F21" s="5">
        <f t="shared" si="2"/>
        <v>1.300933020418072E-3</v>
      </c>
      <c r="G21" s="5">
        <f t="shared" si="3"/>
        <v>-0.12552221588348461</v>
      </c>
      <c r="H21" s="5">
        <f t="shared" si="4"/>
        <v>1.1300000000000026</v>
      </c>
      <c r="I21" s="5">
        <f t="shared" si="5"/>
        <v>1.5632471066777053E-3</v>
      </c>
      <c r="J21" s="5">
        <f t="shared" si="6"/>
        <v>2.7497932489984378</v>
      </c>
      <c r="K21" s="5">
        <f t="shared" si="7"/>
        <v>-32994.586860025025</v>
      </c>
      <c r="L21" s="5">
        <f t="shared" si="8"/>
        <v>0.11333900000000023</v>
      </c>
      <c r="M21" s="1">
        <v>1</v>
      </c>
      <c r="N21" s="5">
        <f t="shared" si="9"/>
        <v>4.9584937093416936E-2</v>
      </c>
      <c r="O21" s="5">
        <f t="shared" si="10"/>
        <v>1.0374376245740113E-2</v>
      </c>
      <c r="P21" s="5">
        <f t="shared" si="11"/>
        <v>14.294282294340855</v>
      </c>
      <c r="Q21" s="5">
        <f t="shared" si="12"/>
        <v>27.751153367106543</v>
      </c>
      <c r="R21" s="5">
        <f t="shared" si="13"/>
        <v>325.75115336710655</v>
      </c>
      <c r="S21" s="5">
        <f t="shared" si="14"/>
        <v>305.97377547519187</v>
      </c>
      <c r="U21" s="2" t="s">
        <v>38</v>
      </c>
      <c r="V21" s="10">
        <f>SUM(L8:L725)</f>
        <v>508.39105999999998</v>
      </c>
    </row>
    <row r="22" spans="1:22" x14ac:dyDescent="0.25">
      <c r="A22" s="5">
        <v>-345</v>
      </c>
      <c r="B22" s="5">
        <v>48.06</v>
      </c>
      <c r="C22" s="5">
        <v>1.006</v>
      </c>
      <c r="D22" s="5">
        <f t="shared" si="0"/>
        <v>4.9999999999998934E-3</v>
      </c>
      <c r="E22" s="5">
        <f t="shared" si="1"/>
        <v>1.6817837664678814</v>
      </c>
      <c r="F22" s="5">
        <f t="shared" si="2"/>
        <v>2.5979807199085947E-3</v>
      </c>
      <c r="G22" s="5">
        <f t="shared" si="3"/>
        <v>-0.20103137282031022</v>
      </c>
      <c r="H22" s="5">
        <f t="shared" si="4"/>
        <v>1.1999999999999957</v>
      </c>
      <c r="I22" s="5">
        <f t="shared" si="5"/>
        <v>1.7923965440942418E-3</v>
      </c>
      <c r="J22" s="5">
        <f t="shared" si="6"/>
        <v>2.932127956224809</v>
      </c>
      <c r="K22" s="5">
        <f t="shared" si="7"/>
        <v>-35182.422457128763</v>
      </c>
      <c r="L22" s="5">
        <f t="shared" si="8"/>
        <v>0.12071999999999956</v>
      </c>
      <c r="M22" s="1">
        <v>2</v>
      </c>
      <c r="N22" s="5">
        <f t="shared" si="9"/>
        <v>6.1543259688776386E-2</v>
      </c>
      <c r="O22" s="5">
        <f t="shared" si="10"/>
        <v>1.195832259535945E-2</v>
      </c>
      <c r="P22" s="5">
        <f t="shared" si="11"/>
        <v>16.476714830450813</v>
      </c>
      <c r="Q22" s="5">
        <f t="shared" si="12"/>
        <v>31.988163576911102</v>
      </c>
      <c r="R22" s="5">
        <f t="shared" si="13"/>
        <v>329.98816357691112</v>
      </c>
      <c r="S22" s="5">
        <f t="shared" si="14"/>
        <v>306.08815530820709</v>
      </c>
      <c r="U22" s="2" t="s">
        <v>37</v>
      </c>
      <c r="V22" s="1">
        <f>(V21/(60/V25))/1000</f>
        <v>16.946368666666665</v>
      </c>
    </row>
    <row r="23" spans="1:22" x14ac:dyDescent="0.25">
      <c r="A23" s="5">
        <v>-344</v>
      </c>
      <c r="B23" s="5">
        <v>49.26</v>
      </c>
      <c r="C23" s="5">
        <v>1.0109999999999999</v>
      </c>
      <c r="D23" s="5">
        <f t="shared" si="0"/>
        <v>1.1000000000000121E-2</v>
      </c>
      <c r="E23" s="5">
        <f t="shared" si="1"/>
        <v>1.6924944075030843</v>
      </c>
      <c r="F23" s="5">
        <f t="shared" si="2"/>
        <v>4.7511555910010198E-3</v>
      </c>
      <c r="G23" s="5">
        <f t="shared" si="3"/>
        <v>-0.42512769418437962</v>
      </c>
      <c r="H23" s="5">
        <f t="shared" si="4"/>
        <v>1.2700000000000031</v>
      </c>
      <c r="I23" s="5">
        <f t="shared" si="5"/>
        <v>2.0367405404463092E-3</v>
      </c>
      <c r="J23" s="5">
        <f t="shared" si="6"/>
        <v>3.1130175689474719</v>
      </c>
      <c r="K23" s="5">
        <f t="shared" si="7"/>
        <v>-37352.918453304868</v>
      </c>
      <c r="L23" s="5">
        <f t="shared" si="8"/>
        <v>0.12839700000000029</v>
      </c>
      <c r="M23" s="1">
        <v>3</v>
      </c>
      <c r="N23" s="5">
        <f t="shared" si="9"/>
        <v>7.5151186783795176E-2</v>
      </c>
      <c r="O23" s="5">
        <f t="shared" si="10"/>
        <v>1.360792709501879E-2</v>
      </c>
      <c r="P23" s="5">
        <f t="shared" si="11"/>
        <v>18.749614119391467</v>
      </c>
      <c r="Q23" s="5">
        <f t="shared" si="12"/>
        <v>36.400807419851802</v>
      </c>
      <c r="R23" s="5">
        <f t="shared" si="13"/>
        <v>334.40080741985179</v>
      </c>
      <c r="S23" s="5">
        <f t="shared" si="14"/>
        <v>306.95879405216635</v>
      </c>
      <c r="U23" s="2" t="s">
        <v>27</v>
      </c>
      <c r="V23" s="1">
        <f>V22*1.34102</f>
        <v>22.725419309373333</v>
      </c>
    </row>
    <row r="24" spans="1:22" x14ac:dyDescent="0.25">
      <c r="A24" s="5">
        <v>-343</v>
      </c>
      <c r="B24" s="5">
        <v>50.53</v>
      </c>
      <c r="C24" s="5">
        <v>1.022</v>
      </c>
      <c r="D24" s="5">
        <f t="shared" si="0"/>
        <v>1.2000000000000011E-2</v>
      </c>
      <c r="E24" s="5">
        <f t="shared" si="1"/>
        <v>1.7035492982382305</v>
      </c>
      <c r="F24" s="5">
        <f t="shared" si="2"/>
        <v>9.4508957986939347E-3</v>
      </c>
      <c r="G24" s="5">
        <f t="shared" si="3"/>
        <v>-0.44599853684069446</v>
      </c>
      <c r="H24" s="5">
        <f t="shared" si="4"/>
        <v>1.3399999999999963</v>
      </c>
      <c r="I24" s="5">
        <f t="shared" si="5"/>
        <v>2.2961586711919319E-3</v>
      </c>
      <c r="J24" s="5">
        <f t="shared" si="6"/>
        <v>3.2923740647995694</v>
      </c>
      <c r="K24" s="5">
        <f t="shared" si="7"/>
        <v>-39505.018667196564</v>
      </c>
      <c r="L24" s="5">
        <f t="shared" si="8"/>
        <v>0.13694799999999963</v>
      </c>
      <c r="M24" s="1">
        <v>4</v>
      </c>
      <c r="N24" s="5">
        <f t="shared" si="9"/>
        <v>9.0458647542719706E-2</v>
      </c>
      <c r="O24" s="5">
        <f t="shared" si="10"/>
        <v>1.5307460758924529E-2</v>
      </c>
      <c r="P24" s="5">
        <f t="shared" si="11"/>
        <v>21.091308056950304</v>
      </c>
      <c r="Q24" s="5">
        <f t="shared" si="12"/>
        <v>40.947010318457387</v>
      </c>
      <c r="R24" s="5">
        <f t="shared" si="13"/>
        <v>338.94701031845739</v>
      </c>
      <c r="S24" s="5">
        <f t="shared" si="14"/>
        <v>309.00883380660889</v>
      </c>
      <c r="U24" s="2" t="s">
        <v>36</v>
      </c>
      <c r="V24" s="1">
        <f>(V25*81.4)/30000</f>
        <v>5.4266666666666667</v>
      </c>
    </row>
    <row r="25" spans="1:22" x14ac:dyDescent="0.25">
      <c r="A25" s="5">
        <v>-342</v>
      </c>
      <c r="B25" s="5">
        <v>51.87</v>
      </c>
      <c r="C25" s="5">
        <v>1.034</v>
      </c>
      <c r="D25" s="5">
        <f t="shared" si="0"/>
        <v>2.9999999999998916E-3</v>
      </c>
      <c r="E25" s="5">
        <f t="shared" si="1"/>
        <v>1.7149162479935849</v>
      </c>
      <c r="F25" s="5">
        <f t="shared" si="2"/>
        <v>1.4520538757923713E-2</v>
      </c>
      <c r="G25" s="5">
        <f t="shared" si="3"/>
        <v>-0.10726975643801641</v>
      </c>
      <c r="H25" s="5">
        <f t="shared" si="4"/>
        <v>1.4200000000000017</v>
      </c>
      <c r="I25" s="5">
        <f t="shared" si="5"/>
        <v>2.570523176591896E-3</v>
      </c>
      <c r="J25" s="5">
        <f t="shared" si="6"/>
        <v>3.4701103982765682</v>
      </c>
      <c r="K25" s="5">
        <f t="shared" si="7"/>
        <v>-41637.678638759025</v>
      </c>
      <c r="L25" s="5">
        <f t="shared" si="8"/>
        <v>0.14682800000000018</v>
      </c>
      <c r="M25" s="1">
        <v>5</v>
      </c>
      <c r="N25" s="5">
        <f t="shared" si="9"/>
        <v>0.10749829222059781</v>
      </c>
      <c r="O25" s="5">
        <f t="shared" si="10"/>
        <v>1.7039644677878107E-2</v>
      </c>
      <c r="P25" s="5">
        <f t="shared" si="11"/>
        <v>23.477988984722426</v>
      </c>
      <c r="Q25" s="5">
        <f t="shared" si="12"/>
        <v>45.58055169542979</v>
      </c>
      <c r="R25" s="5">
        <f t="shared" si="13"/>
        <v>343.58055169542979</v>
      </c>
      <c r="S25" s="5">
        <f t="shared" si="14"/>
        <v>309.49444382694128</v>
      </c>
      <c r="U25" s="2" t="s">
        <v>28</v>
      </c>
      <c r="V25" s="1">
        <v>2000</v>
      </c>
    </row>
    <row r="26" spans="1:22" x14ac:dyDescent="0.25">
      <c r="A26" s="5">
        <v>-341</v>
      </c>
      <c r="B26" s="5">
        <v>53.29</v>
      </c>
      <c r="C26" s="5">
        <v>1.0369999999999999</v>
      </c>
      <c r="D26" s="5">
        <f t="shared" si="0"/>
        <v>2.0000000000000018E-3</v>
      </c>
      <c r="E26" s="5">
        <f t="shared" si="1"/>
        <v>1.7266457202409118</v>
      </c>
      <c r="F26" s="5">
        <f t="shared" si="2"/>
        <v>1.5778756389040929E-2</v>
      </c>
      <c r="G26" s="5">
        <f t="shared" si="3"/>
        <v>-6.9870546975117978E-2</v>
      </c>
      <c r="H26" s="5">
        <f t="shared" si="4"/>
        <v>1.490000000000002</v>
      </c>
      <c r="I26" s="5">
        <f t="shared" si="5"/>
        <v>2.8596990431149433E-3</v>
      </c>
      <c r="J26" s="5">
        <f t="shared" si="6"/>
        <v>3.6461405597925984</v>
      </c>
      <c r="K26" s="5">
        <f t="shared" si="7"/>
        <v>-43749.866337876549</v>
      </c>
      <c r="L26" s="5">
        <f t="shared" si="8"/>
        <v>0.15451300000000018</v>
      </c>
      <c r="M26" s="1">
        <v>6</v>
      </c>
      <c r="N26" s="5">
        <f t="shared" si="9"/>
        <v>0.12628408831196558</v>
      </c>
      <c r="O26" s="5">
        <f t="shared" si="10"/>
        <v>1.8785796091367768E-2</v>
      </c>
      <c r="P26" s="5">
        <f t="shared" si="11"/>
        <v>25.883914954809782</v>
      </c>
      <c r="Q26" s="5">
        <f t="shared" si="12"/>
        <v>50.251455712222025</v>
      </c>
      <c r="R26" s="5">
        <f t="shared" si="13"/>
        <v>348.25145571222203</v>
      </c>
      <c r="S26" s="5">
        <f t="shared" si="14"/>
        <v>307.0463605077266</v>
      </c>
      <c r="U26" s="2" t="s">
        <v>29</v>
      </c>
      <c r="V26" s="1">
        <v>1.4</v>
      </c>
    </row>
    <row r="27" spans="1:22" x14ac:dyDescent="0.25">
      <c r="A27" s="5">
        <v>-340</v>
      </c>
      <c r="B27" s="5">
        <v>54.78</v>
      </c>
      <c r="C27" s="5">
        <v>1.0389999999999999</v>
      </c>
      <c r="D27" s="5">
        <f t="shared" si="0"/>
        <v>2.0000000000000018E-3</v>
      </c>
      <c r="E27" s="5">
        <f t="shared" si="1"/>
        <v>1.7386220279179425</v>
      </c>
      <c r="F27" s="5">
        <f t="shared" si="2"/>
        <v>1.6615547557177382E-2</v>
      </c>
      <c r="G27" s="5">
        <f t="shared" si="3"/>
        <v>-6.8486645490402287E-2</v>
      </c>
      <c r="H27" s="5">
        <f t="shared" si="4"/>
        <v>1.5600000000000023</v>
      </c>
      <c r="I27" s="5">
        <f t="shared" si="5"/>
        <v>3.1635440897643265E-3</v>
      </c>
      <c r="J27" s="5">
        <f t="shared" si="6"/>
        <v>3.8203796346365593</v>
      </c>
      <c r="K27" s="5">
        <f t="shared" si="7"/>
        <v>-45840.5628717769</v>
      </c>
      <c r="L27" s="5">
        <f t="shared" si="8"/>
        <v>0.1620840000000002</v>
      </c>
      <c r="M27" s="1">
        <v>7</v>
      </c>
      <c r="N27" s="5">
        <f t="shared" si="9"/>
        <v>0.14681011527720556</v>
      </c>
      <c r="O27" s="5">
        <f t="shared" si="10"/>
        <v>2.0526026965239974E-2</v>
      </c>
      <c r="P27" s="5">
        <f t="shared" si="11"/>
        <v>28.281683339070089</v>
      </c>
      <c r="Q27" s="5">
        <f t="shared" si="12"/>
        <v>54.906522458507752</v>
      </c>
      <c r="R27" s="5">
        <f t="shared" si="13"/>
        <v>352.90652245850777</v>
      </c>
      <c r="S27" s="5">
        <f t="shared" si="14"/>
        <v>306.92294939011146</v>
      </c>
      <c r="U27" s="2" t="s">
        <v>35</v>
      </c>
      <c r="V27" s="9">
        <f>SUM(P8:P110)</f>
        <v>1377.8768810219024</v>
      </c>
    </row>
    <row r="28" spans="1:22" x14ac:dyDescent="0.25">
      <c r="A28" s="5">
        <v>-339</v>
      </c>
      <c r="B28" s="5">
        <v>56.34</v>
      </c>
      <c r="C28" s="5">
        <v>1.0409999999999999</v>
      </c>
      <c r="D28" s="5">
        <f t="shared" si="0"/>
        <v>6.0000000000000053E-3</v>
      </c>
      <c r="E28" s="5">
        <f t="shared" si="1"/>
        <v>1.7508168426497546</v>
      </c>
      <c r="F28" s="5">
        <f t="shared" si="2"/>
        <v>1.7450729510536125E-2</v>
      </c>
      <c r="G28" s="5">
        <f t="shared" si="3"/>
        <v>-0.20150653435575069</v>
      </c>
      <c r="H28" s="5">
        <f t="shared" si="4"/>
        <v>1.6299999999999955</v>
      </c>
      <c r="I28" s="5">
        <f t="shared" si="5"/>
        <v>3.4819090593173731E-3</v>
      </c>
      <c r="J28" s="5">
        <f t="shared" si="6"/>
        <v>3.9927438618106663</v>
      </c>
      <c r="K28" s="5">
        <f t="shared" si="7"/>
        <v>-47908.763191035279</v>
      </c>
      <c r="L28" s="5">
        <f t="shared" si="8"/>
        <v>0.1696829999999995</v>
      </c>
      <c r="M28" s="1">
        <v>8</v>
      </c>
      <c r="N28" s="5">
        <f t="shared" si="9"/>
        <v>0.169049610098708</v>
      </c>
      <c r="O28" s="5">
        <f t="shared" si="10"/>
        <v>2.2239494821502448E-2</v>
      </c>
      <c r="P28" s="5">
        <f t="shared" si="11"/>
        <v>30.642576433703319</v>
      </c>
      <c r="Q28" s="5">
        <f t="shared" si="12"/>
        <v>59.489998914576354</v>
      </c>
      <c r="R28" s="5">
        <f t="shared" si="13"/>
        <v>357.48999891457635</v>
      </c>
      <c r="S28" s="5">
        <f t="shared" si="14"/>
        <v>307.0762728927786</v>
      </c>
    </row>
    <row r="29" spans="1:22" x14ac:dyDescent="0.25">
      <c r="A29" s="5">
        <v>-338</v>
      </c>
      <c r="B29" s="5">
        <v>57.97</v>
      </c>
      <c r="C29" s="5">
        <v>1.0469999999999999</v>
      </c>
      <c r="D29" s="5">
        <f t="shared" si="0"/>
        <v>1.0000000000001119E-3</v>
      </c>
      <c r="E29" s="5">
        <f t="shared" si="1"/>
        <v>1.7632033003707717</v>
      </c>
      <c r="F29" s="5">
        <f t="shared" si="2"/>
        <v>1.9946681678842306E-2</v>
      </c>
      <c r="G29" s="5">
        <f t="shared" si="3"/>
        <v>-3.3028729370511926E-2</v>
      </c>
      <c r="H29" s="5">
        <f t="shared" si="4"/>
        <v>1.7000000000000028</v>
      </c>
      <c r="I29" s="5">
        <f t="shared" si="5"/>
        <v>3.814637714468262E-3</v>
      </c>
      <c r="J29" s="5">
        <f t="shared" si="6"/>
        <v>4.1631506927126853</v>
      </c>
      <c r="K29" s="5">
        <f t="shared" si="7"/>
        <v>-49953.476793702583</v>
      </c>
      <c r="L29" s="5">
        <f t="shared" si="8"/>
        <v>0.17799000000000029</v>
      </c>
      <c r="M29" s="1">
        <v>9</v>
      </c>
      <c r="N29" s="5">
        <f t="shared" si="9"/>
        <v>0.19295431386211381</v>
      </c>
      <c r="O29" s="5">
        <f t="shared" si="10"/>
        <v>2.390470376340581E-2</v>
      </c>
      <c r="P29" s="5">
        <f t="shared" si="11"/>
        <v>32.936976225151135</v>
      </c>
      <c r="Q29" s="5">
        <f t="shared" si="12"/>
        <v>63.944384184631751</v>
      </c>
      <c r="R29" s="5">
        <f t="shared" si="13"/>
        <v>361.94438418463176</v>
      </c>
      <c r="S29" s="5">
        <f t="shared" si="14"/>
        <v>308.38885461775408</v>
      </c>
    </row>
    <row r="30" spans="1:22" x14ac:dyDescent="0.25">
      <c r="A30" s="5">
        <v>-337</v>
      </c>
      <c r="B30" s="5">
        <v>59.67</v>
      </c>
      <c r="C30" s="5">
        <v>1.048</v>
      </c>
      <c r="D30" s="5">
        <f t="shared" si="0"/>
        <v>4.0000000000000036E-3</v>
      </c>
      <c r="E30" s="5">
        <f t="shared" si="1"/>
        <v>1.775756037844098</v>
      </c>
      <c r="F30" s="5">
        <f t="shared" si="2"/>
        <v>2.0361282647707864E-2</v>
      </c>
      <c r="G30" s="5">
        <f t="shared" si="3"/>
        <v>-0.13032178985866458</v>
      </c>
      <c r="H30" s="5">
        <f t="shared" si="4"/>
        <v>1.769999999999996</v>
      </c>
      <c r="I30" s="5">
        <f t="shared" si="5"/>
        <v>4.1615669388609857E-3</v>
      </c>
      <c r="J30" s="5">
        <f t="shared" si="6"/>
        <v>4.3315188496393029</v>
      </c>
      <c r="K30" s="5">
        <f t="shared" si="7"/>
        <v>-51973.72842728757</v>
      </c>
      <c r="L30" s="5">
        <f t="shared" si="8"/>
        <v>0.18549599999999958</v>
      </c>
      <c r="M30" s="1">
        <v>10</v>
      </c>
      <c r="N30" s="5">
        <f t="shared" si="9"/>
        <v>0.21845416552599561</v>
      </c>
      <c r="O30" s="5">
        <f t="shared" si="10"/>
        <v>2.5499851663881801E-2</v>
      </c>
      <c r="P30" s="5">
        <f t="shared" si="11"/>
        <v>35.134842761945734</v>
      </c>
      <c r="Q30" s="5">
        <f t="shared" si="12"/>
        <v>68.211358215721489</v>
      </c>
      <c r="R30" s="5">
        <f t="shared" si="13"/>
        <v>366.21135821572148</v>
      </c>
      <c r="S30" s="5">
        <f t="shared" si="14"/>
        <v>307.03197237183747</v>
      </c>
    </row>
    <row r="31" spans="1:22" x14ac:dyDescent="0.25">
      <c r="A31" s="5">
        <v>-336</v>
      </c>
      <c r="B31" s="5">
        <v>61.44</v>
      </c>
      <c r="C31" s="5">
        <v>1.052</v>
      </c>
      <c r="D31" s="5">
        <f t="shared" si="0"/>
        <v>-1.0000000000001119E-3</v>
      </c>
      <c r="E31" s="5">
        <f t="shared" si="1"/>
        <v>1.7884512070234555</v>
      </c>
      <c r="F31" s="5">
        <f t="shared" si="2"/>
        <v>2.201573981772028E-2</v>
      </c>
      <c r="G31" s="5">
        <f t="shared" si="3"/>
        <v>3.2229051752901534E-2</v>
      </c>
      <c r="H31" s="5">
        <f t="shared" si="4"/>
        <v>1.8400000000000034</v>
      </c>
      <c r="I31" s="5">
        <f t="shared" si="5"/>
        <v>4.5225268429975943E-3</v>
      </c>
      <c r="J31" s="5">
        <f t="shared" si="6"/>
        <v>4.4977683840678218</v>
      </c>
      <c r="K31" s="5">
        <f t="shared" si="7"/>
        <v>-53968.558788079186</v>
      </c>
      <c r="L31" s="5">
        <f t="shared" si="8"/>
        <v>0.19356800000000035</v>
      </c>
      <c r="M31" s="1">
        <v>11</v>
      </c>
      <c r="N31" s="5">
        <f t="shared" si="9"/>
        <v>0.24545738293452046</v>
      </c>
      <c r="O31" s="5">
        <f t="shared" si="10"/>
        <v>2.7003217408524849E-2</v>
      </c>
      <c r="P31" s="5">
        <f t="shared" si="11"/>
        <v>37.206247715510401</v>
      </c>
      <c r="Q31" s="5">
        <f t="shared" si="12"/>
        <v>72.232817661398954</v>
      </c>
      <c r="R31" s="5">
        <f t="shared" si="13"/>
        <v>370.23281766139894</v>
      </c>
      <c r="S31" s="5">
        <f t="shared" si="14"/>
        <v>308.0107614782064</v>
      </c>
    </row>
    <row r="32" spans="1:22" x14ac:dyDescent="0.25">
      <c r="A32" s="5">
        <v>-335</v>
      </c>
      <c r="B32" s="5">
        <v>63.28</v>
      </c>
      <c r="C32" s="5">
        <v>1.0509999999999999</v>
      </c>
      <c r="D32" s="5">
        <f t="shared" si="0"/>
        <v>1.0000000000001119E-3</v>
      </c>
      <c r="E32" s="5">
        <f t="shared" si="1"/>
        <v>1.8012664704896202</v>
      </c>
      <c r="F32" s="5">
        <f t="shared" si="2"/>
        <v>2.1602716028242194E-2</v>
      </c>
      <c r="G32" s="5">
        <f t="shared" si="3"/>
        <v>-3.2147218699403651E-2</v>
      </c>
      <c r="H32" s="5">
        <f t="shared" si="4"/>
        <v>1.9000000000000057</v>
      </c>
      <c r="I32" s="5">
        <f t="shared" si="5"/>
        <v>4.8973408750032461E-3</v>
      </c>
      <c r="J32" s="5">
        <f t="shared" si="6"/>
        <v>4.661820734679349</v>
      </c>
      <c r="K32" s="5">
        <f t="shared" si="7"/>
        <v>-55937.025217367103</v>
      </c>
      <c r="L32" s="5">
        <f t="shared" si="8"/>
        <v>0.19969000000000059</v>
      </c>
      <c r="M32" s="1">
        <v>12</v>
      </c>
      <c r="N32" s="5">
        <f t="shared" si="9"/>
        <v>0.27385096292630917</v>
      </c>
      <c r="O32" s="5">
        <f t="shared" si="10"/>
        <v>2.8393579991788709E-2</v>
      </c>
      <c r="P32" s="5">
        <f t="shared" si="11"/>
        <v>39.121951829752767</v>
      </c>
      <c r="Q32" s="5">
        <f t="shared" si="12"/>
        <v>75.951996951805469</v>
      </c>
      <c r="R32" s="5">
        <f t="shared" si="13"/>
        <v>373.95199695180548</v>
      </c>
      <c r="S32" s="5">
        <f t="shared" si="14"/>
        <v>306.63272585947402</v>
      </c>
    </row>
    <row r="33" spans="1:19" x14ac:dyDescent="0.25">
      <c r="A33" s="5">
        <v>-334</v>
      </c>
      <c r="B33" s="5">
        <v>65.180000000000007</v>
      </c>
      <c r="C33" s="5">
        <v>1.052</v>
      </c>
      <c r="D33" s="5">
        <f t="shared" si="0"/>
        <v>-1.0000000000001119E-3</v>
      </c>
      <c r="E33" s="5">
        <f t="shared" si="1"/>
        <v>1.8141143561291255</v>
      </c>
      <c r="F33" s="5">
        <f t="shared" si="2"/>
        <v>2.201573981772028E-2</v>
      </c>
      <c r="G33" s="5">
        <f t="shared" si="3"/>
        <v>3.193895922967771E-2</v>
      </c>
      <c r="H33" s="5">
        <f t="shared" si="4"/>
        <v>1.9699999999999989</v>
      </c>
      <c r="I33" s="5">
        <f t="shared" si="5"/>
        <v>5.2858259362265252E-3</v>
      </c>
      <c r="J33" s="5">
        <f t="shared" si="6"/>
        <v>4.8235987850844646</v>
      </c>
      <c r="K33" s="5">
        <f t="shared" si="7"/>
        <v>-57878.202394092383</v>
      </c>
      <c r="L33" s="5">
        <f t="shared" si="8"/>
        <v>0.2072439999999999</v>
      </c>
      <c r="M33" s="1">
        <v>13</v>
      </c>
      <c r="N33" s="5">
        <f t="shared" si="9"/>
        <v>0.30350162218320376</v>
      </c>
      <c r="O33" s="5">
        <f t="shared" si="10"/>
        <v>2.9650659256894585E-2</v>
      </c>
      <c r="P33" s="5">
        <f t="shared" si="11"/>
        <v>40.854012192337393</v>
      </c>
      <c r="Q33" s="5">
        <f t="shared" si="12"/>
        <v>79.314647260048076</v>
      </c>
      <c r="R33" s="5">
        <f t="shared" si="13"/>
        <v>377.3146472600481</v>
      </c>
      <c r="S33" s="5">
        <f t="shared" si="14"/>
        <v>307.23958760604859</v>
      </c>
    </row>
    <row r="34" spans="1:19" x14ac:dyDescent="0.25">
      <c r="A34" s="5">
        <v>-333</v>
      </c>
      <c r="B34" s="5">
        <v>67.150000000000006</v>
      </c>
      <c r="C34" s="5">
        <v>1.0509999999999999</v>
      </c>
      <c r="D34" s="5">
        <f t="shared" si="0"/>
        <v>-2.0000000000000018E-3</v>
      </c>
      <c r="E34" s="5">
        <f t="shared" si="1"/>
        <v>1.8270460170047342</v>
      </c>
      <c r="F34" s="5">
        <f t="shared" si="2"/>
        <v>2.1602716028242194E-2</v>
      </c>
      <c r="G34" s="5">
        <f t="shared" si="3"/>
        <v>6.3646062580444751E-2</v>
      </c>
      <c r="H34" s="5">
        <f t="shared" si="4"/>
        <v>2.039999999999992</v>
      </c>
      <c r="I34" s="5">
        <f t="shared" si="5"/>
        <v>5.6877925016502306E-3</v>
      </c>
      <c r="J34" s="5">
        <f t="shared" si="6"/>
        <v>4.9830269211949902</v>
      </c>
      <c r="K34" s="5">
        <f t="shared" si="7"/>
        <v>-59791.18302325168</v>
      </c>
      <c r="L34" s="5">
        <f t="shared" si="8"/>
        <v>0.21440399999999915</v>
      </c>
      <c r="M34" s="1">
        <v>14</v>
      </c>
      <c r="N34" s="5">
        <f t="shared" si="9"/>
        <v>0.334257188439262</v>
      </c>
      <c r="O34" s="5">
        <f t="shared" si="10"/>
        <v>3.0755566256058242E-2</v>
      </c>
      <c r="P34" s="5">
        <f t="shared" si="11"/>
        <v>42.376402761266633</v>
      </c>
      <c r="Q34" s="5">
        <f t="shared" si="12"/>
        <v>82.270241202649729</v>
      </c>
      <c r="R34" s="5">
        <f t="shared" si="13"/>
        <v>380.27024120264974</v>
      </c>
      <c r="S34" s="5">
        <f t="shared" si="14"/>
        <v>306.71491902505727</v>
      </c>
    </row>
    <row r="35" spans="1:19" x14ac:dyDescent="0.25">
      <c r="A35" s="5">
        <v>-332</v>
      </c>
      <c r="B35" s="5">
        <v>69.19</v>
      </c>
      <c r="C35" s="5">
        <v>1.0489999999999999</v>
      </c>
      <c r="D35" s="5">
        <f t="shared" si="0"/>
        <v>-2.0000000000000018E-3</v>
      </c>
      <c r="E35" s="5">
        <f t="shared" si="1"/>
        <v>1.840043330603494</v>
      </c>
      <c r="F35" s="5">
        <f t="shared" si="2"/>
        <v>2.0775488193557831E-2</v>
      </c>
      <c r="G35" s="5">
        <f t="shared" si="3"/>
        <v>6.3826598457670178E-2</v>
      </c>
      <c r="H35" s="5">
        <f t="shared" si="4"/>
        <v>2.1000000000000085</v>
      </c>
      <c r="I35" s="5">
        <f t="shared" si="5"/>
        <v>6.1030447450831464E-3</v>
      </c>
      <c r="J35" s="5">
        <f t="shared" si="6"/>
        <v>5.1400310881991942</v>
      </c>
      <c r="K35" s="5">
        <f t="shared" si="7"/>
        <v>-61675.078519543247</v>
      </c>
      <c r="L35" s="5">
        <f t="shared" si="8"/>
        <v>0.2202900000000009</v>
      </c>
      <c r="M35" s="1">
        <v>15</v>
      </c>
      <c r="N35" s="5">
        <f t="shared" si="9"/>
        <v>0.36594843814193245</v>
      </c>
      <c r="O35" s="5">
        <f t="shared" si="10"/>
        <v>3.1691249702670454E-2</v>
      </c>
      <c r="P35" s="5">
        <f t="shared" si="11"/>
        <v>43.665629506779041</v>
      </c>
      <c r="Q35" s="5">
        <f t="shared" si="12"/>
        <v>84.77316708608879</v>
      </c>
      <c r="R35" s="5">
        <f t="shared" si="13"/>
        <v>382.77316708608879</v>
      </c>
      <c r="S35" s="5">
        <f t="shared" si="14"/>
        <v>306.46885786893733</v>
      </c>
    </row>
    <row r="36" spans="1:19" x14ac:dyDescent="0.25">
      <c r="A36" s="5">
        <v>-331</v>
      </c>
      <c r="B36" s="5">
        <v>71.290000000000006</v>
      </c>
      <c r="C36" s="5">
        <v>1.0469999999999999</v>
      </c>
      <c r="D36" s="5">
        <f t="shared" si="0"/>
        <v>-4.9999999999998934E-3</v>
      </c>
      <c r="E36" s="5">
        <f t="shared" si="1"/>
        <v>1.8530286147129897</v>
      </c>
      <c r="F36" s="5">
        <f t="shared" si="2"/>
        <v>1.9946681678842306E-2</v>
      </c>
      <c r="G36" s="5">
        <f t="shared" si="3"/>
        <v>0.16037437165759563</v>
      </c>
      <c r="H36" s="5">
        <f t="shared" si="4"/>
        <v>2.1599999999999966</v>
      </c>
      <c r="I36" s="5">
        <f t="shared" si="5"/>
        <v>6.5313806690997459E-3</v>
      </c>
      <c r="J36" s="5">
        <f t="shared" si="6"/>
        <v>5.2945388470811148</v>
      </c>
      <c r="K36" s="5">
        <f t="shared" si="7"/>
        <v>-63529.019685542757</v>
      </c>
      <c r="L36" s="5">
        <f t="shared" si="8"/>
        <v>0.22615199999999966</v>
      </c>
      <c r="M36" s="1">
        <v>16</v>
      </c>
      <c r="N36" s="5">
        <f t="shared" si="9"/>
        <v>0.39839136204585479</v>
      </c>
      <c r="O36" s="5">
        <f t="shared" si="10"/>
        <v>3.2442923903922338E-2</v>
      </c>
      <c r="P36" s="5">
        <f t="shared" si="11"/>
        <v>44.701320036171552</v>
      </c>
      <c r="Q36" s="5">
        <f t="shared" si="12"/>
        <v>86.783873614069577</v>
      </c>
      <c r="R36" s="5">
        <f t="shared" si="13"/>
        <v>384.78387361406959</v>
      </c>
      <c r="S36" s="5">
        <f t="shared" si="14"/>
        <v>306.4592551340715</v>
      </c>
    </row>
    <row r="37" spans="1:19" x14ac:dyDescent="0.25">
      <c r="A37" s="5">
        <v>-330</v>
      </c>
      <c r="B37" s="5">
        <v>73.45</v>
      </c>
      <c r="C37" s="5">
        <v>1.042</v>
      </c>
      <c r="D37" s="5">
        <f t="shared" si="0"/>
        <v>-1.0000000000001119E-3</v>
      </c>
      <c r="E37" s="5">
        <f t="shared" si="1"/>
        <v>1.8659918001262754</v>
      </c>
      <c r="F37" s="5">
        <f t="shared" si="2"/>
        <v>1.7867718963505686E-2</v>
      </c>
      <c r="G37" s="5">
        <f t="shared" si="3"/>
        <v>3.2244941714605062E-2</v>
      </c>
      <c r="H37" s="5">
        <f t="shared" si="4"/>
        <v>2.2199999999999989</v>
      </c>
      <c r="I37" s="5">
        <f t="shared" si="5"/>
        <v>6.9725922396898388E-3</v>
      </c>
      <c r="J37" s="5">
        <f t="shared" si="6"/>
        <v>5.4464794306260602</v>
      </c>
      <c r="K37" s="5">
        <f t="shared" si="7"/>
        <v>-65352.157383713879</v>
      </c>
      <c r="L37" s="5">
        <f t="shared" si="8"/>
        <v>0.23132399999999989</v>
      </c>
      <c r="M37" s="1">
        <v>17</v>
      </c>
      <c r="N37" s="5">
        <f t="shared" si="9"/>
        <v>0.43138982505074419</v>
      </c>
      <c r="O37" s="5">
        <f t="shared" si="10"/>
        <v>3.29984630048894E-2</v>
      </c>
      <c r="P37" s="5">
        <f t="shared" si="11"/>
        <v>45.466766801033991</v>
      </c>
      <c r="Q37" s="5">
        <f t="shared" si="12"/>
        <v>88.269924478929227</v>
      </c>
      <c r="R37" s="5">
        <f t="shared" si="13"/>
        <v>386.26992447892923</v>
      </c>
      <c r="S37" s="5">
        <f t="shared" si="14"/>
        <v>305.56280406529265</v>
      </c>
    </row>
    <row r="38" spans="1:19" x14ac:dyDescent="0.25">
      <c r="A38" s="5">
        <v>-329</v>
      </c>
      <c r="B38" s="5">
        <v>75.67</v>
      </c>
      <c r="C38" s="5">
        <v>1.0409999999999999</v>
      </c>
      <c r="D38" s="5">
        <f t="shared" si="0"/>
        <v>-6.9999999999998952E-3</v>
      </c>
      <c r="E38" s="5">
        <f t="shared" si="1"/>
        <v>1.8789237339675673</v>
      </c>
      <c r="F38" s="5">
        <f t="shared" si="2"/>
        <v>1.7450729510536125E-2</v>
      </c>
      <c r="G38" s="5">
        <f t="shared" si="3"/>
        <v>0.22630282046379122</v>
      </c>
      <c r="H38" s="5">
        <f t="shared" si="4"/>
        <v>2.289999999999992</v>
      </c>
      <c r="I38" s="5">
        <f t="shared" si="5"/>
        <v>7.4264655255753438E-3</v>
      </c>
      <c r="J38" s="5">
        <f t="shared" si="6"/>
        <v>5.5957837988498618</v>
      </c>
      <c r="K38" s="5">
        <f t="shared" si="7"/>
        <v>-67143.663201504576</v>
      </c>
      <c r="L38" s="5">
        <f t="shared" si="8"/>
        <v>0.23838899999999913</v>
      </c>
      <c r="M38" s="1">
        <v>18</v>
      </c>
      <c r="N38" s="5">
        <f t="shared" si="9"/>
        <v>0.46473857148100972</v>
      </c>
      <c r="O38" s="5">
        <f t="shared" si="10"/>
        <v>3.334874643026553E-2</v>
      </c>
      <c r="P38" s="5">
        <f t="shared" si="11"/>
        <v>45.94940306241029</v>
      </c>
      <c r="Q38" s="5">
        <f t="shared" si="12"/>
        <v>89.206922408183999</v>
      </c>
      <c r="R38" s="5">
        <f t="shared" si="13"/>
        <v>387.20692240818403</v>
      </c>
      <c r="S38" s="5">
        <f t="shared" si="14"/>
        <v>306.71231111558251</v>
      </c>
    </row>
    <row r="39" spans="1:19" x14ac:dyDescent="0.25">
      <c r="A39" s="5">
        <v>-328</v>
      </c>
      <c r="B39" s="5">
        <v>77.959999999999994</v>
      </c>
      <c r="C39" s="5">
        <v>1.034</v>
      </c>
      <c r="D39" s="5">
        <f t="shared" si="0"/>
        <v>-4.0000000000000036E-3</v>
      </c>
      <c r="E39" s="5">
        <f t="shared" si="1"/>
        <v>1.8918718304455837</v>
      </c>
      <c r="F39" s="5">
        <f t="shared" si="2"/>
        <v>1.4520538757923713E-2</v>
      </c>
      <c r="G39" s="5">
        <f t="shared" si="3"/>
        <v>0.13051176519584015</v>
      </c>
      <c r="H39" s="5">
        <f t="shared" si="4"/>
        <v>2.3500000000000085</v>
      </c>
      <c r="I39" s="5">
        <f t="shared" si="5"/>
        <v>7.8927808421461656E-3</v>
      </c>
      <c r="J39" s="5">
        <f t="shared" si="6"/>
        <v>5.7423846937780176</v>
      </c>
      <c r="K39" s="5">
        <f t="shared" si="7"/>
        <v>-68902.730108642703</v>
      </c>
      <c r="L39" s="5">
        <f t="shared" si="8"/>
        <v>0.24299000000000087</v>
      </c>
      <c r="M39" s="1">
        <v>19</v>
      </c>
      <c r="N39" s="5">
        <f t="shared" si="9"/>
        <v>0.49822651262098794</v>
      </c>
      <c r="O39" s="5">
        <f t="shared" si="10"/>
        <v>3.3487941139978217E-2</v>
      </c>
      <c r="P39" s="5">
        <f t="shared" si="11"/>
        <v>46.14119179528268</v>
      </c>
      <c r="Q39" s="5">
        <f t="shared" si="12"/>
        <v>89.579264190053792</v>
      </c>
      <c r="R39" s="5">
        <f t="shared" si="13"/>
        <v>387.57926419005378</v>
      </c>
      <c r="S39" s="5">
        <f t="shared" si="14"/>
        <v>304.95388452336203</v>
      </c>
    </row>
    <row r="40" spans="1:19" x14ac:dyDescent="0.25">
      <c r="A40" s="5">
        <v>-327</v>
      </c>
      <c r="B40" s="5">
        <v>80.31</v>
      </c>
      <c r="C40" s="5">
        <v>1.03</v>
      </c>
      <c r="D40" s="5">
        <f t="shared" si="0"/>
        <v>4.9999999999998934E-3</v>
      </c>
      <c r="E40" s="5">
        <f t="shared" si="1"/>
        <v>1.9047696259065952</v>
      </c>
      <c r="F40" s="5">
        <f t="shared" si="2"/>
        <v>1.2837224705172217E-2</v>
      </c>
      <c r="G40" s="5">
        <f t="shared" si="3"/>
        <v>-0.16445575078900646</v>
      </c>
      <c r="H40" s="5">
        <f t="shared" si="4"/>
        <v>2.3999999999999915</v>
      </c>
      <c r="I40" s="5">
        <f t="shared" si="5"/>
        <v>8.3713128999610004E-3</v>
      </c>
      <c r="J40" s="5">
        <f t="shared" si="6"/>
        <v>5.8862166935127744</v>
      </c>
      <c r="K40" s="5">
        <f t="shared" si="7"/>
        <v>-70628.573105887786</v>
      </c>
      <c r="L40" s="5">
        <f t="shared" si="8"/>
        <v>0.24719999999999911</v>
      </c>
      <c r="M40" s="1">
        <v>20</v>
      </c>
      <c r="N40" s="5">
        <f t="shared" si="9"/>
        <v>0.53164022037124592</v>
      </c>
      <c r="O40" s="5">
        <f t="shared" si="10"/>
        <v>3.3413707750257982E-2</v>
      </c>
      <c r="P40" s="5">
        <f t="shared" si="11"/>
        <v>46.038909691453782</v>
      </c>
      <c r="Q40" s="5">
        <f t="shared" si="12"/>
        <v>89.380692041301018</v>
      </c>
      <c r="R40" s="5">
        <f t="shared" si="13"/>
        <v>387.38069204130102</v>
      </c>
      <c r="S40" s="5">
        <f t="shared" si="14"/>
        <v>305.79525730102137</v>
      </c>
    </row>
    <row r="41" spans="1:19" x14ac:dyDescent="0.25">
      <c r="A41" s="5">
        <v>-326</v>
      </c>
      <c r="B41" s="5">
        <v>82.71</v>
      </c>
      <c r="C41" s="5">
        <v>1.0349999999999999</v>
      </c>
      <c r="D41" s="5">
        <f t="shared" si="0"/>
        <v>7.0000000000001172E-3</v>
      </c>
      <c r="E41" s="5">
        <f t="shared" si="1"/>
        <v>1.9175580208254361</v>
      </c>
      <c r="F41" s="5">
        <f t="shared" si="2"/>
        <v>1.4940349792936524E-2</v>
      </c>
      <c r="G41" s="5">
        <f t="shared" si="3"/>
        <v>-0.22998311632041238</v>
      </c>
      <c r="H41" s="5">
        <f t="shared" si="4"/>
        <v>2.460000000000008</v>
      </c>
      <c r="I41" s="5">
        <f t="shared" si="5"/>
        <v>8.8618309577537316E-3</v>
      </c>
      <c r="J41" s="5">
        <f t="shared" si="6"/>
        <v>6.0272162655055572</v>
      </c>
      <c r="K41" s="5">
        <f t="shared" si="7"/>
        <v>-72320.429864247737</v>
      </c>
      <c r="L41" s="5">
        <f t="shared" si="8"/>
        <v>0.25461000000000078</v>
      </c>
      <c r="M41" s="1">
        <v>21</v>
      </c>
      <c r="N41" s="5">
        <f t="shared" si="9"/>
        <v>0.56476754007626484</v>
      </c>
      <c r="O41" s="5">
        <f t="shared" si="10"/>
        <v>3.3127319705018921E-2</v>
      </c>
      <c r="P41" s="5">
        <f t="shared" si="11"/>
        <v>45.644311359235736</v>
      </c>
      <c r="Q41" s="5">
        <f t="shared" si="12"/>
        <v>88.614612387191841</v>
      </c>
      <c r="R41" s="5">
        <f t="shared" si="13"/>
        <v>386.61461238719187</v>
      </c>
      <c r="S41" s="5">
        <f t="shared" si="14"/>
        <v>308.39532370317437</v>
      </c>
    </row>
    <row r="42" spans="1:19" x14ac:dyDescent="0.25">
      <c r="A42" s="5">
        <v>-325</v>
      </c>
      <c r="B42" s="5">
        <v>85.17</v>
      </c>
      <c r="C42" s="5">
        <v>1.042</v>
      </c>
      <c r="D42" s="5">
        <f t="shared" si="0"/>
        <v>-3.0000000000001137E-3</v>
      </c>
      <c r="E42" s="5">
        <f t="shared" si="1"/>
        <v>1.9302866472455196</v>
      </c>
      <c r="F42" s="5">
        <f t="shared" si="2"/>
        <v>1.7867718963505686E-2</v>
      </c>
      <c r="G42" s="5">
        <f t="shared" si="3"/>
        <v>9.8880959988615277E-2</v>
      </c>
      <c r="H42" s="5">
        <f t="shared" si="4"/>
        <v>2.519999999999996</v>
      </c>
      <c r="I42" s="5">
        <f t="shared" si="5"/>
        <v>9.3640989798791947E-3</v>
      </c>
      <c r="J42" s="5">
        <f t="shared" si="6"/>
        <v>6.1653218189483274</v>
      </c>
      <c r="K42" s="5">
        <f t="shared" si="7"/>
        <v>-73977.561353623722</v>
      </c>
      <c r="L42" s="5">
        <f t="shared" si="8"/>
        <v>0.2625839999999996</v>
      </c>
      <c r="M42" s="1">
        <v>22</v>
      </c>
      <c r="N42" s="5">
        <f t="shared" si="9"/>
        <v>0.5974012275409758</v>
      </c>
      <c r="O42" s="5">
        <f t="shared" si="10"/>
        <v>3.2633687464710959E-2</v>
      </c>
      <c r="P42" s="5">
        <f t="shared" si="11"/>
        <v>44.96416265193902</v>
      </c>
      <c r="Q42" s="5">
        <f t="shared" si="12"/>
        <v>87.294160565969378</v>
      </c>
      <c r="R42" s="5">
        <f t="shared" si="13"/>
        <v>385.29416056596938</v>
      </c>
      <c r="S42" s="5">
        <f t="shared" si="14"/>
        <v>308.93866083522141</v>
      </c>
    </row>
    <row r="43" spans="1:19" x14ac:dyDescent="0.25">
      <c r="A43" s="5">
        <v>-324</v>
      </c>
      <c r="B43" s="5">
        <v>87.69</v>
      </c>
      <c r="C43" s="5">
        <v>1.0389999999999999</v>
      </c>
      <c r="D43" s="5">
        <f t="shared" si="0"/>
        <v>-2.0000000000000018E-3</v>
      </c>
      <c r="E43" s="5">
        <f t="shared" si="1"/>
        <v>1.9429500700770987</v>
      </c>
      <c r="F43" s="5">
        <f t="shared" si="2"/>
        <v>1.6615547557177382E-2</v>
      </c>
      <c r="G43" s="5">
        <f t="shared" si="3"/>
        <v>6.6701784395006514E-2</v>
      </c>
      <c r="H43" s="5">
        <f t="shared" si="4"/>
        <v>2.5700000000000074</v>
      </c>
      <c r="I43" s="5">
        <f t="shared" si="5"/>
        <v>9.8778757981248886E-3</v>
      </c>
      <c r="J43" s="5">
        <f t="shared" si="6"/>
        <v>6.3004737562197057</v>
      </c>
      <c r="K43" s="5">
        <f t="shared" si="7"/>
        <v>-75599.252460113188</v>
      </c>
      <c r="L43" s="5">
        <f t="shared" si="8"/>
        <v>0.26702300000000073</v>
      </c>
      <c r="M43" s="1">
        <v>23</v>
      </c>
      <c r="N43" s="5">
        <f t="shared" si="9"/>
        <v>0.62934251056022061</v>
      </c>
      <c r="O43" s="5">
        <f t="shared" si="10"/>
        <v>3.1941283019244815E-2</v>
      </c>
      <c r="P43" s="5">
        <f t="shared" si="11"/>
        <v>44.010136658384596</v>
      </c>
      <c r="Q43" s="5">
        <f t="shared" si="12"/>
        <v>85.441998903133282</v>
      </c>
      <c r="R43" s="5">
        <f t="shared" si="13"/>
        <v>383.44199890313325</v>
      </c>
      <c r="S43" s="5">
        <f t="shared" si="14"/>
        <v>305.9338383186207</v>
      </c>
    </row>
    <row r="44" spans="1:19" x14ac:dyDescent="0.25">
      <c r="A44" s="5">
        <v>-323</v>
      </c>
      <c r="B44" s="5">
        <v>90.26</v>
      </c>
      <c r="C44" s="5">
        <v>1.0369999999999999</v>
      </c>
      <c r="D44" s="5">
        <f t="shared" si="0"/>
        <v>1.0000000000001119E-3</v>
      </c>
      <c r="E44" s="5">
        <f t="shared" si="1"/>
        <v>1.9554953291841271</v>
      </c>
      <c r="F44" s="5">
        <f t="shared" si="2"/>
        <v>1.5778756389040929E-2</v>
      </c>
      <c r="G44" s="5">
        <f t="shared" si="3"/>
        <v>-3.3558555080907736E-2</v>
      </c>
      <c r="H44" s="5">
        <f t="shared" si="4"/>
        <v>2.6299999999999955</v>
      </c>
      <c r="I44" s="5">
        <f t="shared" si="5"/>
        <v>1.0402915277809864E-2</v>
      </c>
      <c r="J44" s="5">
        <f t="shared" si="6"/>
        <v>6.4326145232705834</v>
      </c>
      <c r="K44" s="5">
        <f t="shared" si="7"/>
        <v>-77184.812590588132</v>
      </c>
      <c r="L44" s="5">
        <f t="shared" si="8"/>
        <v>0.2727309999999995</v>
      </c>
      <c r="M44" s="1">
        <v>24</v>
      </c>
      <c r="N44" s="5">
        <f t="shared" si="9"/>
        <v>0.66040447435506089</v>
      </c>
      <c r="O44" s="5">
        <f t="shared" si="10"/>
        <v>3.1061963794840275E-2</v>
      </c>
      <c r="P44" s="5">
        <f t="shared" si="11"/>
        <v>42.798571073837721</v>
      </c>
      <c r="Q44" s="5">
        <f t="shared" si="12"/>
        <v>83.089845667403523</v>
      </c>
      <c r="R44" s="5">
        <f t="shared" si="13"/>
        <v>381.08984566740355</v>
      </c>
      <c r="S44" s="5">
        <f t="shared" si="14"/>
        <v>306.14328079129928</v>
      </c>
    </row>
    <row r="45" spans="1:19" x14ac:dyDescent="0.25">
      <c r="A45" s="5">
        <v>-322</v>
      </c>
      <c r="B45" s="5">
        <v>92.89</v>
      </c>
      <c r="C45" s="5">
        <v>1.038</v>
      </c>
      <c r="D45" s="5">
        <f t="shared" si="0"/>
        <v>-3.0000000000001137E-3</v>
      </c>
      <c r="E45" s="5">
        <f t="shared" si="1"/>
        <v>1.9679689628786923</v>
      </c>
      <c r="F45" s="5">
        <f t="shared" si="2"/>
        <v>1.6197353512439061E-2</v>
      </c>
      <c r="G45" s="5">
        <f t="shared" si="3"/>
        <v>0.10176006393680088</v>
      </c>
      <c r="H45" s="5">
        <f t="shared" si="4"/>
        <v>2.6799999999999926</v>
      </c>
      <c r="I45" s="5">
        <f t="shared" si="5"/>
        <v>1.0938966488082413E-2</v>
      </c>
      <c r="J45" s="5">
        <f t="shared" si="6"/>
        <v>6.5616886588752212</v>
      </c>
      <c r="K45" s="5">
        <f t="shared" si="7"/>
        <v>-78733.576263660012</v>
      </c>
      <c r="L45" s="5">
        <f t="shared" si="8"/>
        <v>0.27818399999999921</v>
      </c>
      <c r="M45" s="1">
        <v>25</v>
      </c>
      <c r="N45" s="5">
        <f t="shared" si="9"/>
        <v>0.69041517339710445</v>
      </c>
      <c r="O45" s="5">
        <f t="shared" si="10"/>
        <v>3.0010699042043565E-2</v>
      </c>
      <c r="P45" s="5">
        <f t="shared" si="11"/>
        <v>41.350091205109521</v>
      </c>
      <c r="Q45" s="5">
        <f t="shared" si="12"/>
        <v>80.2777431666605</v>
      </c>
      <c r="R45" s="5">
        <f t="shared" si="13"/>
        <v>378.27774316666051</v>
      </c>
      <c r="S45" s="5">
        <f t="shared" si="14"/>
        <v>306.97887833305305</v>
      </c>
    </row>
    <row r="46" spans="1:19" x14ac:dyDescent="0.25">
      <c r="A46" s="5">
        <v>-321</v>
      </c>
      <c r="B46" s="5">
        <v>95.57</v>
      </c>
      <c r="C46" s="5">
        <v>1.0349999999999999</v>
      </c>
      <c r="D46" s="5">
        <f t="shared" si="0"/>
        <v>-2.9999999999998916E-3</v>
      </c>
      <c r="E46" s="5">
        <f t="shared" si="1"/>
        <v>1.9803215860087564</v>
      </c>
      <c r="F46" s="5">
        <f t="shared" si="2"/>
        <v>1.4940349792936524E-2</v>
      </c>
      <c r="G46" s="5">
        <f t="shared" si="3"/>
        <v>0.10306242055195938</v>
      </c>
      <c r="H46" s="5">
        <f t="shared" si="4"/>
        <v>2.730000000000004</v>
      </c>
      <c r="I46" s="5">
        <f t="shared" si="5"/>
        <v>1.1485773876322014E-2</v>
      </c>
      <c r="J46" s="5">
        <f t="shared" si="6"/>
        <v>6.6876428426496384</v>
      </c>
      <c r="K46" s="5">
        <f t="shared" si="7"/>
        <v>-80244.903685853933</v>
      </c>
      <c r="L46" s="5">
        <f t="shared" si="8"/>
        <v>0.28255500000000039</v>
      </c>
      <c r="M46" s="1">
        <v>26</v>
      </c>
      <c r="N46" s="5">
        <f t="shared" si="9"/>
        <v>0.71922037926244531</v>
      </c>
      <c r="O46" s="5">
        <f t="shared" si="10"/>
        <v>2.8805205865340855E-2</v>
      </c>
      <c r="P46" s="5">
        <f t="shared" si="11"/>
        <v>39.689108475784856</v>
      </c>
      <c r="Q46" s="5">
        <f t="shared" si="12"/>
        <v>77.053084137794613</v>
      </c>
      <c r="R46" s="5">
        <f t="shared" si="13"/>
        <v>375.0530841377946</v>
      </c>
      <c r="S46" s="5">
        <f t="shared" si="14"/>
        <v>305.71157569055816</v>
      </c>
    </row>
    <row r="47" spans="1:19" x14ac:dyDescent="0.25">
      <c r="A47" s="5">
        <v>-320</v>
      </c>
      <c r="B47" s="5">
        <v>98.3</v>
      </c>
      <c r="C47" s="5">
        <v>1.032</v>
      </c>
      <c r="D47" s="5">
        <f t="shared" si="0"/>
        <v>-5.0000000000001155E-3</v>
      </c>
      <c r="E47" s="5">
        <f t="shared" si="1"/>
        <v>1.9925535178321356</v>
      </c>
      <c r="F47" s="5">
        <f t="shared" si="2"/>
        <v>1.3679697291192561E-2</v>
      </c>
      <c r="G47" s="5">
        <f t="shared" si="3"/>
        <v>0.1735343026218516</v>
      </c>
      <c r="H47" s="5">
        <f t="shared" si="4"/>
        <v>2.7900000000000063</v>
      </c>
      <c r="I47" s="5">
        <f t="shared" si="5"/>
        <v>1.2043077446542818E-2</v>
      </c>
      <c r="J47" s="5">
        <f t="shared" si="6"/>
        <v>6.8104259417272468</v>
      </c>
      <c r="K47" s="5">
        <f t="shared" si="7"/>
        <v>-81718.181311670967</v>
      </c>
      <c r="L47" s="5">
        <f t="shared" si="8"/>
        <v>0.28792800000000063</v>
      </c>
      <c r="M47" s="1">
        <v>27</v>
      </c>
      <c r="N47" s="5">
        <f t="shared" si="9"/>
        <v>0.74668588523060953</v>
      </c>
      <c r="O47" s="5">
        <f t="shared" si="10"/>
        <v>2.7465505968164217E-2</v>
      </c>
      <c r="P47" s="5">
        <f t="shared" si="11"/>
        <v>37.843209689551273</v>
      </c>
      <c r="Q47" s="5">
        <f t="shared" si="12"/>
        <v>73.469426052547163</v>
      </c>
      <c r="R47" s="5">
        <f t="shared" si="13"/>
        <v>371.46942605254719</v>
      </c>
      <c r="S47" s="5">
        <f t="shared" si="14"/>
        <v>305.6240618834666</v>
      </c>
    </row>
    <row r="48" spans="1:19" x14ac:dyDescent="0.25">
      <c r="A48" s="5">
        <v>-319</v>
      </c>
      <c r="B48" s="5">
        <v>101.09</v>
      </c>
      <c r="C48" s="5">
        <v>1.0269999999999999</v>
      </c>
      <c r="D48" s="5">
        <f t="shared" si="0"/>
        <v>-6.0000000000000053E-3</v>
      </c>
      <c r="E48" s="5">
        <f t="shared" si="1"/>
        <v>2.0047081965443363</v>
      </c>
      <c r="F48" s="5">
        <f t="shared" si="2"/>
        <v>1.1570443597278161E-2</v>
      </c>
      <c r="G48" s="5">
        <f t="shared" si="3"/>
        <v>0.21221865739140006</v>
      </c>
      <c r="H48" s="5">
        <f t="shared" si="4"/>
        <v>2.8299999999999983</v>
      </c>
      <c r="I48" s="5">
        <f t="shared" si="5"/>
        <v>1.2610612941686755E-2</v>
      </c>
      <c r="J48" s="5">
        <f t="shared" si="6"/>
        <v>6.9299890559990223</v>
      </c>
      <c r="K48" s="5">
        <f t="shared" si="7"/>
        <v>-83152.822386426458</v>
      </c>
      <c r="L48" s="5">
        <f t="shared" si="8"/>
        <v>0.29064099999999976</v>
      </c>
      <c r="M48" s="1">
        <v>28</v>
      </c>
      <c r="N48" s="5">
        <f t="shared" si="9"/>
        <v>0.77269930295116862</v>
      </c>
      <c r="O48" s="5">
        <f t="shared" si="10"/>
        <v>2.6013417720559096E-2</v>
      </c>
      <c r="P48" s="5">
        <f t="shared" si="11"/>
        <v>35.84245717818122</v>
      </c>
      <c r="Q48" s="5">
        <f t="shared" si="12"/>
        <v>69.58513241336</v>
      </c>
      <c r="R48" s="5">
        <f t="shared" si="13"/>
        <v>367.58513241335999</v>
      </c>
      <c r="S48" s="5">
        <f t="shared" si="14"/>
        <v>304.97320869510355</v>
      </c>
    </row>
    <row r="49" spans="1:19" x14ac:dyDescent="0.25">
      <c r="A49" s="5">
        <v>-318</v>
      </c>
      <c r="B49" s="5">
        <v>103.92</v>
      </c>
      <c r="C49" s="5">
        <v>1.0209999999999999</v>
      </c>
      <c r="D49" s="5">
        <f t="shared" si="0"/>
        <v>-1.0000000000000009E-2</v>
      </c>
      <c r="E49" s="5">
        <f t="shared" si="1"/>
        <v>2.0166991380649715</v>
      </c>
      <c r="F49" s="5">
        <f t="shared" si="2"/>
        <v>9.025742086910208E-3</v>
      </c>
      <c r="G49" s="5">
        <f t="shared" si="3"/>
        <v>0.3600526637423041</v>
      </c>
      <c r="H49" s="5">
        <f t="shared" si="4"/>
        <v>2.8799999999999955</v>
      </c>
      <c r="I49" s="5">
        <f t="shared" si="5"/>
        <v>1.3188112029686673E-2</v>
      </c>
      <c r="J49" s="5">
        <f t="shared" si="6"/>
        <v>7.0462855618039297</v>
      </c>
      <c r="K49" s="5">
        <f t="shared" si="7"/>
        <v>-84548.267470493185</v>
      </c>
      <c r="L49" s="5">
        <f t="shared" si="8"/>
        <v>0.29404799999999948</v>
      </c>
      <c r="M49" s="1">
        <v>29</v>
      </c>
      <c r="N49" s="5">
        <f t="shared" si="9"/>
        <v>0.79717130405216252</v>
      </c>
      <c r="O49" s="5">
        <f t="shared" si="10"/>
        <v>2.4472001100993901E-2</v>
      </c>
      <c r="P49" s="5">
        <f t="shared" si="11"/>
        <v>33.718624017387498</v>
      </c>
      <c r="Q49" s="5">
        <f t="shared" si="12"/>
        <v>65.461887988932531</v>
      </c>
      <c r="R49" s="5">
        <f t="shared" si="13"/>
        <v>363.46188798893252</v>
      </c>
      <c r="S49" s="5">
        <f t="shared" si="14"/>
        <v>304.55273507088219</v>
      </c>
    </row>
    <row r="50" spans="1:19" x14ac:dyDescent="0.25">
      <c r="A50" s="5">
        <v>-317</v>
      </c>
      <c r="B50" s="5">
        <v>106.8</v>
      </c>
      <c r="C50" s="5">
        <v>1.0109999999999999</v>
      </c>
      <c r="D50" s="5">
        <f t="shared" si="0"/>
        <v>2.0000000000000018E-3</v>
      </c>
      <c r="E50" s="5">
        <f t="shared" si="1"/>
        <v>2.0285712526925375</v>
      </c>
      <c r="F50" s="5">
        <f t="shared" si="2"/>
        <v>4.7511555910010198E-3</v>
      </c>
      <c r="G50" s="5">
        <f t="shared" si="3"/>
        <v>-7.3267009382920148E-2</v>
      </c>
      <c r="H50" s="5">
        <f t="shared" si="4"/>
        <v>2.9200000000000017</v>
      </c>
      <c r="I50" s="5">
        <f t="shared" si="5"/>
        <v>1.3775302493170334E-2</v>
      </c>
      <c r="J50" s="5">
        <f t="shared" si="6"/>
        <v>7.1592711539707059</v>
      </c>
      <c r="K50" s="5">
        <f t="shared" si="7"/>
        <v>-85903.984943762393</v>
      </c>
      <c r="L50" s="5">
        <f t="shared" si="8"/>
        <v>0.29521200000000014</v>
      </c>
      <c r="M50" s="1">
        <v>30</v>
      </c>
      <c r="N50" s="5">
        <f t="shared" si="9"/>
        <v>0.82003627928688771</v>
      </c>
      <c r="O50" s="5">
        <f t="shared" si="10"/>
        <v>2.2864975234725193E-2</v>
      </c>
      <c r="P50" s="5">
        <f t="shared" si="11"/>
        <v>31.504391484980076</v>
      </c>
      <c r="Q50" s="5">
        <f t="shared" si="12"/>
        <v>61.163140746365322</v>
      </c>
      <c r="R50" s="5">
        <f t="shared" si="13"/>
        <v>359.16314074636534</v>
      </c>
      <c r="S50" s="5">
        <f t="shared" si="14"/>
        <v>303.25906540026642</v>
      </c>
    </row>
    <row r="51" spans="1:19" x14ac:dyDescent="0.25">
      <c r="A51" s="5">
        <v>-316</v>
      </c>
      <c r="B51" s="5">
        <v>109.72</v>
      </c>
      <c r="C51" s="5">
        <v>1.0129999999999999</v>
      </c>
      <c r="D51" s="5">
        <f t="shared" si="0"/>
        <v>-4.9999999999998934E-3</v>
      </c>
      <c r="E51" s="5">
        <f t="shared" si="1"/>
        <v>2.0402857989324916</v>
      </c>
      <c r="F51" s="5">
        <f t="shared" si="2"/>
        <v>5.6094453602803856E-3</v>
      </c>
      <c r="G51" s="5">
        <f t="shared" si="3"/>
        <v>0.18525785060059397</v>
      </c>
      <c r="H51" s="5">
        <f t="shared" si="4"/>
        <v>2.9699999999999989</v>
      </c>
      <c r="I51" s="5">
        <f t="shared" si="5"/>
        <v>1.4371908422667893E-2</v>
      </c>
      <c r="J51" s="5">
        <f t="shared" si="6"/>
        <v>7.2689038860807855</v>
      </c>
      <c r="K51" s="5">
        <f t="shared" si="7"/>
        <v>-87219.471488760581</v>
      </c>
      <c r="L51" s="5">
        <f t="shared" si="8"/>
        <v>0.30086099999999982</v>
      </c>
      <c r="M51" s="1">
        <v>31</v>
      </c>
      <c r="N51" s="5">
        <f t="shared" si="9"/>
        <v>0.84125240879159469</v>
      </c>
      <c r="O51" s="5">
        <f t="shared" si="10"/>
        <v>2.1216129504706971E-2</v>
      </c>
      <c r="P51" s="5">
        <f t="shared" si="11"/>
        <v>29.232537662985063</v>
      </c>
      <c r="Q51" s="5">
        <f t="shared" si="12"/>
        <v>56.752526590046955</v>
      </c>
      <c r="R51" s="5">
        <f t="shared" si="13"/>
        <v>354.75252659004695</v>
      </c>
      <c r="S51" s="5">
        <f t="shared" si="14"/>
        <v>306.7531987093285</v>
      </c>
    </row>
    <row r="52" spans="1:19" x14ac:dyDescent="0.25">
      <c r="A52" s="5">
        <v>-315</v>
      </c>
      <c r="B52" s="5">
        <v>112.69</v>
      </c>
      <c r="C52" s="5">
        <v>1.008</v>
      </c>
      <c r="D52" s="5">
        <f t="shared" si="0"/>
        <v>-4.0000000000000036E-3</v>
      </c>
      <c r="E52" s="5">
        <f t="shared" si="1"/>
        <v>2.0518853788898719</v>
      </c>
      <c r="F52" s="5">
        <f t="shared" si="2"/>
        <v>3.4605321095064891E-3</v>
      </c>
      <c r="G52" s="5">
        <f t="shared" si="3"/>
        <v>0.1508405230592875</v>
      </c>
      <c r="H52" s="5">
        <f t="shared" si="4"/>
        <v>3.0100000000000051</v>
      </c>
      <c r="I52" s="5">
        <f t="shared" si="5"/>
        <v>1.4977650413174625E-2</v>
      </c>
      <c r="J52" s="5">
        <f t="shared" si="6"/>
        <v>7.3751442088599157</v>
      </c>
      <c r="K52" s="5">
        <f t="shared" si="7"/>
        <v>-88494.252551312413</v>
      </c>
      <c r="L52" s="5">
        <f t="shared" si="8"/>
        <v>0.30340800000000051</v>
      </c>
      <c r="M52" s="1">
        <v>32</v>
      </c>
      <c r="N52" s="5">
        <f t="shared" si="9"/>
        <v>0.86080115824636994</v>
      </c>
      <c r="O52" s="5">
        <f t="shared" si="10"/>
        <v>1.9548749454775249E-2</v>
      </c>
      <c r="P52" s="5">
        <f t="shared" si="11"/>
        <v>26.93514642122604</v>
      </c>
      <c r="Q52" s="5">
        <f t="shared" si="12"/>
        <v>52.292333669445206</v>
      </c>
      <c r="R52" s="5">
        <f t="shared" si="13"/>
        <v>350.29233366944521</v>
      </c>
      <c r="S52" s="5">
        <f t="shared" si="14"/>
        <v>304.55583934552607</v>
      </c>
    </row>
    <row r="53" spans="1:19" x14ac:dyDescent="0.25">
      <c r="A53" s="5">
        <v>-314</v>
      </c>
      <c r="B53" s="5">
        <v>115.7</v>
      </c>
      <c r="C53" s="5">
        <v>1.004</v>
      </c>
      <c r="D53" s="5">
        <f t="shared" si="0"/>
        <v>-1.2000000000000011E-2</v>
      </c>
      <c r="E53" s="5">
        <f t="shared" si="1"/>
        <v>2.0633333589517497</v>
      </c>
      <c r="F53" s="5">
        <f t="shared" si="2"/>
        <v>1.7337128090005314E-3</v>
      </c>
      <c r="G53" s="5">
        <f t="shared" si="3"/>
        <v>0.46062617747649565</v>
      </c>
      <c r="H53" s="5">
        <f t="shared" si="4"/>
        <v>3.0600000000000023</v>
      </c>
      <c r="I53" s="5">
        <f t="shared" si="5"/>
        <v>1.5592245763912951E-2</v>
      </c>
      <c r="J53" s="5">
        <f t="shared" si="6"/>
        <v>7.477955006565618</v>
      </c>
      <c r="K53" s="5">
        <f t="shared" si="7"/>
        <v>-89727.882777156163</v>
      </c>
      <c r="L53" s="5">
        <f t="shared" si="8"/>
        <v>0.30722400000000027</v>
      </c>
      <c r="M53" s="1">
        <v>33</v>
      </c>
      <c r="N53" s="5">
        <f t="shared" si="9"/>
        <v>0.87868623615337316</v>
      </c>
      <c r="O53" s="5">
        <f t="shared" si="10"/>
        <v>1.7885077907003222E-2</v>
      </c>
      <c r="P53" s="5">
        <f t="shared" si="11"/>
        <v>24.642864920573778</v>
      </c>
      <c r="Q53" s="5">
        <f t="shared" si="12"/>
        <v>47.842060883775737</v>
      </c>
      <c r="R53" s="5">
        <f t="shared" si="13"/>
        <v>345.84206088377573</v>
      </c>
      <c r="S53" s="5">
        <f t="shared" si="14"/>
        <v>304.74558664238316</v>
      </c>
    </row>
    <row r="54" spans="1:19" x14ac:dyDescent="0.25">
      <c r="A54" s="5">
        <v>-313</v>
      </c>
      <c r="B54" s="5">
        <v>118.76</v>
      </c>
      <c r="C54" s="5">
        <v>0.99199999999999999</v>
      </c>
      <c r="D54" s="5">
        <f t="shared" si="0"/>
        <v>0</v>
      </c>
      <c r="E54" s="5">
        <f t="shared" si="1"/>
        <v>2.0746701889240069</v>
      </c>
      <c r="F54" s="5">
        <f t="shared" si="2"/>
        <v>-3.4883278458213473E-3</v>
      </c>
      <c r="G54" s="5">
        <f t="shared" si="3"/>
        <v>0</v>
      </c>
      <c r="H54" s="5">
        <f t="shared" si="4"/>
        <v>3.0899999999999892</v>
      </c>
      <c r="I54" s="5">
        <f t="shared" si="5"/>
        <v>1.6215408681126753E-2</v>
      </c>
      <c r="J54" s="5">
        <f t="shared" si="6"/>
        <v>7.5773016312585399</v>
      </c>
      <c r="K54" s="5">
        <f t="shared" si="7"/>
        <v>-90919.946423167639</v>
      </c>
      <c r="L54" s="5">
        <f t="shared" si="8"/>
        <v>0.30652799999999891</v>
      </c>
      <c r="M54" s="1">
        <v>34</v>
      </c>
      <c r="N54" s="5">
        <f t="shared" si="9"/>
        <v>0.89493206606216025</v>
      </c>
      <c r="O54" s="5">
        <f t="shared" si="10"/>
        <v>1.6245829908787091E-2</v>
      </c>
      <c r="P54" s="5">
        <f t="shared" si="11"/>
        <v>22.38423528522042</v>
      </c>
      <c r="Q54" s="5">
        <f t="shared" si="12"/>
        <v>43.457120379627582</v>
      </c>
      <c r="R54" s="5">
        <f t="shared" si="13"/>
        <v>341.45712037962755</v>
      </c>
      <c r="S54" s="5">
        <f t="shared" si="14"/>
        <v>302.2254642622251</v>
      </c>
    </row>
    <row r="55" spans="1:19" x14ac:dyDescent="0.25">
      <c r="A55" s="5">
        <v>-312</v>
      </c>
      <c r="B55" s="5">
        <v>121.85</v>
      </c>
      <c r="C55" s="5">
        <v>0.99199999999999999</v>
      </c>
      <c r="D55" s="5">
        <f t="shared" si="0"/>
        <v>0</v>
      </c>
      <c r="E55" s="5">
        <f t="shared" si="1"/>
        <v>2.085825533520743</v>
      </c>
      <c r="F55" s="5">
        <f t="shared" si="2"/>
        <v>-3.4883278458213473E-3</v>
      </c>
      <c r="G55" s="5">
        <f t="shared" si="3"/>
        <v>0</v>
      </c>
      <c r="H55" s="5">
        <f t="shared" si="4"/>
        <v>3.1400000000000006</v>
      </c>
      <c r="I55" s="5">
        <f t="shared" si="5"/>
        <v>1.6846850483731631E-2</v>
      </c>
      <c r="J55" s="5">
        <f t="shared" si="6"/>
        <v>7.6731519348424566</v>
      </c>
      <c r="K55" s="5">
        <f t="shared" si="7"/>
        <v>-92070.057741810728</v>
      </c>
      <c r="L55" s="5">
        <f t="shared" si="8"/>
        <v>0.31148800000000004</v>
      </c>
      <c r="M55" s="1">
        <v>35</v>
      </c>
      <c r="N55" s="5">
        <f t="shared" si="9"/>
        <v>0.90958184347045234</v>
      </c>
      <c r="O55" s="5">
        <f t="shared" si="10"/>
        <v>1.4649777408292097E-2</v>
      </c>
      <c r="P55" s="5">
        <f t="shared" si="11"/>
        <v>20.185122349825196</v>
      </c>
      <c r="Q55" s="5">
        <f t="shared" si="12"/>
        <v>39.187726569915164</v>
      </c>
      <c r="R55" s="5">
        <f t="shared" si="13"/>
        <v>337.18772656991518</v>
      </c>
      <c r="S55" s="5">
        <f t="shared" si="14"/>
        <v>305.75362074772647</v>
      </c>
    </row>
    <row r="56" spans="1:19" x14ac:dyDescent="0.25">
      <c r="A56" s="5">
        <v>-311</v>
      </c>
      <c r="B56" s="5">
        <v>124.99</v>
      </c>
      <c r="C56" s="5">
        <v>0.99199999999999999</v>
      </c>
      <c r="D56" s="5">
        <f t="shared" si="0"/>
        <v>-5.0000000000000044E-3</v>
      </c>
      <c r="E56" s="5">
        <f t="shared" si="1"/>
        <v>2.0968752680596876</v>
      </c>
      <c r="F56" s="5">
        <f t="shared" si="2"/>
        <v>-3.4883278458213473E-3</v>
      </c>
      <c r="G56" s="5">
        <f t="shared" si="3"/>
        <v>0.20175351144121612</v>
      </c>
      <c r="H56" s="5">
        <f t="shared" si="4"/>
        <v>3.1700000000000017</v>
      </c>
      <c r="I56" s="5">
        <f t="shared" si="5"/>
        <v>1.7486279811635169E-2</v>
      </c>
      <c r="J56" s="5">
        <f t="shared" si="6"/>
        <v>7.7654762987488111</v>
      </c>
      <c r="K56" s="5">
        <f t="shared" si="7"/>
        <v>-93177.86133732459</v>
      </c>
      <c r="L56" s="5">
        <f t="shared" si="8"/>
        <v>0.31446400000000019</v>
      </c>
      <c r="M56" s="1">
        <v>36</v>
      </c>
      <c r="N56" s="5">
        <f t="shared" si="9"/>
        <v>0.92269525955670029</v>
      </c>
      <c r="O56" s="5">
        <f t="shared" si="10"/>
        <v>1.3113416086247942E-2</v>
      </c>
      <c r="P56" s="5">
        <f t="shared" si="11"/>
        <v>18.0682546053742</v>
      </c>
      <c r="Q56" s="5">
        <f t="shared" si="12"/>
        <v>35.078004918664583</v>
      </c>
      <c r="R56" s="5">
        <f t="shared" si="13"/>
        <v>333.07800491866459</v>
      </c>
      <c r="S56" s="5">
        <f t="shared" si="14"/>
        <v>305.67927780057448</v>
      </c>
    </row>
    <row r="57" spans="1:19" x14ac:dyDescent="0.25">
      <c r="A57" s="5">
        <v>-310</v>
      </c>
      <c r="B57" s="5">
        <v>128.16</v>
      </c>
      <c r="C57" s="5">
        <v>0.98699999999999999</v>
      </c>
      <c r="D57" s="5">
        <f t="shared" si="0"/>
        <v>-6.0000000000000053E-3</v>
      </c>
      <c r="E57" s="5">
        <f t="shared" si="1"/>
        <v>2.1077524987401626</v>
      </c>
      <c r="F57" s="5">
        <f t="shared" si="2"/>
        <v>-5.6828473303632727E-3</v>
      </c>
      <c r="G57" s="5">
        <f t="shared" si="3"/>
        <v>0.24648352065878998</v>
      </c>
      <c r="H57" s="5">
        <f t="shared" si="4"/>
        <v>3.210000000000008</v>
      </c>
      <c r="I57" s="5">
        <f t="shared" si="5"/>
        <v>1.8133402836530903E-2</v>
      </c>
      <c r="J57" s="5">
        <f t="shared" si="6"/>
        <v>7.8542476611485341</v>
      </c>
      <c r="K57" s="5">
        <f t="shared" si="7"/>
        <v>-94243.032492240833</v>
      </c>
      <c r="L57" s="5">
        <f t="shared" si="8"/>
        <v>0.31682700000000075</v>
      </c>
      <c r="M57" s="1">
        <v>37</v>
      </c>
      <c r="N57" s="5">
        <f t="shared" si="9"/>
        <v>0.93434598231030752</v>
      </c>
      <c r="O57" s="5">
        <f t="shared" si="10"/>
        <v>1.1650722753607234E-2</v>
      </c>
      <c r="P57" s="5">
        <f t="shared" si="11"/>
        <v>16.052889930760461</v>
      </c>
      <c r="Q57" s="5">
        <f t="shared" si="12"/>
        <v>31.165342986837686</v>
      </c>
      <c r="R57" s="5">
        <f t="shared" si="13"/>
        <v>329.16534298683769</v>
      </c>
      <c r="S57" s="5">
        <f t="shared" si="14"/>
        <v>304.01777432517184</v>
      </c>
    </row>
    <row r="58" spans="1:19" x14ac:dyDescent="0.25">
      <c r="A58" s="5">
        <v>-309</v>
      </c>
      <c r="B58" s="5">
        <v>131.37</v>
      </c>
      <c r="C58" s="5">
        <v>0.98099999999999998</v>
      </c>
      <c r="D58" s="5">
        <f t="shared" si="0"/>
        <v>-5.0000000000000044E-3</v>
      </c>
      <c r="E58" s="5">
        <f t="shared" si="1"/>
        <v>2.1184961999117879</v>
      </c>
      <c r="F58" s="5">
        <f t="shared" si="2"/>
        <v>-8.3309926200514969E-3</v>
      </c>
      <c r="G58" s="5">
        <f t="shared" si="3"/>
        <v>0.20973099282734067</v>
      </c>
      <c r="H58" s="5">
        <f t="shared" si="4"/>
        <v>3.2400000000000091</v>
      </c>
      <c r="I58" s="5">
        <f t="shared" si="5"/>
        <v>1.8787923474959948E-2</v>
      </c>
      <c r="J58" s="5">
        <f t="shared" si="6"/>
        <v>7.9394415415738884</v>
      </c>
      <c r="K58" s="5">
        <f t="shared" si="7"/>
        <v>-95265.27746282384</v>
      </c>
      <c r="L58" s="5">
        <f t="shared" si="8"/>
        <v>0.3178440000000009</v>
      </c>
      <c r="M58" s="1">
        <v>38</v>
      </c>
      <c r="N58" s="5">
        <f t="shared" si="9"/>
        <v>0.94461898970890679</v>
      </c>
      <c r="O58" s="5">
        <f t="shared" si="10"/>
        <v>1.0273007398599265E-2</v>
      </c>
      <c r="P58" s="5">
        <f t="shared" si="11"/>
        <v>14.154611736558824</v>
      </c>
      <c r="Q58" s="5">
        <f t="shared" si="12"/>
        <v>27.479994662523453</v>
      </c>
      <c r="R58" s="5">
        <f t="shared" si="13"/>
        <v>325.47999466252344</v>
      </c>
      <c r="S58" s="5">
        <f t="shared" si="14"/>
        <v>303.60702759468603</v>
      </c>
    </row>
    <row r="59" spans="1:19" x14ac:dyDescent="0.25">
      <c r="A59" s="5">
        <v>-308</v>
      </c>
      <c r="B59" s="5">
        <v>134.61000000000001</v>
      </c>
      <c r="C59" s="5">
        <v>0.97599999999999998</v>
      </c>
      <c r="D59" s="5">
        <f t="shared" si="0"/>
        <v>-1.0000000000000009E-3</v>
      </c>
      <c r="E59" s="5">
        <f t="shared" si="1"/>
        <v>2.1290773242527368</v>
      </c>
      <c r="F59" s="5">
        <f t="shared" si="2"/>
        <v>-1.0550182333308195E-2</v>
      </c>
      <c r="G59" s="5">
        <f t="shared" si="3"/>
        <v>4.2580862726957998E-2</v>
      </c>
      <c r="H59" s="5">
        <f t="shared" si="4"/>
        <v>3.2799999999999727</v>
      </c>
      <c r="I59" s="5">
        <f t="shared" si="5"/>
        <v>1.9449543603424439E-2</v>
      </c>
      <c r="J59" s="5">
        <f t="shared" si="6"/>
        <v>8.0210360628300279</v>
      </c>
      <c r="K59" s="5">
        <f t="shared" si="7"/>
        <v>-96244.333741990253</v>
      </c>
      <c r="L59" s="5">
        <f t="shared" si="8"/>
        <v>0.32012799999999736</v>
      </c>
      <c r="M59" s="1">
        <v>39</v>
      </c>
      <c r="N59" s="5">
        <f t="shared" si="9"/>
        <v>0.9536078492996114</v>
      </c>
      <c r="O59" s="5">
        <f t="shared" si="10"/>
        <v>8.988859590704612E-3</v>
      </c>
      <c r="P59" s="5">
        <f t="shared" si="11"/>
        <v>12.385255118011042</v>
      </c>
      <c r="Q59" s="5">
        <f t="shared" si="12"/>
        <v>24.044936793135772</v>
      </c>
      <c r="R59" s="5">
        <f t="shared" si="13"/>
        <v>322.04493679313578</v>
      </c>
      <c r="S59" s="5">
        <f t="shared" si="14"/>
        <v>303.79330504057572</v>
      </c>
    </row>
    <row r="60" spans="1:19" x14ac:dyDescent="0.25">
      <c r="A60" s="5">
        <v>-307</v>
      </c>
      <c r="B60" s="5">
        <v>137.88999999999999</v>
      </c>
      <c r="C60" s="5">
        <v>0.97499999999999998</v>
      </c>
      <c r="D60" s="5">
        <f t="shared" si="0"/>
        <v>-7.0000000000000062E-3</v>
      </c>
      <c r="E60" s="5">
        <f t="shared" si="1"/>
        <v>2.1395327715979393</v>
      </c>
      <c r="F60" s="5">
        <f t="shared" si="2"/>
        <v>-1.0995384301463193E-2</v>
      </c>
      <c r="G60" s="5">
        <f t="shared" si="3"/>
        <v>0.30466435830985772</v>
      </c>
      <c r="H60" s="5">
        <f t="shared" si="4"/>
        <v>3.3000000000000114</v>
      </c>
      <c r="I60" s="5">
        <f t="shared" si="5"/>
        <v>2.0117963275326941E-2</v>
      </c>
      <c r="J60" s="5">
        <f t="shared" si="6"/>
        <v>8.099011970085348</v>
      </c>
      <c r="K60" s="5">
        <f t="shared" si="7"/>
        <v>-97179.970288377153</v>
      </c>
      <c r="L60" s="5">
        <f t="shared" si="8"/>
        <v>0.32175000000000109</v>
      </c>
      <c r="M60" s="1">
        <v>40</v>
      </c>
      <c r="N60" s="5">
        <f t="shared" si="9"/>
        <v>0.9614120340786293</v>
      </c>
      <c r="O60" s="5">
        <f t="shared" si="10"/>
        <v>7.8041847790178975E-3</v>
      </c>
      <c r="P60" s="5">
        <f t="shared" si="11"/>
        <v>10.752956868542945</v>
      </c>
      <c r="Q60" s="5">
        <f t="shared" si="12"/>
        <v>20.875966282473453</v>
      </c>
      <c r="R60" s="5">
        <f t="shared" si="13"/>
        <v>318.87596628247343</v>
      </c>
      <c r="S60" s="5">
        <f t="shared" si="14"/>
        <v>304.94850561001357</v>
      </c>
    </row>
    <row r="61" spans="1:19" x14ac:dyDescent="0.25">
      <c r="A61" s="5">
        <v>-306</v>
      </c>
      <c r="B61" s="5">
        <v>141.19</v>
      </c>
      <c r="C61" s="5">
        <v>0.96799999999999997</v>
      </c>
      <c r="D61" s="5">
        <f t="shared" si="0"/>
        <v>-2.0000000000000018E-3</v>
      </c>
      <c r="E61" s="5">
        <f t="shared" si="1"/>
        <v>2.1498039382270222</v>
      </c>
      <c r="F61" s="5">
        <f t="shared" si="2"/>
        <v>-1.4124642691606345E-2</v>
      </c>
      <c r="G61" s="5">
        <f t="shared" si="3"/>
        <v>8.8460231584205587E-2</v>
      </c>
      <c r="H61" s="5">
        <f t="shared" si="4"/>
        <v>3.3400000000000034</v>
      </c>
      <c r="I61" s="5">
        <f t="shared" si="5"/>
        <v>2.079288093950072E-2</v>
      </c>
      <c r="J61" s="5">
        <f t="shared" si="6"/>
        <v>8.1733526470242772</v>
      </c>
      <c r="K61" s="5">
        <f t="shared" si="7"/>
        <v>-98071.987720162375</v>
      </c>
      <c r="L61" s="5">
        <f t="shared" si="8"/>
        <v>0.32331200000000032</v>
      </c>
      <c r="M61" s="1">
        <v>41</v>
      </c>
      <c r="N61" s="5">
        <f t="shared" si="9"/>
        <v>0.96813435637263012</v>
      </c>
      <c r="O61" s="5">
        <f t="shared" si="10"/>
        <v>6.7223222940008265E-3</v>
      </c>
      <c r="P61" s="5">
        <f t="shared" si="11"/>
        <v>9.2623180678882004</v>
      </c>
      <c r="Q61" s="5">
        <f t="shared" si="12"/>
        <v>17.982015741962101</v>
      </c>
      <c r="R61" s="5">
        <f t="shared" si="13"/>
        <v>315.98201574196207</v>
      </c>
      <c r="S61" s="5">
        <f t="shared" si="14"/>
        <v>302.94108205909208</v>
      </c>
    </row>
    <row r="62" spans="1:19" x14ac:dyDescent="0.25">
      <c r="A62" s="5">
        <v>-305</v>
      </c>
      <c r="B62" s="5">
        <v>144.53</v>
      </c>
      <c r="C62" s="5">
        <v>0.96599999999999997</v>
      </c>
      <c r="D62" s="5">
        <f t="shared" si="0"/>
        <v>-8.0000000000000071E-3</v>
      </c>
      <c r="E62" s="5">
        <f t="shared" si="1"/>
        <v>2.1599580026785188</v>
      </c>
      <c r="F62" s="5">
        <f t="shared" si="2"/>
        <v>-1.5022873584506671E-2</v>
      </c>
      <c r="G62" s="5">
        <f t="shared" si="3"/>
        <v>0.36079475785991855</v>
      </c>
      <c r="H62" s="5">
        <f t="shared" si="4"/>
        <v>3.3700000000000045</v>
      </c>
      <c r="I62" s="5">
        <f t="shared" si="5"/>
        <v>2.1473993660086076E-2</v>
      </c>
      <c r="J62" s="5">
        <f t="shared" si="6"/>
        <v>8.2440441289523267</v>
      </c>
      <c r="K62" s="5">
        <f t="shared" si="7"/>
        <v>-98920.218472315173</v>
      </c>
      <c r="L62" s="5">
        <f t="shared" si="8"/>
        <v>0.32554200000000044</v>
      </c>
      <c r="M62" s="1">
        <v>42</v>
      </c>
      <c r="N62" s="5">
        <f t="shared" si="9"/>
        <v>0.9738785901460818</v>
      </c>
      <c r="O62" s="5">
        <f t="shared" si="10"/>
        <v>5.7442337734516791E-3</v>
      </c>
      <c r="P62" s="5">
        <f t="shared" si="11"/>
        <v>7.9146637038656324</v>
      </c>
      <c r="Q62" s="5">
        <f t="shared" si="12"/>
        <v>15.3656575246176</v>
      </c>
      <c r="R62" s="5">
        <f t="shared" si="13"/>
        <v>313.36565752461757</v>
      </c>
      <c r="S62" s="5">
        <f t="shared" si="14"/>
        <v>304.41924017749955</v>
      </c>
    </row>
    <row r="63" spans="1:19" x14ac:dyDescent="0.25">
      <c r="A63" s="5">
        <v>-304</v>
      </c>
      <c r="B63" s="5">
        <v>147.9</v>
      </c>
      <c r="C63" s="5">
        <v>0.95799999999999996</v>
      </c>
      <c r="D63" s="5">
        <f t="shared" si="0"/>
        <v>-8.0000000000000071E-3</v>
      </c>
      <c r="E63" s="5">
        <f t="shared" si="1"/>
        <v>2.1699681739968923</v>
      </c>
      <c r="F63" s="5">
        <f t="shared" si="2"/>
        <v>-1.8634490921455603E-2</v>
      </c>
      <c r="G63" s="5">
        <f t="shared" si="3"/>
        <v>0.36895902582468593</v>
      </c>
      <c r="H63" s="5">
        <f t="shared" si="4"/>
        <v>3.4000000000000057</v>
      </c>
      <c r="I63" s="5">
        <f t="shared" si="5"/>
        <v>2.216099733749877E-2</v>
      </c>
      <c r="J63" s="5">
        <f t="shared" si="6"/>
        <v>8.3110751127483535</v>
      </c>
      <c r="K63" s="5">
        <f t="shared" si="7"/>
        <v>-99724.526916016679</v>
      </c>
      <c r="L63" s="5">
        <f t="shared" si="8"/>
        <v>0.32572000000000051</v>
      </c>
      <c r="M63" s="1">
        <v>43</v>
      </c>
      <c r="N63" s="5">
        <f t="shared" si="9"/>
        <v>0.97874733857975071</v>
      </c>
      <c r="O63" s="5">
        <f t="shared" si="10"/>
        <v>4.8687484336689124E-3</v>
      </c>
      <c r="P63" s="5">
        <f t="shared" si="11"/>
        <v>6.7083806180222387</v>
      </c>
      <c r="Q63" s="5">
        <f t="shared" si="12"/>
        <v>13.023759818243093</v>
      </c>
      <c r="R63" s="5">
        <f t="shared" si="13"/>
        <v>311.02375981824309</v>
      </c>
      <c r="S63" s="5">
        <f t="shared" si="14"/>
        <v>302.42300057629501</v>
      </c>
    </row>
    <row r="64" spans="1:19" x14ac:dyDescent="0.25">
      <c r="A64" s="5">
        <v>-303</v>
      </c>
      <c r="B64" s="5">
        <v>151.30000000000001</v>
      </c>
      <c r="C64" s="5">
        <v>0.95</v>
      </c>
      <c r="D64" s="5">
        <f t="shared" si="0"/>
        <v>-9.000000000000008E-3</v>
      </c>
      <c r="E64" s="5">
        <f t="shared" si="1"/>
        <v>2.1798389280231869</v>
      </c>
      <c r="F64" s="5">
        <f t="shared" si="2"/>
        <v>-2.2276394711152253E-2</v>
      </c>
      <c r="G64" s="5">
        <f t="shared" si="3"/>
        <v>0.42585316846789478</v>
      </c>
      <c r="H64" s="5">
        <f t="shared" si="4"/>
        <v>3.4199999999999875</v>
      </c>
      <c r="I64" s="5">
        <f t="shared" si="5"/>
        <v>2.28535869302278E-2</v>
      </c>
      <c r="J64" s="5">
        <f t="shared" si="6"/>
        <v>8.374436963564186</v>
      </c>
      <c r="K64" s="5">
        <f t="shared" si="7"/>
        <v>-100484.80943905207</v>
      </c>
      <c r="L64" s="5">
        <f t="shared" si="8"/>
        <v>0.3248999999999988</v>
      </c>
      <c r="M64" s="1">
        <v>44</v>
      </c>
      <c r="N64" s="5">
        <f t="shared" si="9"/>
        <v>0.98284018876347257</v>
      </c>
      <c r="O64" s="5">
        <f t="shared" si="10"/>
        <v>4.0928501837218523E-3</v>
      </c>
      <c r="P64" s="5">
        <f t="shared" si="11"/>
        <v>5.6393131045914995</v>
      </c>
      <c r="Q64" s="5">
        <f t="shared" si="12"/>
        <v>10.94825466771495</v>
      </c>
      <c r="R64" s="5">
        <f t="shared" si="13"/>
        <v>308.94825466771493</v>
      </c>
      <c r="S64" s="5">
        <f t="shared" si="14"/>
        <v>302.30484966285132</v>
      </c>
    </row>
    <row r="65" spans="1:19" x14ac:dyDescent="0.25">
      <c r="A65" s="5">
        <v>-302</v>
      </c>
      <c r="B65" s="5">
        <v>154.72</v>
      </c>
      <c r="C65" s="5">
        <v>0.94099999999999995</v>
      </c>
      <c r="D65" s="5">
        <f t="shared" si="0"/>
        <v>-1.0000000000000009E-3</v>
      </c>
      <c r="E65" s="5">
        <f t="shared" si="1"/>
        <v>2.1895464567389267</v>
      </c>
      <c r="F65" s="5">
        <f t="shared" si="2"/>
        <v>-2.6410376572743116E-2</v>
      </c>
      <c r="G65" s="5">
        <f t="shared" si="3"/>
        <v>4.8351851114073939E-2</v>
      </c>
      <c r="H65" s="5">
        <f t="shared" si="4"/>
        <v>3.4399999999999977</v>
      </c>
      <c r="I65" s="5">
        <f t="shared" si="5"/>
        <v>2.3551456677191482E-2</v>
      </c>
      <c r="J65" s="5">
        <f t="shared" si="6"/>
        <v>8.4341237181719126</v>
      </c>
      <c r="K65" s="5">
        <f t="shared" si="7"/>
        <v>-101200.99448597808</v>
      </c>
      <c r="L65" s="5">
        <f t="shared" si="8"/>
        <v>0.32370399999999977</v>
      </c>
      <c r="M65" s="1">
        <v>45</v>
      </c>
      <c r="N65" s="5">
        <f t="shared" si="9"/>
        <v>0.98625217982273883</v>
      </c>
      <c r="O65" s="5">
        <f t="shared" si="10"/>
        <v>3.4119910592662617E-3</v>
      </c>
      <c r="P65" s="5">
        <f t="shared" si="11"/>
        <v>4.7011947737046427</v>
      </c>
      <c r="Q65" s="5">
        <f t="shared" si="12"/>
        <v>9.1269764012823611</v>
      </c>
      <c r="R65" s="5">
        <f t="shared" si="13"/>
        <v>307.12697640128238</v>
      </c>
      <c r="S65" s="5">
        <f t="shared" si="14"/>
        <v>301.84904831808535</v>
      </c>
    </row>
    <row r="66" spans="1:19" x14ac:dyDescent="0.25">
      <c r="A66" s="5">
        <v>-301</v>
      </c>
      <c r="B66" s="5">
        <v>158.16</v>
      </c>
      <c r="C66" s="5">
        <v>0.94</v>
      </c>
      <c r="D66" s="5">
        <f t="shared" si="0"/>
        <v>-3.9999999999998925E-3</v>
      </c>
      <c r="E66" s="5">
        <f t="shared" si="1"/>
        <v>2.199096656305616</v>
      </c>
      <c r="F66" s="5">
        <f t="shared" si="2"/>
        <v>-2.6872146400301365E-2</v>
      </c>
      <c r="G66" s="5">
        <f t="shared" si="3"/>
        <v>0.19649258853761051</v>
      </c>
      <c r="H66" s="5">
        <f t="shared" si="4"/>
        <v>3.4699999999999989</v>
      </c>
      <c r="I66" s="5">
        <f t="shared" si="5"/>
        <v>2.4254300320372475E-2</v>
      </c>
      <c r="J66" s="5">
        <f t="shared" si="6"/>
        <v>8.4901320848713304</v>
      </c>
      <c r="K66" s="5">
        <f t="shared" si="7"/>
        <v>-101873.0425570161</v>
      </c>
      <c r="L66" s="5">
        <f t="shared" si="8"/>
        <v>0.32617999999999991</v>
      </c>
      <c r="M66" s="1">
        <v>46</v>
      </c>
      <c r="N66" s="5">
        <f t="shared" si="9"/>
        <v>0.98907259561798966</v>
      </c>
      <c r="O66" s="5">
        <f t="shared" si="10"/>
        <v>2.8204157952508302E-3</v>
      </c>
      <c r="P66" s="5">
        <f t="shared" si="11"/>
        <v>3.8860957622669172</v>
      </c>
      <c r="Q66" s="5">
        <f t="shared" si="12"/>
        <v>7.5445298530747227</v>
      </c>
      <c r="R66" s="5">
        <f t="shared" si="13"/>
        <v>305.54452985307472</v>
      </c>
      <c r="S66" s="5">
        <f t="shared" si="14"/>
        <v>304.30192088110624</v>
      </c>
    </row>
    <row r="67" spans="1:19" x14ac:dyDescent="0.25">
      <c r="A67" s="5">
        <v>-300</v>
      </c>
      <c r="B67" s="5">
        <v>161.63</v>
      </c>
      <c r="C67" s="5">
        <v>0.93600000000000005</v>
      </c>
      <c r="D67" s="5">
        <f t="shared" si="0"/>
        <v>-1.0000000000000009E-3</v>
      </c>
      <c r="E67" s="5">
        <f t="shared" si="1"/>
        <v>2.2085219729314334</v>
      </c>
      <c r="F67" s="5">
        <f t="shared" si="2"/>
        <v>-2.8724151261894745E-2</v>
      </c>
      <c r="G67" s="5">
        <f t="shared" si="3"/>
        <v>5.0037995897328484E-2</v>
      </c>
      <c r="H67" s="5">
        <f t="shared" si="4"/>
        <v>3.4900000000000091</v>
      </c>
      <c r="I67" s="5">
        <f t="shared" si="5"/>
        <v>2.4961811327445085E-2</v>
      </c>
      <c r="J67" s="5">
        <f t="shared" si="6"/>
        <v>8.5424614398690046</v>
      </c>
      <c r="K67" s="5">
        <f t="shared" si="7"/>
        <v>-102500.946164608</v>
      </c>
      <c r="L67" s="5">
        <f t="shared" si="8"/>
        <v>0.32666400000000084</v>
      </c>
      <c r="M67" s="1">
        <v>47</v>
      </c>
      <c r="N67" s="5">
        <f t="shared" si="9"/>
        <v>0.99138407908926529</v>
      </c>
      <c r="O67" s="5">
        <f t="shared" si="10"/>
        <v>2.3114834712756327E-3</v>
      </c>
      <c r="P67" s="5">
        <f t="shared" si="11"/>
        <v>3.1848659114020448</v>
      </c>
      <c r="Q67" s="5">
        <f t="shared" si="12"/>
        <v>6.1831507550385405</v>
      </c>
      <c r="R67" s="5">
        <f t="shared" si="13"/>
        <v>304.18315075503853</v>
      </c>
      <c r="S67" s="5">
        <f t="shared" si="14"/>
        <v>303.24215607141707</v>
      </c>
    </row>
    <row r="68" spans="1:19" x14ac:dyDescent="0.25">
      <c r="A68" s="5">
        <v>-299</v>
      </c>
      <c r="B68" s="5">
        <v>165.12</v>
      </c>
      <c r="C68" s="5">
        <v>0.93500000000000005</v>
      </c>
      <c r="D68" s="5">
        <f t="shared" si="0"/>
        <v>-9.000000000000008E-3</v>
      </c>
      <c r="E68" s="5">
        <f t="shared" si="1"/>
        <v>2.2177996799471171</v>
      </c>
      <c r="F68" s="5">
        <f t="shared" si="2"/>
        <v>-2.91883891274822E-2</v>
      </c>
      <c r="G68" s="5">
        <f t="shared" si="3"/>
        <v>0.45983038725894931</v>
      </c>
      <c r="H68" s="5">
        <f t="shared" si="4"/>
        <v>3.5099999999999909</v>
      </c>
      <c r="I68" s="5">
        <f t="shared" si="5"/>
        <v>2.5673683114100836E-2</v>
      </c>
      <c r="J68" s="5">
        <f t="shared" si="6"/>
        <v>8.5911138200620023</v>
      </c>
      <c r="K68" s="5">
        <f t="shared" si="7"/>
        <v>-103084.7297468319</v>
      </c>
      <c r="L68" s="5">
        <f t="shared" si="8"/>
        <v>0.32818499999999917</v>
      </c>
      <c r="M68" s="1">
        <v>48</v>
      </c>
      <c r="N68" s="5">
        <f t="shared" si="9"/>
        <v>0.99326205300091452</v>
      </c>
      <c r="O68" s="5">
        <f t="shared" si="10"/>
        <v>1.8779739116492333E-3</v>
      </c>
      <c r="P68" s="5">
        <f t="shared" si="11"/>
        <v>2.5875569382346595</v>
      </c>
      <c r="Q68" s="5">
        <f t="shared" si="12"/>
        <v>5.0235253481386417</v>
      </c>
      <c r="R68" s="5">
        <f t="shared" si="13"/>
        <v>303.02352534813866</v>
      </c>
      <c r="S68" s="5">
        <f t="shared" si="14"/>
        <v>304.10932217775007</v>
      </c>
    </row>
    <row r="69" spans="1:19" x14ac:dyDescent="0.25">
      <c r="A69" s="5">
        <v>-298</v>
      </c>
      <c r="B69" s="5">
        <v>168.63</v>
      </c>
      <c r="C69" s="5">
        <v>0.92600000000000005</v>
      </c>
      <c r="D69" s="5">
        <f t="shared" si="0"/>
        <v>5.0000000000000044E-3</v>
      </c>
      <c r="E69" s="5">
        <f t="shared" si="1"/>
        <v>2.2269348400126003</v>
      </c>
      <c r="F69" s="5">
        <f t="shared" si="2"/>
        <v>-3.3389013318065645E-2</v>
      </c>
      <c r="G69" s="5">
        <f t="shared" si="3"/>
        <v>-0.2599296093572836</v>
      </c>
      <c r="H69" s="5">
        <f t="shared" si="4"/>
        <v>3.5300000000000011</v>
      </c>
      <c r="I69" s="5">
        <f t="shared" si="5"/>
        <v>2.6389609265772669E-2</v>
      </c>
      <c r="J69" s="5">
        <f t="shared" si="6"/>
        <v>8.6360939121431084</v>
      </c>
      <c r="K69" s="5">
        <f t="shared" si="7"/>
        <v>-103624.44953667931</v>
      </c>
      <c r="L69" s="5">
        <f t="shared" si="8"/>
        <v>0.32687800000000011</v>
      </c>
      <c r="M69" s="1">
        <v>49</v>
      </c>
      <c r="N69" s="5">
        <f t="shared" si="9"/>
        <v>0.99477442173649999</v>
      </c>
      <c r="O69" s="5">
        <f t="shared" si="10"/>
        <v>1.5123687355854676E-3</v>
      </c>
      <c r="P69" s="5">
        <f t="shared" si="11"/>
        <v>2.0838096794947849</v>
      </c>
      <c r="Q69" s="5">
        <f t="shared" si="12"/>
        <v>4.045542183423593</v>
      </c>
      <c r="R69" s="5">
        <f t="shared" si="13"/>
        <v>302.04554218342361</v>
      </c>
      <c r="S69" s="5">
        <f t="shared" si="14"/>
        <v>301.40524110807115</v>
      </c>
    </row>
    <row r="70" spans="1:19" x14ac:dyDescent="0.25">
      <c r="A70" s="5">
        <v>-297</v>
      </c>
      <c r="B70" s="5">
        <v>172.16</v>
      </c>
      <c r="C70" s="5">
        <v>0.93100000000000005</v>
      </c>
      <c r="D70" s="5">
        <f t="shared" si="0"/>
        <v>-2.0000000000000018E-3</v>
      </c>
      <c r="E70" s="5">
        <f t="shared" si="1"/>
        <v>2.2359322539862951</v>
      </c>
      <c r="F70" s="5">
        <f t="shared" si="2"/>
        <v>-3.1050319018657353E-2</v>
      </c>
      <c r="G70" s="5">
        <f t="shared" si="3"/>
        <v>0.10565826057050767</v>
      </c>
      <c r="H70" s="5">
        <f t="shared" si="4"/>
        <v>3.539999999999992</v>
      </c>
      <c r="I70" s="5">
        <f t="shared" si="5"/>
        <v>2.7109283758451262E-2</v>
      </c>
      <c r="J70" s="5">
        <f t="shared" si="6"/>
        <v>8.677409037989678</v>
      </c>
      <c r="K70" s="5">
        <f t="shared" si="7"/>
        <v>-104120.19338673988</v>
      </c>
      <c r="L70" s="5">
        <f t="shared" si="8"/>
        <v>0.32957399999999926</v>
      </c>
      <c r="M70" s="1">
        <v>50</v>
      </c>
      <c r="N70" s="5">
        <f t="shared" si="9"/>
        <v>0.99598152118362904</v>
      </c>
      <c r="O70" s="5">
        <f t="shared" si="10"/>
        <v>1.2070994471290453E-3</v>
      </c>
      <c r="P70" s="5">
        <f t="shared" si="11"/>
        <v>1.6631959209779354</v>
      </c>
      <c r="Q70" s="5">
        <f t="shared" si="12"/>
        <v>3.2289557553286765</v>
      </c>
      <c r="R70" s="5">
        <f t="shared" si="13"/>
        <v>301.22895575532868</v>
      </c>
      <c r="S70" s="5">
        <f t="shared" si="14"/>
        <v>305.88090915366865</v>
      </c>
    </row>
    <row r="71" spans="1:19" x14ac:dyDescent="0.25">
      <c r="A71" s="5">
        <v>-296</v>
      </c>
      <c r="B71" s="5">
        <v>175.7</v>
      </c>
      <c r="C71" s="5">
        <v>0.92900000000000005</v>
      </c>
      <c r="D71" s="5">
        <f t="shared" si="0"/>
        <v>5.0000000000000044E-3</v>
      </c>
      <c r="E71" s="5">
        <f t="shared" si="1"/>
        <v>2.2447717614952949</v>
      </c>
      <c r="F71" s="5">
        <f t="shared" si="2"/>
        <v>-3.1984286006358213E-2</v>
      </c>
      <c r="G71" s="5">
        <f t="shared" si="3"/>
        <v>-0.26759195215043041</v>
      </c>
      <c r="H71" s="5">
        <f t="shared" si="4"/>
        <v>3.5600000000000023</v>
      </c>
      <c r="I71" s="5">
        <f t="shared" si="5"/>
        <v>2.7832401178283735E-2</v>
      </c>
      <c r="J71" s="5">
        <f t="shared" si="6"/>
        <v>8.7150691362569432</v>
      </c>
      <c r="K71" s="5">
        <f t="shared" si="7"/>
        <v>-104572.08054834316</v>
      </c>
      <c r="L71" s="5">
        <f t="shared" si="8"/>
        <v>0.33072400000000024</v>
      </c>
      <c r="M71" s="1">
        <v>51</v>
      </c>
      <c r="N71" s="5">
        <f t="shared" si="9"/>
        <v>0.99693627872827539</v>
      </c>
      <c r="O71" s="5">
        <f t="shared" si="10"/>
        <v>9.5475754464635632E-4</v>
      </c>
      <c r="P71" s="5">
        <f t="shared" si="11"/>
        <v>1.3155078958535626</v>
      </c>
      <c r="Q71" s="5">
        <f t="shared" si="12"/>
        <v>2.5539485384253955</v>
      </c>
      <c r="R71" s="5">
        <f t="shared" si="13"/>
        <v>300.5539485384254</v>
      </c>
      <c r="S71" s="5">
        <f t="shared" si="14"/>
        <v>303.47422051876907</v>
      </c>
    </row>
    <row r="72" spans="1:19" x14ac:dyDescent="0.25">
      <c r="A72" s="5">
        <v>-295</v>
      </c>
      <c r="B72" s="5">
        <v>179.26</v>
      </c>
      <c r="C72" s="5">
        <v>0.93400000000000005</v>
      </c>
      <c r="D72" s="5">
        <f t="shared" ref="D72:D135" si="15">C73-C72</f>
        <v>-4.0000000000000036E-3</v>
      </c>
      <c r="E72" s="5">
        <f t="shared" ref="E72:E135" si="16">LOG(B72)</f>
        <v>2.2534833920870145</v>
      </c>
      <c r="F72" s="5">
        <f t="shared" ref="F72:F135" si="17">LOG(C72)</f>
        <v>-2.9653123769906618E-2</v>
      </c>
      <c r="G72" s="5">
        <f t="shared" ref="G72:G135" si="18">LOG(C72/C73)/LOG(B73/B72)</f>
        <v>0.21764514899271681</v>
      </c>
      <c r="H72" s="5">
        <f t="shared" ref="H72:H135" si="19">B73-B72</f>
        <v>3.5700000000000216</v>
      </c>
      <c r="I72" s="5">
        <f t="shared" ref="I72:I135" si="20">$E$2*(1+($F$2/$E$2)-COS(RADIANS(A72))-SQRT((($F$2/$E$2)^2)-SIN(RADIANS(A72))^2))</f>
        <v>2.855865693963848E-2</v>
      </c>
      <c r="J72" s="5">
        <f t="shared" ref="J72:J135" si="21">(I73-I72)/$G$2</f>
        <v>8.7490867401681935</v>
      </c>
      <c r="K72" s="5">
        <f t="shared" ref="K72:K135" si="22">J73-J72/$G$2</f>
        <v>-104980.26140506688</v>
      </c>
      <c r="L72" s="5">
        <f t="shared" ref="L72:L135" si="23">(C72*10^5)*((B73-B72)/10^6)</f>
        <v>0.33343800000000201</v>
      </c>
      <c r="M72" s="1">
        <v>52</v>
      </c>
      <c r="N72" s="5">
        <f t="shared" si="9"/>
        <v>0.9976845428736435</v>
      </c>
      <c r="O72" s="5">
        <f t="shared" si="10"/>
        <v>7.4826414536810493E-4</v>
      </c>
      <c r="P72" s="5">
        <f t="shared" si="11"/>
        <v>1.0309920009906428</v>
      </c>
      <c r="Q72" s="5">
        <f t="shared" si="12"/>
        <v>2.0015847281173849</v>
      </c>
      <c r="R72" s="5">
        <f t="shared" si="13"/>
        <v>300.00158472811739</v>
      </c>
      <c r="S72" s="5">
        <f t="shared" si="14"/>
        <v>305.67439189880491</v>
      </c>
    </row>
    <row r="73" spans="1:19" x14ac:dyDescent="0.25">
      <c r="A73" s="5">
        <v>-294</v>
      </c>
      <c r="B73" s="5">
        <v>182.83</v>
      </c>
      <c r="C73" s="5">
        <v>0.93</v>
      </c>
      <c r="D73" s="5">
        <f t="shared" si="15"/>
        <v>4.0000000000000036E-3</v>
      </c>
      <c r="E73" s="5">
        <f t="shared" si="16"/>
        <v>2.2620474592614253</v>
      </c>
      <c r="F73" s="5">
        <f t="shared" si="17"/>
        <v>-3.1517051446064863E-2</v>
      </c>
      <c r="G73" s="5">
        <f t="shared" si="18"/>
        <v>-0.22071259698671264</v>
      </c>
      <c r="H73" s="5">
        <f t="shared" si="19"/>
        <v>3.589999999999975</v>
      </c>
      <c r="I73" s="5">
        <f t="shared" si="20"/>
        <v>2.9287747501319163E-2</v>
      </c>
      <c r="J73" s="5">
        <f t="shared" si="21"/>
        <v>8.7794769514435984</v>
      </c>
      <c r="K73" s="5">
        <f t="shared" si="22"/>
        <v>-105344.91715991282</v>
      </c>
      <c r="L73" s="5">
        <f t="shared" si="23"/>
        <v>0.33386999999999767</v>
      </c>
      <c r="M73" s="1">
        <v>53</v>
      </c>
      <c r="N73" s="5">
        <f t="shared" ref="N73:N110" si="24">1-EXP((-$V$8)*((M73-$V$10)/$V$11)^($V$9+1))</f>
        <v>0.99826554178989901</v>
      </c>
      <c r="O73" s="5">
        <f t="shared" ref="O73:O110" si="25">N73-N72</f>
        <v>5.8099891625551514E-4</v>
      </c>
      <c r="P73" s="5">
        <f t="shared" ref="P73:P110" si="26">O73*$V$16*$V$17*$V$19</f>
        <v>0.80052644370523829</v>
      </c>
      <c r="Q73" s="5">
        <f t="shared" ref="Q73:Q110" si="27">P73/($V$16+$V$14*1007)</f>
        <v>1.5541551269407656</v>
      </c>
      <c r="R73" s="5">
        <f t="shared" ref="R73:R110" si="28">$V$18+Q73</f>
        <v>299.55415512694077</v>
      </c>
      <c r="S73" s="5">
        <f t="shared" ref="S73:S136" si="29">(C73*B73*$V$18)/(B72*C72)</f>
        <v>302.63308400153761</v>
      </c>
    </row>
    <row r="74" spans="1:19" x14ac:dyDescent="0.25">
      <c r="A74" s="5">
        <v>-293</v>
      </c>
      <c r="B74" s="5">
        <v>186.42</v>
      </c>
      <c r="C74" s="5">
        <v>0.93400000000000005</v>
      </c>
      <c r="D74" s="5">
        <f t="shared" si="15"/>
        <v>1.0000000000000009E-3</v>
      </c>
      <c r="E74" s="5">
        <f t="shared" si="16"/>
        <v>2.2704925036386179</v>
      </c>
      <c r="F74" s="5">
        <f t="shared" si="17"/>
        <v>-2.9653123769906618E-2</v>
      </c>
      <c r="G74" s="5">
        <f t="shared" si="18"/>
        <v>-5.5946221941059589E-2</v>
      </c>
      <c r="H74" s="5">
        <f t="shared" si="19"/>
        <v>3.6000000000000227</v>
      </c>
      <c r="I74" s="5">
        <f t="shared" si="20"/>
        <v>3.0019370580606129E-2</v>
      </c>
      <c r="J74" s="5">
        <f t="shared" si="21"/>
        <v>8.8062574103743856</v>
      </c>
      <c r="K74" s="5">
        <f t="shared" si="22"/>
        <v>-105666.25947623063</v>
      </c>
      <c r="L74" s="5">
        <f t="shared" si="23"/>
        <v>0.33624000000000215</v>
      </c>
      <c r="M74" s="1">
        <v>54</v>
      </c>
      <c r="N74" s="5">
        <f t="shared" si="24"/>
        <v>0.99871243185671033</v>
      </c>
      <c r="O74" s="5">
        <f t="shared" si="25"/>
        <v>4.4689006681131183E-4</v>
      </c>
      <c r="P74" s="5">
        <f t="shared" si="26"/>
        <v>0.61574523790389235</v>
      </c>
      <c r="Q74" s="5">
        <f t="shared" si="27"/>
        <v>1.1954178727043514</v>
      </c>
      <c r="R74" s="5">
        <f t="shared" si="28"/>
        <v>299.19541787270435</v>
      </c>
      <c r="S74" s="5">
        <f t="shared" si="29"/>
        <v>305.15833464191127</v>
      </c>
    </row>
    <row r="75" spans="1:19" x14ac:dyDescent="0.25">
      <c r="A75" s="5">
        <v>-292</v>
      </c>
      <c r="B75" s="5">
        <v>190.02</v>
      </c>
      <c r="C75" s="5">
        <v>0.93500000000000005</v>
      </c>
      <c r="D75" s="5">
        <f t="shared" si="15"/>
        <v>0</v>
      </c>
      <c r="E75" s="5">
        <f t="shared" si="16"/>
        <v>2.2787993137555556</v>
      </c>
      <c r="F75" s="5">
        <f t="shared" si="17"/>
        <v>-2.91883891274822E-2</v>
      </c>
      <c r="G75" s="5">
        <f t="shared" si="18"/>
        <v>0</v>
      </c>
      <c r="H75" s="5">
        <f t="shared" si="19"/>
        <v>3.5999999999999943</v>
      </c>
      <c r="I75" s="5">
        <f t="shared" si="20"/>
        <v>3.0753225364803995E-2</v>
      </c>
      <c r="J75" s="5">
        <f t="shared" si="21"/>
        <v>8.8294482620135959</v>
      </c>
      <c r="K75" s="5">
        <f t="shared" si="22"/>
        <v>-105944.53007204464</v>
      </c>
      <c r="L75" s="5">
        <f t="shared" si="23"/>
        <v>0.33659999999999946</v>
      </c>
      <c r="M75" s="1">
        <v>55</v>
      </c>
      <c r="N75" s="5">
        <f t="shared" si="24"/>
        <v>0.99905290057559915</v>
      </c>
      <c r="O75" s="5">
        <f t="shared" si="25"/>
        <v>3.4046871888882002E-4</v>
      </c>
      <c r="P75" s="5">
        <f t="shared" si="26"/>
        <v>0.46911311725249422</v>
      </c>
      <c r="Q75" s="5">
        <f t="shared" si="27"/>
        <v>0.91074387614056229</v>
      </c>
      <c r="R75" s="5">
        <f t="shared" si="28"/>
        <v>298.91074387614054</v>
      </c>
      <c r="S75" s="5">
        <f t="shared" si="29"/>
        <v>304.07996656027808</v>
      </c>
    </row>
    <row r="76" spans="1:19" x14ac:dyDescent="0.25">
      <c r="A76" s="5">
        <v>-291</v>
      </c>
      <c r="B76" s="5">
        <v>193.62</v>
      </c>
      <c r="C76" s="5">
        <v>0.93500000000000005</v>
      </c>
      <c r="D76" s="5">
        <f t="shared" si="15"/>
        <v>-5.0000000000000044E-3</v>
      </c>
      <c r="E76" s="5">
        <f t="shared" si="16"/>
        <v>2.2869502157875488</v>
      </c>
      <c r="F76" s="5">
        <f t="shared" si="17"/>
        <v>-2.91883891274822E-2</v>
      </c>
      <c r="G76" s="5">
        <f t="shared" si="18"/>
        <v>0.28946259273670089</v>
      </c>
      <c r="H76" s="5">
        <f t="shared" si="19"/>
        <v>3.6200000000000045</v>
      </c>
      <c r="I76" s="5">
        <f t="shared" si="20"/>
        <v>3.1489012719971794E-2</v>
      </c>
      <c r="J76" s="5">
        <f t="shared" si="21"/>
        <v>8.8490721185110477</v>
      </c>
      <c r="K76" s="5">
        <f t="shared" si="22"/>
        <v>-106180.00026811498</v>
      </c>
      <c r="L76" s="5">
        <f t="shared" si="23"/>
        <v>0.33847000000000044</v>
      </c>
      <c r="M76" s="1">
        <v>56</v>
      </c>
      <c r="N76" s="5">
        <f t="shared" si="24"/>
        <v>0.99930979266397579</v>
      </c>
      <c r="O76" s="5">
        <f t="shared" si="25"/>
        <v>2.568920883766479E-4</v>
      </c>
      <c r="P76" s="5">
        <f t="shared" si="26"/>
        <v>0.35395747594428939</v>
      </c>
      <c r="Q76" s="5">
        <f t="shared" si="27"/>
        <v>0.68717883123469192</v>
      </c>
      <c r="R76" s="5">
        <f t="shared" si="28"/>
        <v>298.68717883123469</v>
      </c>
      <c r="S76" s="5">
        <f t="shared" si="29"/>
        <v>303.64572150299966</v>
      </c>
    </row>
    <row r="77" spans="1:19" x14ac:dyDescent="0.25">
      <c r="A77" s="5">
        <v>-290</v>
      </c>
      <c r="B77" s="5">
        <v>197.24</v>
      </c>
      <c r="C77" s="5">
        <v>0.93</v>
      </c>
      <c r="D77" s="5">
        <f t="shared" si="15"/>
        <v>-4.0000000000000036E-3</v>
      </c>
      <c r="E77" s="5">
        <f t="shared" si="16"/>
        <v>2.2949949938591003</v>
      </c>
      <c r="F77" s="5">
        <f t="shared" si="17"/>
        <v>-3.1517051446064863E-2</v>
      </c>
      <c r="G77" s="5">
        <f t="shared" si="18"/>
        <v>0.23700326469984206</v>
      </c>
      <c r="H77" s="5">
        <f t="shared" si="19"/>
        <v>3.6200000000000045</v>
      </c>
      <c r="I77" s="5">
        <f t="shared" si="20"/>
        <v>3.2226435396514382E-2</v>
      </c>
      <c r="J77" s="5">
        <f t="shared" si="21"/>
        <v>8.8651540175947172</v>
      </c>
      <c r="K77" s="5">
        <f t="shared" si="22"/>
        <v>-106372.97048975936</v>
      </c>
      <c r="L77" s="5">
        <f t="shared" si="23"/>
        <v>0.33666000000000046</v>
      </c>
      <c r="M77" s="1">
        <v>57</v>
      </c>
      <c r="N77" s="5">
        <f t="shared" si="24"/>
        <v>0.99950173325908109</v>
      </c>
      <c r="O77" s="5">
        <f t="shared" si="25"/>
        <v>1.9194059510529993E-4</v>
      </c>
      <c r="P77" s="5">
        <f t="shared" si="26"/>
        <v>0.26446438659919663</v>
      </c>
      <c r="Q77" s="5">
        <f t="shared" si="27"/>
        <v>0.51343548430953179</v>
      </c>
      <c r="R77" s="5">
        <f t="shared" si="28"/>
        <v>298.51343548430953</v>
      </c>
      <c r="S77" s="5">
        <f t="shared" si="29"/>
        <v>301.94815469078583</v>
      </c>
    </row>
    <row r="78" spans="1:19" x14ac:dyDescent="0.25">
      <c r="A78" s="5">
        <v>-289</v>
      </c>
      <c r="B78" s="5">
        <v>200.86</v>
      </c>
      <c r="C78" s="5">
        <v>0.92600000000000005</v>
      </c>
      <c r="D78" s="5">
        <f t="shared" si="15"/>
        <v>0</v>
      </c>
      <c r="E78" s="5">
        <f t="shared" si="16"/>
        <v>2.3028934583565053</v>
      </c>
      <c r="F78" s="5">
        <f t="shared" si="17"/>
        <v>-3.3389013318065645E-2</v>
      </c>
      <c r="G78" s="5">
        <f t="shared" si="18"/>
        <v>0</v>
      </c>
      <c r="H78" s="5">
        <f t="shared" si="19"/>
        <v>3.6299999999999955</v>
      </c>
      <c r="I78" s="5">
        <f t="shared" si="20"/>
        <v>3.2965198231313941E-2</v>
      </c>
      <c r="J78" s="5">
        <f t="shared" si="21"/>
        <v>8.8777213772371635</v>
      </c>
      <c r="K78" s="5">
        <f t="shared" si="22"/>
        <v>-106523.76972289941</v>
      </c>
      <c r="L78" s="5">
        <f t="shared" si="23"/>
        <v>0.33613799999999955</v>
      </c>
      <c r="M78" s="1">
        <v>58</v>
      </c>
      <c r="N78" s="5">
        <f t="shared" si="24"/>
        <v>0.99964372755142217</v>
      </c>
      <c r="O78" s="5">
        <f t="shared" si="25"/>
        <v>1.4199429234107441E-4</v>
      </c>
      <c r="P78" s="5">
        <f t="shared" si="26"/>
        <v>0.19564612376015467</v>
      </c>
      <c r="Q78" s="5">
        <f t="shared" si="27"/>
        <v>0.37983058361016669</v>
      </c>
      <c r="R78" s="5">
        <f t="shared" si="28"/>
        <v>298.37983058361016</v>
      </c>
      <c r="S78" s="5">
        <f t="shared" si="29"/>
        <v>302.16403181103527</v>
      </c>
    </row>
    <row r="79" spans="1:19" x14ac:dyDescent="0.25">
      <c r="A79" s="5">
        <v>-288</v>
      </c>
      <c r="B79" s="5">
        <v>204.49</v>
      </c>
      <c r="C79" s="5">
        <v>0.92600000000000005</v>
      </c>
      <c r="D79" s="5">
        <f t="shared" si="15"/>
        <v>-3.0000000000000027E-3</v>
      </c>
      <c r="E79" s="5">
        <f t="shared" si="16"/>
        <v>2.3106720749301237</v>
      </c>
      <c r="F79" s="5">
        <f t="shared" si="17"/>
        <v>-3.3389013318065645E-2</v>
      </c>
      <c r="G79" s="5">
        <f t="shared" si="18"/>
        <v>0.18441941664949185</v>
      </c>
      <c r="H79" s="5">
        <f t="shared" si="19"/>
        <v>3.6299999999999955</v>
      </c>
      <c r="I79" s="5">
        <f t="shared" si="20"/>
        <v>3.3705008346083705E-2</v>
      </c>
      <c r="J79" s="5">
        <f t="shared" si="21"/>
        <v>8.8868039465642976</v>
      </c>
      <c r="K79" s="5">
        <f t="shared" si="22"/>
        <v>-106632.75492501854</v>
      </c>
      <c r="L79" s="5">
        <f t="shared" si="23"/>
        <v>0.33613799999999955</v>
      </c>
      <c r="M79" s="1">
        <v>59</v>
      </c>
      <c r="N79" s="5">
        <f t="shared" si="24"/>
        <v>0.99974772148231295</v>
      </c>
      <c r="O79" s="5">
        <f t="shared" si="25"/>
        <v>1.039939308907778E-4</v>
      </c>
      <c r="P79" s="5">
        <f t="shared" si="26"/>
        <v>0.1432875162650227</v>
      </c>
      <c r="Q79" s="5">
        <f t="shared" si="27"/>
        <v>0.27818072692160861</v>
      </c>
      <c r="R79" s="5">
        <f t="shared" si="28"/>
        <v>298.27818072692162</v>
      </c>
      <c r="S79" s="5">
        <f t="shared" si="29"/>
        <v>303.3855421686747</v>
      </c>
    </row>
    <row r="80" spans="1:19" x14ac:dyDescent="0.25">
      <c r="A80" s="5">
        <v>-287</v>
      </c>
      <c r="B80" s="5">
        <v>208.12</v>
      </c>
      <c r="C80" s="5">
        <v>0.92300000000000004</v>
      </c>
      <c r="D80" s="5">
        <f t="shared" si="15"/>
        <v>-3.0000000000000027E-3</v>
      </c>
      <c r="E80" s="5">
        <f t="shared" si="16"/>
        <v>2.318313817223999</v>
      </c>
      <c r="F80" s="5">
        <f t="shared" si="17"/>
        <v>-3.4798298974087927E-2</v>
      </c>
      <c r="G80" s="5">
        <f t="shared" si="18"/>
        <v>0.18827545348123459</v>
      </c>
      <c r="H80" s="5">
        <f t="shared" si="19"/>
        <v>3.6299999999999955</v>
      </c>
      <c r="I80" s="5">
        <f t="shared" si="20"/>
        <v>3.444557534163073E-2</v>
      </c>
      <c r="J80" s="5">
        <f t="shared" si="21"/>
        <v>8.8924337530322255</v>
      </c>
      <c r="K80" s="5">
        <f t="shared" si="22"/>
        <v>-106700.31039134072</v>
      </c>
      <c r="L80" s="5">
        <f t="shared" si="23"/>
        <v>0.33504899999999954</v>
      </c>
      <c r="M80" s="1">
        <v>60</v>
      </c>
      <c r="N80" s="5">
        <f t="shared" si="24"/>
        <v>0.9998231130977574</v>
      </c>
      <c r="O80" s="5">
        <f t="shared" si="25"/>
        <v>7.5391615444453386E-5</v>
      </c>
      <c r="P80" s="5">
        <f t="shared" si="26"/>
        <v>0.10387795933581191</v>
      </c>
      <c r="Q80" s="5">
        <f t="shared" si="27"/>
        <v>0.20167036872718366</v>
      </c>
      <c r="R80" s="5">
        <f t="shared" si="28"/>
        <v>298.20167036872721</v>
      </c>
      <c r="S80" s="5">
        <f t="shared" si="29"/>
        <v>302.3073600265825</v>
      </c>
    </row>
    <row r="81" spans="1:19" x14ac:dyDescent="0.25">
      <c r="A81" s="5">
        <v>-286</v>
      </c>
      <c r="B81" s="5">
        <v>211.75</v>
      </c>
      <c r="C81" s="5">
        <v>0.92</v>
      </c>
      <c r="D81" s="5">
        <f t="shared" si="15"/>
        <v>-2.0000000000000018E-3</v>
      </c>
      <c r="E81" s="5">
        <f t="shared" si="16"/>
        <v>2.3258234190027447</v>
      </c>
      <c r="F81" s="5">
        <f t="shared" si="17"/>
        <v>-3.6212172654444715E-2</v>
      </c>
      <c r="G81" s="5">
        <f t="shared" si="18"/>
        <v>0.12803469008790222</v>
      </c>
      <c r="H81" s="5">
        <f t="shared" si="19"/>
        <v>3.6299999999999955</v>
      </c>
      <c r="I81" s="5">
        <f t="shared" si="20"/>
        <v>3.5186611487716749E-2</v>
      </c>
      <c r="J81" s="5">
        <f t="shared" si="21"/>
        <v>8.8946450459918847</v>
      </c>
      <c r="K81" s="5">
        <f t="shared" si="22"/>
        <v>-106726.84707766594</v>
      </c>
      <c r="L81" s="5">
        <f t="shared" si="23"/>
        <v>0.33395999999999959</v>
      </c>
      <c r="M81" s="1">
        <v>61</v>
      </c>
      <c r="N81" s="5">
        <f t="shared" si="24"/>
        <v>0.99987720854730666</v>
      </c>
      <c r="O81" s="5">
        <f t="shared" si="25"/>
        <v>5.4095449549262931E-5</v>
      </c>
      <c r="P81" s="5">
        <f t="shared" si="26"/>
        <v>7.4535143933491838E-2</v>
      </c>
      <c r="Q81" s="5">
        <f t="shared" si="27"/>
        <v>0.1447037471308785</v>
      </c>
      <c r="R81" s="5">
        <f t="shared" si="28"/>
        <v>298.1447037471309</v>
      </c>
      <c r="S81" s="5">
        <f t="shared" si="29"/>
        <v>302.21219985386375</v>
      </c>
    </row>
    <row r="82" spans="1:19" x14ac:dyDescent="0.25">
      <c r="A82" s="5">
        <v>-285</v>
      </c>
      <c r="B82" s="5">
        <v>215.38</v>
      </c>
      <c r="C82" s="5">
        <v>0.91800000000000004</v>
      </c>
      <c r="D82" s="5">
        <f t="shared" si="15"/>
        <v>3.0000000000000027E-3</v>
      </c>
      <c r="E82" s="5">
        <f t="shared" si="16"/>
        <v>2.3332053726253439</v>
      </c>
      <c r="F82" s="5">
        <f t="shared" si="17"/>
        <v>-3.7157318798757548E-2</v>
      </c>
      <c r="G82" s="5">
        <f t="shared" si="18"/>
        <v>-0.19467858405371827</v>
      </c>
      <c r="H82" s="5">
        <f t="shared" si="19"/>
        <v>3.6400000000000148</v>
      </c>
      <c r="I82" s="5">
        <f t="shared" si="20"/>
        <v>3.5927831908216072E-2</v>
      </c>
      <c r="J82" s="5">
        <f t="shared" si="21"/>
        <v>8.8934742366766351</v>
      </c>
      <c r="K82" s="5">
        <f t="shared" si="22"/>
        <v>-106712.80188028485</v>
      </c>
      <c r="L82" s="5">
        <f t="shared" si="23"/>
        <v>0.33415200000000134</v>
      </c>
      <c r="M82" s="1">
        <v>62</v>
      </c>
      <c r="N82" s="5">
        <f t="shared" si="24"/>
        <v>0.9999156204247609</v>
      </c>
      <c r="O82" s="5">
        <f t="shared" si="25"/>
        <v>3.8411877454236354E-5</v>
      </c>
      <c r="P82" s="5">
        <f t="shared" si="26"/>
        <v>5.2925612757869507E-2</v>
      </c>
      <c r="Q82" s="5">
        <f t="shared" si="27"/>
        <v>0.10275064997654398</v>
      </c>
      <c r="R82" s="5">
        <f t="shared" si="28"/>
        <v>298.10275064997654</v>
      </c>
      <c r="S82" s="5">
        <f t="shared" si="29"/>
        <v>302.44963975155281</v>
      </c>
    </row>
    <row r="83" spans="1:19" x14ac:dyDescent="0.25">
      <c r="A83" s="5">
        <v>-284</v>
      </c>
      <c r="B83" s="5">
        <v>219.02</v>
      </c>
      <c r="C83" s="5">
        <v>0.92100000000000004</v>
      </c>
      <c r="D83" s="5">
        <f t="shared" si="15"/>
        <v>1.0000000000000009E-3</v>
      </c>
      <c r="E83" s="5">
        <f t="shared" si="16"/>
        <v>2.3404837746257177</v>
      </c>
      <c r="F83" s="5">
        <f t="shared" si="17"/>
        <v>-3.5740369803151061E-2</v>
      </c>
      <c r="G83" s="5">
        <f t="shared" si="18"/>
        <v>-6.6017063807579685E-2</v>
      </c>
      <c r="H83" s="5">
        <f t="shared" si="19"/>
        <v>3.6299999999999955</v>
      </c>
      <c r="I83" s="5">
        <f t="shared" si="20"/>
        <v>3.6668954761272458E-2</v>
      </c>
      <c r="J83" s="5">
        <f t="shared" si="21"/>
        <v>8.8889598347680074</v>
      </c>
      <c r="K83" s="5">
        <f t="shared" si="22"/>
        <v>-106658.6368748345</v>
      </c>
      <c r="L83" s="5">
        <f t="shared" si="23"/>
        <v>0.33432299999999959</v>
      </c>
      <c r="M83" s="1">
        <v>63</v>
      </c>
      <c r="N83" s="5">
        <f t="shared" si="24"/>
        <v>0.99994260911126054</v>
      </c>
      <c r="O83" s="5">
        <f t="shared" si="25"/>
        <v>2.698868649964048E-5</v>
      </c>
      <c r="P83" s="5">
        <f t="shared" si="26"/>
        <v>3.7186226375560273E-2</v>
      </c>
      <c r="Q83" s="5">
        <f t="shared" si="27"/>
        <v>7.219394790465776E-2</v>
      </c>
      <c r="R83" s="5">
        <f t="shared" si="28"/>
        <v>298.07219394790468</v>
      </c>
      <c r="S83" s="5">
        <f t="shared" si="29"/>
        <v>304.02662265265161</v>
      </c>
    </row>
    <row r="84" spans="1:19" x14ac:dyDescent="0.25">
      <c r="A84" s="5">
        <v>-283</v>
      </c>
      <c r="B84" s="5">
        <v>222.65</v>
      </c>
      <c r="C84" s="5">
        <v>0.92200000000000004</v>
      </c>
      <c r="D84" s="5">
        <f t="shared" si="15"/>
        <v>1.0000000000000009E-3</v>
      </c>
      <c r="E84" s="5">
        <f t="shared" si="16"/>
        <v>2.3476226994672418</v>
      </c>
      <c r="F84" s="5">
        <f t="shared" si="17"/>
        <v>-3.5269078946370637E-2</v>
      </c>
      <c r="G84" s="5">
        <f t="shared" si="18"/>
        <v>-6.7213210779369481E-2</v>
      </c>
      <c r="H84" s="5">
        <f t="shared" si="19"/>
        <v>3.6200000000000045</v>
      </c>
      <c r="I84" s="5">
        <f t="shared" si="20"/>
        <v>3.7409701414169792E-2</v>
      </c>
      <c r="J84" s="5">
        <f t="shared" si="21"/>
        <v>8.8811423815951258</v>
      </c>
      <c r="K84" s="5">
        <f t="shared" si="22"/>
        <v>-106564.83851476137</v>
      </c>
      <c r="L84" s="5">
        <f t="shared" si="23"/>
        <v>0.33376400000000045</v>
      </c>
      <c r="M84" s="1">
        <v>64</v>
      </c>
      <c r="N84" s="5">
        <f t="shared" si="24"/>
        <v>0.99996137000387053</v>
      </c>
      <c r="O84" s="5">
        <f t="shared" si="25"/>
        <v>1.8760892609992474E-5</v>
      </c>
      <c r="P84" s="5">
        <f t="shared" si="26"/>
        <v>2.5849601817859842E-2</v>
      </c>
      <c r="Q84" s="5">
        <f t="shared" si="27"/>
        <v>5.0184839627105154E-2</v>
      </c>
      <c r="R84" s="5">
        <f t="shared" si="28"/>
        <v>298.05018483962709</v>
      </c>
      <c r="S84" s="5">
        <f t="shared" si="29"/>
        <v>303.26792500122201</v>
      </c>
    </row>
    <row r="85" spans="1:19" x14ac:dyDescent="0.25">
      <c r="A85" s="5">
        <v>-282</v>
      </c>
      <c r="B85" s="5">
        <v>226.27</v>
      </c>
      <c r="C85" s="5">
        <v>0.92300000000000004</v>
      </c>
      <c r="D85" s="5">
        <f t="shared" si="15"/>
        <v>-2.0000000000000018E-3</v>
      </c>
      <c r="E85" s="5">
        <f t="shared" si="16"/>
        <v>2.3546269768529489</v>
      </c>
      <c r="F85" s="5">
        <f t="shared" si="17"/>
        <v>-3.4798298974087927E-2</v>
      </c>
      <c r="G85" s="5">
        <f t="shared" si="18"/>
        <v>0.13629507958476245</v>
      </c>
      <c r="H85" s="5">
        <f t="shared" si="19"/>
        <v>3.6299999999999955</v>
      </c>
      <c r="I85" s="5">
        <f t="shared" si="20"/>
        <v>3.8149796612636053E-2</v>
      </c>
      <c r="J85" s="5">
        <f t="shared" si="21"/>
        <v>8.8700643801432051</v>
      </c>
      <c r="K85" s="5">
        <f t="shared" si="22"/>
        <v>-106431.91679149648</v>
      </c>
      <c r="L85" s="5">
        <f t="shared" si="23"/>
        <v>0.33504899999999954</v>
      </c>
      <c r="M85" s="1">
        <v>65</v>
      </c>
      <c r="N85" s="5">
        <f t="shared" si="24"/>
        <v>0.99997427104427838</v>
      </c>
      <c r="O85" s="5">
        <f t="shared" si="25"/>
        <v>1.2901040407853337E-5</v>
      </c>
      <c r="P85" s="5">
        <f t="shared" si="26"/>
        <v>1.7775633841723839E-2</v>
      </c>
      <c r="Q85" s="5">
        <f t="shared" si="27"/>
        <v>3.4509906183572719E-2</v>
      </c>
      <c r="R85" s="5">
        <f t="shared" si="28"/>
        <v>298.03450990618359</v>
      </c>
      <c r="S85" s="5">
        <f t="shared" si="29"/>
        <v>303.17355858951993</v>
      </c>
    </row>
    <row r="86" spans="1:19" x14ac:dyDescent="0.25">
      <c r="A86" s="5">
        <v>-281</v>
      </c>
      <c r="B86" s="5">
        <v>229.9</v>
      </c>
      <c r="C86" s="5">
        <v>0.92100000000000004</v>
      </c>
      <c r="D86" s="5">
        <f t="shared" si="15"/>
        <v>2.0000000000000018E-3</v>
      </c>
      <c r="E86" s="5">
        <f t="shared" si="16"/>
        <v>2.3615389712692791</v>
      </c>
      <c r="F86" s="5">
        <f t="shared" si="17"/>
        <v>-3.5740369803151061E-2</v>
      </c>
      <c r="G86" s="5">
        <f t="shared" si="18"/>
        <v>-0.1392254605776316</v>
      </c>
      <c r="H86" s="5">
        <f t="shared" si="19"/>
        <v>3.6099999999999852</v>
      </c>
      <c r="I86" s="5">
        <f t="shared" si="20"/>
        <v>3.8888968644314653E-2</v>
      </c>
      <c r="J86" s="5">
        <f t="shared" si="21"/>
        <v>8.8557702219892462</v>
      </c>
      <c r="K86" s="5">
        <f t="shared" si="22"/>
        <v>-106260.40435775965</v>
      </c>
      <c r="L86" s="5">
        <f t="shared" si="23"/>
        <v>0.33248099999999864</v>
      </c>
      <c r="M86" s="1">
        <v>66</v>
      </c>
      <c r="N86" s="5">
        <f t="shared" si="24"/>
        <v>0.99998304588532649</v>
      </c>
      <c r="O86" s="5">
        <f t="shared" si="25"/>
        <v>8.7748410481092165E-6</v>
      </c>
      <c r="P86" s="5">
        <f t="shared" si="26"/>
        <v>1.2090370742158742E-2</v>
      </c>
      <c r="Q86" s="5">
        <f t="shared" si="27"/>
        <v>2.3472443444303527E-2</v>
      </c>
      <c r="R86" s="5">
        <f t="shared" si="28"/>
        <v>298.02347244344429</v>
      </c>
      <c r="S86" s="5">
        <f t="shared" si="29"/>
        <v>302.12466903436251</v>
      </c>
    </row>
    <row r="87" spans="1:19" x14ac:dyDescent="0.25">
      <c r="A87" s="5">
        <v>-280</v>
      </c>
      <c r="B87" s="5">
        <v>233.51</v>
      </c>
      <c r="C87" s="5">
        <v>0.92300000000000004</v>
      </c>
      <c r="D87" s="5">
        <f t="shared" si="15"/>
        <v>0</v>
      </c>
      <c r="E87" s="5">
        <f t="shared" si="16"/>
        <v>2.3683054838392832</v>
      </c>
      <c r="F87" s="5">
        <f t="shared" si="17"/>
        <v>-3.4798298974087927E-2</v>
      </c>
      <c r="G87" s="5">
        <f t="shared" si="18"/>
        <v>0</v>
      </c>
      <c r="H87" s="5">
        <f t="shared" si="19"/>
        <v>3.6100000000000136</v>
      </c>
      <c r="I87" s="5">
        <f t="shared" si="20"/>
        <v>3.962694949614709E-2</v>
      </c>
      <c r="J87" s="5">
        <f t="shared" si="21"/>
        <v>8.8383061113104784</v>
      </c>
      <c r="K87" s="5">
        <f t="shared" si="22"/>
        <v>-106050.85561573959</v>
      </c>
      <c r="L87" s="5">
        <f t="shared" si="23"/>
        <v>0.33320300000000125</v>
      </c>
      <c r="M87" s="1">
        <v>67</v>
      </c>
      <c r="N87" s="5">
        <f t="shared" si="24"/>
        <v>0.99998894844940844</v>
      </c>
      <c r="O87" s="5">
        <f t="shared" si="25"/>
        <v>5.9025640819498904E-6</v>
      </c>
      <c r="P87" s="5">
        <f t="shared" si="26"/>
        <v>8.1328183255811141E-3</v>
      </c>
      <c r="Q87" s="5">
        <f t="shared" si="27"/>
        <v>1.5789186474186916E-2</v>
      </c>
      <c r="R87" s="5">
        <f t="shared" si="28"/>
        <v>298.01578918647419</v>
      </c>
      <c r="S87" s="5">
        <f t="shared" si="29"/>
        <v>303.33662296641268</v>
      </c>
    </row>
    <row r="88" spans="1:19" x14ac:dyDescent="0.25">
      <c r="A88" s="5">
        <v>-279</v>
      </c>
      <c r="B88" s="5">
        <v>237.12</v>
      </c>
      <c r="C88" s="5">
        <v>0.92300000000000004</v>
      </c>
      <c r="D88" s="5">
        <f t="shared" si="15"/>
        <v>0</v>
      </c>
      <c r="E88" s="5">
        <f t="shared" si="16"/>
        <v>2.3749681862992342</v>
      </c>
      <c r="F88" s="5">
        <f t="shared" si="17"/>
        <v>-3.4798298974087927E-2</v>
      </c>
      <c r="G88" s="5">
        <f t="shared" si="18"/>
        <v>0</v>
      </c>
      <c r="H88" s="5">
        <f t="shared" si="19"/>
        <v>3.6099999999999852</v>
      </c>
      <c r="I88" s="5">
        <f t="shared" si="20"/>
        <v>4.0363475005422964E-2</v>
      </c>
      <c r="J88" s="5">
        <f t="shared" si="21"/>
        <v>8.8177199861531061</v>
      </c>
      <c r="K88" s="5">
        <f t="shared" si="22"/>
        <v>-105803.84577240016</v>
      </c>
      <c r="L88" s="5">
        <f t="shared" si="23"/>
        <v>0.33320299999999864</v>
      </c>
      <c r="M88" s="1">
        <v>68</v>
      </c>
      <c r="N88" s="5">
        <f t="shared" si="24"/>
        <v>0.99999287465100928</v>
      </c>
      <c r="O88" s="5">
        <f t="shared" si="25"/>
        <v>3.9262016008345668E-6</v>
      </c>
      <c r="P88" s="5">
        <f t="shared" si="26"/>
        <v>5.4096971902158411E-3</v>
      </c>
      <c r="Q88" s="5">
        <f t="shared" si="27"/>
        <v>1.0502474577175531E-2</v>
      </c>
      <c r="R88" s="5">
        <f t="shared" si="28"/>
        <v>298.01050247457715</v>
      </c>
      <c r="S88" s="5">
        <f t="shared" si="29"/>
        <v>302.60699755899105</v>
      </c>
    </row>
    <row r="89" spans="1:19" x14ac:dyDescent="0.25">
      <c r="A89" s="5">
        <v>-278</v>
      </c>
      <c r="B89" s="5">
        <v>240.73</v>
      </c>
      <c r="C89" s="5">
        <v>0.92300000000000004</v>
      </c>
      <c r="D89" s="5">
        <f t="shared" si="15"/>
        <v>-2.0000000000000018E-3</v>
      </c>
      <c r="E89" s="5">
        <f t="shared" si="16"/>
        <v>2.3815302158362703</v>
      </c>
      <c r="F89" s="5">
        <f t="shared" si="17"/>
        <v>-3.4798298974087927E-2</v>
      </c>
      <c r="G89" s="5">
        <f t="shared" si="18"/>
        <v>0.14653905255516997</v>
      </c>
      <c r="H89" s="5">
        <f t="shared" si="19"/>
        <v>3.5900000000000034</v>
      </c>
      <c r="I89" s="5">
        <f t="shared" si="20"/>
        <v>4.1098285004269056E-2</v>
      </c>
      <c r="J89" s="5">
        <f t="shared" si="21"/>
        <v>8.7940614371184171</v>
      </c>
      <c r="K89" s="5">
        <f t="shared" si="22"/>
        <v>-105519.96986379735</v>
      </c>
      <c r="L89" s="5">
        <f t="shared" si="23"/>
        <v>0.33135700000000029</v>
      </c>
      <c r="M89" s="1">
        <v>69</v>
      </c>
      <c r="N89" s="5">
        <f t="shared" si="24"/>
        <v>0.9999954567820617</v>
      </c>
      <c r="O89" s="5">
        <f t="shared" si="25"/>
        <v>2.5821310524198893E-6</v>
      </c>
      <c r="P89" s="5">
        <f t="shared" si="26"/>
        <v>3.5577763240878272E-3</v>
      </c>
      <c r="Q89" s="5">
        <f t="shared" si="27"/>
        <v>6.9071251275560908E-3</v>
      </c>
      <c r="R89" s="5">
        <f t="shared" si="28"/>
        <v>298.00690712512755</v>
      </c>
      <c r="S89" s="5">
        <f t="shared" si="29"/>
        <v>302.53685897435901</v>
      </c>
    </row>
    <row r="90" spans="1:19" x14ac:dyDescent="0.25">
      <c r="A90" s="5">
        <v>-277</v>
      </c>
      <c r="B90" s="5">
        <v>244.32</v>
      </c>
      <c r="C90" s="5">
        <v>0.92100000000000004</v>
      </c>
      <c r="D90" s="5">
        <f t="shared" si="15"/>
        <v>-2.0000000000000018E-3</v>
      </c>
      <c r="E90" s="5">
        <f t="shared" si="16"/>
        <v>2.3879590197123459</v>
      </c>
      <c r="F90" s="5">
        <f t="shared" si="17"/>
        <v>-3.5740369803151061E-2</v>
      </c>
      <c r="G90" s="5">
        <f t="shared" si="18"/>
        <v>0.14944483677613735</v>
      </c>
      <c r="H90" s="5">
        <f t="shared" si="19"/>
        <v>3.5800000000000125</v>
      </c>
      <c r="I90" s="5">
        <f t="shared" si="20"/>
        <v>4.1831123457362257E-2</v>
      </c>
      <c r="J90" s="5">
        <f t="shared" si="21"/>
        <v>8.767381623656922</v>
      </c>
      <c r="K90" s="5">
        <f t="shared" si="22"/>
        <v>-105199.84175069489</v>
      </c>
      <c r="L90" s="5">
        <f t="shared" si="23"/>
        <v>0.32971800000000112</v>
      </c>
      <c r="M90" s="1">
        <v>70</v>
      </c>
      <c r="N90" s="5">
        <f t="shared" si="24"/>
        <v>0.9999971355899584</v>
      </c>
      <c r="O90" s="5">
        <f t="shared" si="25"/>
        <v>1.6788078966989417E-6</v>
      </c>
      <c r="P90" s="5">
        <f t="shared" si="26"/>
        <v>2.3131370431294118E-3</v>
      </c>
      <c r="Q90" s="5">
        <f t="shared" si="27"/>
        <v>4.4907620768363807E-3</v>
      </c>
      <c r="R90" s="5">
        <f t="shared" si="28"/>
        <v>298.00449076207684</v>
      </c>
      <c r="S90" s="5">
        <f t="shared" si="29"/>
        <v>301.78871587725286</v>
      </c>
    </row>
    <row r="91" spans="1:19" x14ac:dyDescent="0.25">
      <c r="A91" s="5">
        <v>-276</v>
      </c>
      <c r="B91" s="5">
        <v>247.9</v>
      </c>
      <c r="C91" s="5">
        <v>0.91900000000000004</v>
      </c>
      <c r="D91" s="5">
        <f t="shared" si="15"/>
        <v>-4.0000000000000036E-3</v>
      </c>
      <c r="E91" s="5">
        <f t="shared" si="16"/>
        <v>2.3942765267678214</v>
      </c>
      <c r="F91" s="5">
        <f t="shared" si="17"/>
        <v>-3.6684488613888719E-2</v>
      </c>
      <c r="G91" s="5">
        <f t="shared" si="18"/>
        <v>0.30507609722753393</v>
      </c>
      <c r="H91" s="5">
        <f t="shared" si="19"/>
        <v>3.5699999999999932</v>
      </c>
      <c r="I91" s="5">
        <f t="shared" si="20"/>
        <v>4.2561738592667001E-2</v>
      </c>
      <c r="J91" s="5">
        <f t="shared" si="21"/>
        <v>8.737733188173392</v>
      </c>
      <c r="K91" s="5">
        <f t="shared" si="22"/>
        <v>-104844.09308791255</v>
      </c>
      <c r="L91" s="5">
        <f t="shared" si="23"/>
        <v>0.3280829999999994</v>
      </c>
      <c r="M91" s="1">
        <v>71</v>
      </c>
      <c r="N91" s="5">
        <f t="shared" si="24"/>
        <v>0.99999821449663484</v>
      </c>
      <c r="O91" s="5">
        <f t="shared" si="25"/>
        <v>1.078906676443836E-6</v>
      </c>
      <c r="P91" s="5">
        <f t="shared" si="26"/>
        <v>1.4865661546321748E-3</v>
      </c>
      <c r="Q91" s="5">
        <f t="shared" si="27"/>
        <v>2.8860438389327068E-3</v>
      </c>
      <c r="R91" s="5">
        <f t="shared" si="28"/>
        <v>298.00288604383894</v>
      </c>
      <c r="S91" s="5">
        <f t="shared" si="29"/>
        <v>301.70996350881387</v>
      </c>
    </row>
    <row r="92" spans="1:19" x14ac:dyDescent="0.25">
      <c r="A92" s="5">
        <v>-275</v>
      </c>
      <c r="B92" s="5">
        <v>251.47</v>
      </c>
      <c r="C92" s="5">
        <v>0.91500000000000004</v>
      </c>
      <c r="D92" s="5">
        <f t="shared" si="15"/>
        <v>-3.0000000000000027E-3</v>
      </c>
      <c r="E92" s="5">
        <f t="shared" si="16"/>
        <v>2.4004861817912042</v>
      </c>
      <c r="F92" s="5">
        <f t="shared" si="17"/>
        <v>-3.8578905933551705E-2</v>
      </c>
      <c r="G92" s="5">
        <f t="shared" si="18"/>
        <v>0.23361751373009332</v>
      </c>
      <c r="H92" s="5">
        <f t="shared" si="19"/>
        <v>3.5600000000000023</v>
      </c>
      <c r="I92" s="5">
        <f t="shared" si="20"/>
        <v>4.3289883025014783E-2</v>
      </c>
      <c r="J92" s="5">
        <f t="shared" si="21"/>
        <v>8.7051701681552238</v>
      </c>
      <c r="K92" s="5">
        <f t="shared" si="22"/>
        <v>-104453.37226995618</v>
      </c>
      <c r="L92" s="5">
        <f t="shared" si="23"/>
        <v>0.3257400000000002</v>
      </c>
      <c r="M92" s="1">
        <v>72</v>
      </c>
      <c r="N92" s="5">
        <f t="shared" si="24"/>
        <v>0.99999889977956191</v>
      </c>
      <c r="O92" s="5">
        <f t="shared" si="25"/>
        <v>6.852829270709293E-7</v>
      </c>
      <c r="P92" s="5">
        <f t="shared" si="26"/>
        <v>9.4421364513999585E-4</v>
      </c>
      <c r="Q92" s="5">
        <f t="shared" si="27"/>
        <v>1.8331118091860115E-3</v>
      </c>
      <c r="R92" s="5">
        <f t="shared" si="28"/>
        <v>298.00183311180916</v>
      </c>
      <c r="S92" s="5">
        <f t="shared" si="29"/>
        <v>300.97574753061735</v>
      </c>
    </row>
    <row r="93" spans="1:19" x14ac:dyDescent="0.25">
      <c r="A93" s="5">
        <v>-274</v>
      </c>
      <c r="B93" s="5">
        <v>255.03</v>
      </c>
      <c r="C93" s="5">
        <v>0.91200000000000003</v>
      </c>
      <c r="D93" s="5">
        <f t="shared" si="15"/>
        <v>-2.0000000000000018E-3</v>
      </c>
      <c r="E93" s="5">
        <f t="shared" si="16"/>
        <v>2.406591270897152</v>
      </c>
      <c r="F93" s="5">
        <f t="shared" si="17"/>
        <v>-4.0005161671583807E-2</v>
      </c>
      <c r="G93" s="5">
        <f t="shared" si="18"/>
        <v>0.1592563188775496</v>
      </c>
      <c r="H93" s="5">
        <f t="shared" si="19"/>
        <v>3.539999999999992</v>
      </c>
      <c r="I93" s="5">
        <f t="shared" si="20"/>
        <v>4.4015313872361052E-2</v>
      </c>
      <c r="J93" s="5">
        <f t="shared" si="21"/>
        <v>8.6697479065137593</v>
      </c>
      <c r="K93" s="5">
        <f t="shared" si="22"/>
        <v>-104028.34335520472</v>
      </c>
      <c r="L93" s="5">
        <f t="shared" si="23"/>
        <v>0.32284799999999925</v>
      </c>
      <c r="M93" s="1">
        <v>73</v>
      </c>
      <c r="N93" s="5">
        <f t="shared" si="24"/>
        <v>0.9999993299117933</v>
      </c>
      <c r="O93" s="5">
        <f t="shared" si="25"/>
        <v>4.3013223138821388E-7</v>
      </c>
      <c r="P93" s="5">
        <f t="shared" si="26"/>
        <v>5.9265553838791171E-4</v>
      </c>
      <c r="Q93" s="5">
        <f t="shared" si="27"/>
        <v>1.1505911525323239E-3</v>
      </c>
      <c r="R93" s="5">
        <f t="shared" si="28"/>
        <v>298.00115059115251</v>
      </c>
      <c r="S93" s="5">
        <f t="shared" si="29"/>
        <v>301.2278329325207</v>
      </c>
    </row>
    <row r="94" spans="1:19" x14ac:dyDescent="0.25">
      <c r="A94" s="5">
        <v>-273</v>
      </c>
      <c r="B94" s="5">
        <v>258.57</v>
      </c>
      <c r="C94" s="5">
        <v>0.91</v>
      </c>
      <c r="D94" s="5">
        <f t="shared" si="15"/>
        <v>-3.0000000000000027E-3</v>
      </c>
      <c r="E94" s="5">
        <f t="shared" si="16"/>
        <v>2.4125781354312723</v>
      </c>
      <c r="F94" s="5">
        <f t="shared" si="17"/>
        <v>-4.0958607678906384E-2</v>
      </c>
      <c r="G94" s="5">
        <f t="shared" si="18"/>
        <v>0.24421461786789414</v>
      </c>
      <c r="H94" s="5">
        <f t="shared" si="19"/>
        <v>3.5199999999999818</v>
      </c>
      <c r="I94" s="5">
        <f t="shared" si="20"/>
        <v>4.4737792864570532E-2</v>
      </c>
      <c r="J94" s="5">
        <f t="shared" si="21"/>
        <v>8.6315229603880503</v>
      </c>
      <c r="K94" s="5">
        <f t="shared" si="22"/>
        <v>-103569.68497164798</v>
      </c>
      <c r="L94" s="5">
        <f t="shared" si="23"/>
        <v>0.32031999999999838</v>
      </c>
      <c r="M94" s="1">
        <v>74</v>
      </c>
      <c r="N94" s="5">
        <f t="shared" si="24"/>
        <v>0.99999959667313265</v>
      </c>
      <c r="O94" s="5">
        <f t="shared" si="25"/>
        <v>2.6676133935144009E-7</v>
      </c>
      <c r="P94" s="5">
        <f t="shared" si="26"/>
        <v>3.6755577391669092E-4</v>
      </c>
      <c r="Q94" s="5">
        <f t="shared" si="27"/>
        <v>7.1357878925938623E-4</v>
      </c>
      <c r="R94" s="5">
        <f t="shared" si="28"/>
        <v>298.00071357878926</v>
      </c>
      <c r="S94" s="5">
        <f t="shared" si="29"/>
        <v>301.47387459060542</v>
      </c>
    </row>
    <row r="95" spans="1:19" x14ac:dyDescent="0.25">
      <c r="A95" s="5">
        <v>-272</v>
      </c>
      <c r="B95" s="5">
        <v>262.08999999999997</v>
      </c>
      <c r="C95" s="5">
        <v>0.90700000000000003</v>
      </c>
      <c r="D95" s="5">
        <f t="shared" si="15"/>
        <v>2.0000000000000018E-3</v>
      </c>
      <c r="E95" s="5">
        <f t="shared" si="16"/>
        <v>2.4184504508295834</v>
      </c>
      <c r="F95" s="5">
        <f t="shared" si="17"/>
        <v>-4.2392712939904729E-2</v>
      </c>
      <c r="G95" s="5">
        <f t="shared" si="18"/>
        <v>-0.16556924546661278</v>
      </c>
      <c r="H95" s="5">
        <f t="shared" si="19"/>
        <v>3.5100000000000477</v>
      </c>
      <c r="I95" s="5">
        <f t="shared" si="20"/>
        <v>4.5457086444602869E-2</v>
      </c>
      <c r="J95" s="5">
        <f t="shared" si="21"/>
        <v>8.5905530086324564</v>
      </c>
      <c r="K95" s="5">
        <f t="shared" si="22"/>
        <v>-103078.08920683127</v>
      </c>
      <c r="L95" s="5">
        <f t="shared" si="23"/>
        <v>0.31835700000000433</v>
      </c>
      <c r="M95" s="1">
        <v>75</v>
      </c>
      <c r="N95" s="5">
        <f t="shared" si="24"/>
        <v>0.99999976011951097</v>
      </c>
      <c r="O95" s="5">
        <f t="shared" si="25"/>
        <v>1.6344637832066411E-7</v>
      </c>
      <c r="P95" s="5">
        <f t="shared" si="26"/>
        <v>2.2520377286900002E-4</v>
      </c>
      <c r="Q95" s="5">
        <f t="shared" si="27"/>
        <v>4.3721428687699179E-4</v>
      </c>
      <c r="R95" s="5">
        <f t="shared" si="28"/>
        <v>298.00043721428688</v>
      </c>
      <c r="S95" s="5">
        <f t="shared" si="29"/>
        <v>301.06098223237097</v>
      </c>
    </row>
    <row r="96" spans="1:19" x14ac:dyDescent="0.25">
      <c r="A96" s="5">
        <v>-271</v>
      </c>
      <c r="B96" s="5">
        <v>265.60000000000002</v>
      </c>
      <c r="C96" s="5">
        <v>0.90900000000000003</v>
      </c>
      <c r="D96" s="5">
        <f t="shared" si="15"/>
        <v>-1.0000000000000009E-3</v>
      </c>
      <c r="E96" s="5">
        <f t="shared" si="16"/>
        <v>2.42422807069598</v>
      </c>
      <c r="F96" s="5">
        <f t="shared" si="17"/>
        <v>-4.1436116778032536E-2</v>
      </c>
      <c r="G96" s="5">
        <f t="shared" si="18"/>
        <v>8.4317085004330758E-2</v>
      </c>
      <c r="H96" s="5">
        <f t="shared" si="19"/>
        <v>3.4899999999999523</v>
      </c>
      <c r="I96" s="5">
        <f t="shared" si="20"/>
        <v>4.6172965861988907E-2</v>
      </c>
      <c r="J96" s="5">
        <f t="shared" si="21"/>
        <v>8.5468967582066906</v>
      </c>
      <c r="K96" s="5">
        <f t="shared" si="22"/>
        <v>-102554.26048463056</v>
      </c>
      <c r="L96" s="5">
        <f t="shared" si="23"/>
        <v>0.31724099999999567</v>
      </c>
      <c r="M96" s="1">
        <v>76</v>
      </c>
      <c r="N96" s="5">
        <f t="shared" si="24"/>
        <v>0.99999985904354372</v>
      </c>
      <c r="O96" s="5">
        <f t="shared" si="25"/>
        <v>9.8924032743141765E-8</v>
      </c>
      <c r="P96" s="5">
        <f t="shared" si="26"/>
        <v>1.363019825221509E-4</v>
      </c>
      <c r="Q96" s="5">
        <f t="shared" si="27"/>
        <v>2.6461889749514753E-4</v>
      </c>
      <c r="R96" s="5">
        <f t="shared" si="28"/>
        <v>298.00026461889752</v>
      </c>
      <c r="S96" s="5">
        <f t="shared" si="29"/>
        <v>302.65683076876354</v>
      </c>
    </row>
    <row r="97" spans="1:19" x14ac:dyDescent="0.25">
      <c r="A97" s="5">
        <v>-270</v>
      </c>
      <c r="B97" s="5">
        <v>269.08999999999997</v>
      </c>
      <c r="C97" s="5">
        <v>0.90800000000000003</v>
      </c>
      <c r="D97" s="5">
        <f t="shared" si="15"/>
        <v>-4.0000000000000036E-3</v>
      </c>
      <c r="E97" s="5">
        <f t="shared" si="16"/>
        <v>2.4298975586871476</v>
      </c>
      <c r="F97" s="5">
        <f t="shared" si="17"/>
        <v>-4.1914151478914877E-2</v>
      </c>
      <c r="G97" s="5">
        <f t="shared" si="18"/>
        <v>0.34359279586523989</v>
      </c>
      <c r="H97" s="5">
        <f t="shared" si="19"/>
        <v>3.4800000000000182</v>
      </c>
      <c r="I97" s="5">
        <f t="shared" si="20"/>
        <v>4.6885207258506131E-2</v>
      </c>
      <c r="J97" s="5">
        <f t="shared" si="21"/>
        <v>8.5006138497316925</v>
      </c>
      <c r="K97" s="5">
        <f t="shared" si="22"/>
        <v>-101998.91443201789</v>
      </c>
      <c r="L97" s="5">
        <f t="shared" si="23"/>
        <v>0.31598400000000165</v>
      </c>
      <c r="M97" s="1">
        <v>77</v>
      </c>
      <c r="N97" s="5">
        <f t="shared" si="24"/>
        <v>0.9999999181785868</v>
      </c>
      <c r="O97" s="5">
        <f t="shared" si="25"/>
        <v>5.9135043084523886E-8</v>
      </c>
      <c r="P97" s="5">
        <f t="shared" si="26"/>
        <v>8.1478922618146265E-5</v>
      </c>
      <c r="Q97" s="5">
        <f t="shared" si="27"/>
        <v>1.581845126045938E-4</v>
      </c>
      <c r="R97" s="5">
        <f t="shared" si="28"/>
        <v>298.0001581845126</v>
      </c>
      <c r="S97" s="5">
        <f t="shared" si="29"/>
        <v>301.5835974260076</v>
      </c>
    </row>
    <row r="98" spans="1:19" x14ac:dyDescent="0.25">
      <c r="A98" s="5">
        <v>-269</v>
      </c>
      <c r="B98" s="5">
        <v>272.57</v>
      </c>
      <c r="C98" s="5">
        <v>0.90400000000000003</v>
      </c>
      <c r="D98" s="5">
        <f t="shared" si="15"/>
        <v>-5.0000000000000044E-3</v>
      </c>
      <c r="E98" s="5">
        <f t="shared" si="16"/>
        <v>2.4354780541713246</v>
      </c>
      <c r="F98" s="5">
        <f t="shared" si="17"/>
        <v>-4.3831569524636682E-2</v>
      </c>
      <c r="G98" s="5">
        <f t="shared" si="18"/>
        <v>0.44095924990201113</v>
      </c>
      <c r="H98" s="5">
        <f t="shared" si="19"/>
        <v>3.4499999999999886</v>
      </c>
      <c r="I98" s="5">
        <f t="shared" si="20"/>
        <v>4.7593591745983772E-2</v>
      </c>
      <c r="J98" s="5">
        <f t="shared" si="21"/>
        <v>8.4517647624323402</v>
      </c>
      <c r="K98" s="5">
        <f t="shared" si="22"/>
        <v>-101412.77673846936</v>
      </c>
      <c r="L98" s="5">
        <f t="shared" si="23"/>
        <v>0.31187999999999899</v>
      </c>
      <c r="M98" s="1">
        <v>78</v>
      </c>
      <c r="N98" s="5">
        <f t="shared" si="24"/>
        <v>0.99999995308835976</v>
      </c>
      <c r="O98" s="5">
        <f t="shared" si="25"/>
        <v>3.4909772961277952E-8</v>
      </c>
      <c r="P98" s="5">
        <f t="shared" si="26"/>
        <v>4.8100255641369873E-5</v>
      </c>
      <c r="Q98" s="5">
        <f t="shared" si="27"/>
        <v>9.3382622772823838E-5</v>
      </c>
      <c r="R98" s="5">
        <f t="shared" si="28"/>
        <v>298.00009338262277</v>
      </c>
      <c r="S98" s="5">
        <f t="shared" si="29"/>
        <v>300.52412511871063</v>
      </c>
    </row>
    <row r="99" spans="1:19" x14ac:dyDescent="0.25">
      <c r="A99" s="5">
        <v>-268</v>
      </c>
      <c r="B99" s="5">
        <v>276.02</v>
      </c>
      <c r="C99" s="5">
        <v>0.89900000000000002</v>
      </c>
      <c r="D99" s="5">
        <f t="shared" si="15"/>
        <v>2.0000000000000018E-3</v>
      </c>
      <c r="E99" s="5">
        <f t="shared" si="16"/>
        <v>2.4409405515396636</v>
      </c>
      <c r="F99" s="5">
        <f t="shared" si="17"/>
        <v>-4.6240308266771224E-2</v>
      </c>
      <c r="G99" s="5">
        <f t="shared" si="18"/>
        <v>-0.17993623857684346</v>
      </c>
      <c r="H99" s="5">
        <f t="shared" si="19"/>
        <v>3.4300000000000068</v>
      </c>
      <c r="I99" s="5">
        <f t="shared" si="20"/>
        <v>4.8297905476186467E-2</v>
      </c>
      <c r="J99" s="5">
        <f t="shared" si="21"/>
        <v>8.4004107187166106</v>
      </c>
      <c r="K99" s="5">
        <f t="shared" si="22"/>
        <v>-100796.58201101069</v>
      </c>
      <c r="L99" s="5">
        <f t="shared" si="23"/>
        <v>0.3083570000000006</v>
      </c>
      <c r="M99" s="1">
        <v>79</v>
      </c>
      <c r="N99" s="5">
        <f t="shared" si="24"/>
        <v>0.99999997343770608</v>
      </c>
      <c r="O99" s="5">
        <f t="shared" si="25"/>
        <v>2.0349346319115114E-8</v>
      </c>
      <c r="P99" s="5">
        <f t="shared" si="26"/>
        <v>2.8038244796662072E-5</v>
      </c>
      <c r="Q99" s="5">
        <f t="shared" si="27"/>
        <v>5.4433906891897298E-5</v>
      </c>
      <c r="R99" s="5">
        <f t="shared" si="28"/>
        <v>298.00005443390688</v>
      </c>
      <c r="S99" s="5">
        <f t="shared" si="29"/>
        <v>300.10278288503304</v>
      </c>
    </row>
    <row r="100" spans="1:19" x14ac:dyDescent="0.25">
      <c r="A100" s="5">
        <v>-267</v>
      </c>
      <c r="B100" s="5">
        <v>279.45</v>
      </c>
      <c r="C100" s="5">
        <v>0.90100000000000002</v>
      </c>
      <c r="D100" s="5">
        <f t="shared" si="15"/>
        <v>3.0000000000000027E-3</v>
      </c>
      <c r="E100" s="5">
        <f t="shared" si="16"/>
        <v>2.4463041139519239</v>
      </c>
      <c r="F100" s="5">
        <f t="shared" si="17"/>
        <v>-4.5275209020937013E-2</v>
      </c>
      <c r="G100" s="5">
        <f t="shared" si="18"/>
        <v>-0.27406940218984432</v>
      </c>
      <c r="H100" s="5">
        <f t="shared" si="19"/>
        <v>3.410000000000025</v>
      </c>
      <c r="I100" s="5">
        <f t="shared" si="20"/>
        <v>4.8997939702746185E-2</v>
      </c>
      <c r="J100" s="5">
        <f t="shared" si="21"/>
        <v>8.3466135886403343</v>
      </c>
      <c r="K100" s="5">
        <f t="shared" si="22"/>
        <v>-100151.07262788952</v>
      </c>
      <c r="L100" s="5">
        <f t="shared" si="23"/>
        <v>0.30724100000000226</v>
      </c>
      <c r="M100" s="1">
        <v>80</v>
      </c>
      <c r="N100" s="5">
        <f t="shared" si="24"/>
        <v>0.99999998514880029</v>
      </c>
      <c r="O100" s="5">
        <f t="shared" si="25"/>
        <v>1.1711094205502093E-8</v>
      </c>
      <c r="P100" s="5">
        <f t="shared" si="26"/>
        <v>1.6136072433058726E-5</v>
      </c>
      <c r="Q100" s="5">
        <f t="shared" si="27"/>
        <v>3.1326834856887904E-5</v>
      </c>
      <c r="R100" s="5">
        <f t="shared" si="28"/>
        <v>298.00003132683486</v>
      </c>
      <c r="S100" s="5">
        <f t="shared" si="29"/>
        <v>302.37433464502863</v>
      </c>
    </row>
    <row r="101" spans="1:19" x14ac:dyDescent="0.25">
      <c r="A101" s="5">
        <v>-266</v>
      </c>
      <c r="B101" s="5">
        <v>282.86</v>
      </c>
      <c r="C101" s="5">
        <v>0.90400000000000003</v>
      </c>
      <c r="D101" s="5">
        <f t="shared" si="15"/>
        <v>1.0000000000000009E-2</v>
      </c>
      <c r="E101" s="5">
        <f t="shared" si="16"/>
        <v>2.4515715370380673</v>
      </c>
      <c r="F101" s="5">
        <f t="shared" si="17"/>
        <v>-4.3831569524636682E-2</v>
      </c>
      <c r="G101" s="5">
        <f t="shared" si="18"/>
        <v>-0.92614136095557864</v>
      </c>
      <c r="H101" s="5">
        <f t="shared" si="19"/>
        <v>3.3799999999999955</v>
      </c>
      <c r="I101" s="5">
        <f t="shared" si="20"/>
        <v>4.9693490835132879E-2</v>
      </c>
      <c r="J101" s="5">
        <f t="shared" si="21"/>
        <v>8.2904357944953428</v>
      </c>
      <c r="K101" s="5">
        <f t="shared" si="22"/>
        <v>-99476.99759372836</v>
      </c>
      <c r="L101" s="5">
        <f t="shared" si="23"/>
        <v>0.3055519999999996</v>
      </c>
      <c r="M101" s="1">
        <v>81</v>
      </c>
      <c r="N101" s="5">
        <f t="shared" si="24"/>
        <v>0.99999999180199495</v>
      </c>
      <c r="O101" s="5">
        <f t="shared" si="25"/>
        <v>6.6531946618653137E-9</v>
      </c>
      <c r="P101" s="5">
        <f t="shared" si="26"/>
        <v>9.167070906547766E-6</v>
      </c>
      <c r="Q101" s="5">
        <f t="shared" si="27"/>
        <v>1.779710134558234E-5</v>
      </c>
      <c r="R101" s="5">
        <f t="shared" si="28"/>
        <v>298.00001779710135</v>
      </c>
      <c r="S101" s="5">
        <f t="shared" si="29"/>
        <v>302.64069572207501</v>
      </c>
    </row>
    <row r="102" spans="1:19" x14ac:dyDescent="0.25">
      <c r="A102" s="5">
        <v>-265</v>
      </c>
      <c r="B102" s="5">
        <v>286.24</v>
      </c>
      <c r="C102" s="5">
        <v>0.91400000000000003</v>
      </c>
      <c r="D102" s="5">
        <f t="shared" si="15"/>
        <v>6.0000000000000053E-3</v>
      </c>
      <c r="E102" s="5">
        <f t="shared" si="16"/>
        <v>2.4567303232232978</v>
      </c>
      <c r="F102" s="5">
        <f t="shared" si="17"/>
        <v>-3.9053804266168564E-2</v>
      </c>
      <c r="G102" s="5">
        <f t="shared" si="18"/>
        <v>-0.55902081717621677</v>
      </c>
      <c r="H102" s="5">
        <f t="shared" si="19"/>
        <v>3.3700000000000045</v>
      </c>
      <c r="I102" s="5">
        <f t="shared" si="20"/>
        <v>5.0384360484674158E-2</v>
      </c>
      <c r="J102" s="5">
        <f t="shared" si="21"/>
        <v>8.2319402157578487</v>
      </c>
      <c r="K102" s="5">
        <f t="shared" si="22"/>
        <v>-98775.111398999536</v>
      </c>
      <c r="L102" s="5">
        <f t="shared" si="23"/>
        <v>0.3080180000000004</v>
      </c>
      <c r="M102" s="1">
        <v>82</v>
      </c>
      <c r="N102" s="5">
        <f t="shared" si="24"/>
        <v>0.99999999553269925</v>
      </c>
      <c r="O102" s="5">
        <f t="shared" si="25"/>
        <v>3.7307043010414986E-9</v>
      </c>
      <c r="P102" s="5">
        <f t="shared" si="26"/>
        <v>5.1403322158954852E-6</v>
      </c>
      <c r="Q102" s="5">
        <f t="shared" si="27"/>
        <v>9.9795250117363225E-6</v>
      </c>
      <c r="R102" s="5">
        <f t="shared" si="28"/>
        <v>298.00000997952503</v>
      </c>
      <c r="S102" s="5">
        <f t="shared" si="29"/>
        <v>304.89676433946806</v>
      </c>
    </row>
    <row r="103" spans="1:19" x14ac:dyDescent="0.25">
      <c r="A103" s="5">
        <v>-264</v>
      </c>
      <c r="B103" s="5">
        <v>289.61</v>
      </c>
      <c r="C103" s="5">
        <v>0.92</v>
      </c>
      <c r="D103" s="5">
        <f t="shared" si="15"/>
        <v>6.0000000000000053E-3</v>
      </c>
      <c r="E103" s="5">
        <f t="shared" si="16"/>
        <v>2.4618135536226196</v>
      </c>
      <c r="F103" s="5">
        <f t="shared" si="17"/>
        <v>-3.6212172654444715E-2</v>
      </c>
      <c r="G103" s="5">
        <f t="shared" si="18"/>
        <v>-0.56690530256299265</v>
      </c>
      <c r="H103" s="5">
        <f t="shared" si="19"/>
        <v>3.339999999999975</v>
      </c>
      <c r="I103" s="5">
        <f t="shared" si="20"/>
        <v>5.1070355502653979E-2</v>
      </c>
      <c r="J103" s="5">
        <f t="shared" si="21"/>
        <v>8.171190094647562</v>
      </c>
      <c r="K103" s="5">
        <f t="shared" si="22"/>
        <v>-98046.172886828208</v>
      </c>
      <c r="L103" s="5">
        <f t="shared" si="23"/>
        <v>0.30727999999999767</v>
      </c>
      <c r="M103" s="1">
        <v>83</v>
      </c>
      <c r="N103" s="5">
        <f t="shared" si="24"/>
        <v>0.99999999759722979</v>
      </c>
      <c r="O103" s="5">
        <f t="shared" si="25"/>
        <v>2.0645305465194497E-9</v>
      </c>
      <c r="P103" s="5">
        <f t="shared" si="26"/>
        <v>2.8446030622184635E-6</v>
      </c>
      <c r="Q103" s="5">
        <f t="shared" si="27"/>
        <v>5.5225588961132003E-6</v>
      </c>
      <c r="R103" s="5">
        <f t="shared" si="28"/>
        <v>298.00000552255892</v>
      </c>
      <c r="S103" s="5">
        <f t="shared" si="29"/>
        <v>303.48772219728397</v>
      </c>
    </row>
    <row r="104" spans="1:19" x14ac:dyDescent="0.25">
      <c r="A104" s="5">
        <v>-263</v>
      </c>
      <c r="B104" s="5">
        <v>292.95</v>
      </c>
      <c r="C104" s="5">
        <v>0.92600000000000005</v>
      </c>
      <c r="D104" s="5">
        <f t="shared" si="15"/>
        <v>0</v>
      </c>
      <c r="E104" s="5">
        <f t="shared" si="16"/>
        <v>2.4667935023435357</v>
      </c>
      <c r="F104" s="5">
        <f t="shared" si="17"/>
        <v>-3.3389013318065645E-2</v>
      </c>
      <c r="G104" s="5">
        <f t="shared" si="18"/>
        <v>0</v>
      </c>
      <c r="H104" s="5">
        <f t="shared" si="19"/>
        <v>3.3100000000000023</v>
      </c>
      <c r="I104" s="5">
        <f t="shared" si="20"/>
        <v>5.1751288010541276E-2</v>
      </c>
      <c r="J104" s="5">
        <f t="shared" si="21"/>
        <v>8.1082489425254867</v>
      </c>
      <c r="K104" s="5">
        <f t="shared" si="22"/>
        <v>-97290.944129858501</v>
      </c>
      <c r="L104" s="5">
        <f t="shared" si="23"/>
        <v>0.30650600000000022</v>
      </c>
      <c r="M104" s="1">
        <v>84</v>
      </c>
      <c r="N104" s="5">
        <f t="shared" si="24"/>
        <v>0.99999999872459233</v>
      </c>
      <c r="O104" s="5">
        <f t="shared" si="25"/>
        <v>1.1273625366570172E-9</v>
      </c>
      <c r="P104" s="5">
        <f t="shared" si="26"/>
        <v>1.5533308186751573E-6</v>
      </c>
      <c r="Q104" s="5">
        <f t="shared" si="27"/>
        <v>3.0156618493517175E-6</v>
      </c>
      <c r="R104" s="5">
        <f t="shared" si="28"/>
        <v>298.00000301566183</v>
      </c>
      <c r="S104" s="5">
        <f t="shared" si="29"/>
        <v>303.40265169200552</v>
      </c>
    </row>
    <row r="105" spans="1:19" x14ac:dyDescent="0.25">
      <c r="A105" s="5">
        <v>-262</v>
      </c>
      <c r="B105" s="5">
        <v>296.26</v>
      </c>
      <c r="C105" s="5">
        <v>0.92600000000000005</v>
      </c>
      <c r="D105" s="5">
        <f t="shared" si="15"/>
        <v>0</v>
      </c>
      <c r="E105" s="5">
        <f t="shared" si="16"/>
        <v>2.4716730185000912</v>
      </c>
      <c r="F105" s="5">
        <f t="shared" si="17"/>
        <v>-3.3389013318065645E-2</v>
      </c>
      <c r="G105" s="5">
        <f t="shared" si="18"/>
        <v>0</v>
      </c>
      <c r="H105" s="5">
        <f t="shared" si="19"/>
        <v>3.2800000000000296</v>
      </c>
      <c r="I105" s="5">
        <f t="shared" si="20"/>
        <v>5.24269754224184E-2</v>
      </c>
      <c r="J105" s="5">
        <f t="shared" si="21"/>
        <v>8.0431804473521105</v>
      </c>
      <c r="K105" s="5">
        <f t="shared" si="22"/>
        <v>-96510.189319842873</v>
      </c>
      <c r="L105" s="5">
        <f t="shared" si="23"/>
        <v>0.30372800000000272</v>
      </c>
      <c r="M105" s="1">
        <v>85</v>
      </c>
      <c r="N105" s="5">
        <f t="shared" si="24"/>
        <v>0.99999999933197115</v>
      </c>
      <c r="O105" s="5">
        <f t="shared" si="25"/>
        <v>6.0737881391048631E-10</v>
      </c>
      <c r="P105" s="5">
        <f t="shared" si="26"/>
        <v>8.3687385342356359E-7</v>
      </c>
      <c r="Q105" s="5">
        <f t="shared" si="27"/>
        <v>1.624720582471866E-6</v>
      </c>
      <c r="R105" s="5">
        <f t="shared" si="28"/>
        <v>298.0000016247206</v>
      </c>
      <c r="S105" s="5">
        <f t="shared" si="29"/>
        <v>301.36705922512374</v>
      </c>
    </row>
    <row r="106" spans="1:19" x14ac:dyDescent="0.25">
      <c r="A106" s="5">
        <v>-261</v>
      </c>
      <c r="B106" s="5">
        <v>299.54000000000002</v>
      </c>
      <c r="C106" s="5">
        <v>0.92600000000000005</v>
      </c>
      <c r="D106" s="5">
        <f t="shared" si="15"/>
        <v>-5.0000000000000044E-3</v>
      </c>
      <c r="E106" s="5">
        <f t="shared" si="16"/>
        <v>2.4764548254543031</v>
      </c>
      <c r="F106" s="5">
        <f t="shared" si="17"/>
        <v>-3.3389013318065645E-2</v>
      </c>
      <c r="G106" s="5">
        <f t="shared" si="18"/>
        <v>0.50017736442707361</v>
      </c>
      <c r="H106" s="5">
        <f t="shared" si="19"/>
        <v>3.2599999999999909</v>
      </c>
      <c r="I106" s="5">
        <f t="shared" si="20"/>
        <v>5.3097240459697742E-2</v>
      </c>
      <c r="J106" s="5">
        <f t="shared" si="21"/>
        <v>7.9760483824494743</v>
      </c>
      <c r="K106" s="5">
        <f t="shared" si="22"/>
        <v>-95704.673672876932</v>
      </c>
      <c r="L106" s="5">
        <f t="shared" si="23"/>
        <v>0.30187599999999915</v>
      </c>
      <c r="M106" s="1">
        <v>86</v>
      </c>
      <c r="N106" s="5">
        <f t="shared" si="24"/>
        <v>0.99999999965478437</v>
      </c>
      <c r="O106" s="5">
        <f t="shared" si="25"/>
        <v>3.228132205990164E-10</v>
      </c>
      <c r="P106" s="5">
        <f t="shared" si="26"/>
        <v>4.4478657745639493E-7</v>
      </c>
      <c r="Q106" s="5">
        <f t="shared" si="27"/>
        <v>8.6351593402556426E-7</v>
      </c>
      <c r="R106" s="5">
        <f t="shared" si="28"/>
        <v>298.00000086351594</v>
      </c>
      <c r="S106" s="5">
        <f t="shared" si="29"/>
        <v>301.2992641598596</v>
      </c>
    </row>
    <row r="107" spans="1:19" x14ac:dyDescent="0.25">
      <c r="A107" s="5">
        <v>-260</v>
      </c>
      <c r="B107" s="5">
        <v>302.8</v>
      </c>
      <c r="C107" s="5">
        <v>0.92100000000000004</v>
      </c>
      <c r="D107" s="5">
        <f t="shared" si="15"/>
        <v>2.0000000000000018E-3</v>
      </c>
      <c r="E107" s="5">
        <f t="shared" si="16"/>
        <v>2.4811558708280352</v>
      </c>
      <c r="F107" s="5">
        <f t="shared" si="17"/>
        <v>-3.5740369803151061E-2</v>
      </c>
      <c r="G107" s="5">
        <f t="shared" si="18"/>
        <v>-0.20443662206076899</v>
      </c>
      <c r="H107" s="5">
        <f t="shared" si="19"/>
        <v>3.2299999999999613</v>
      </c>
      <c r="I107" s="5">
        <f t="shared" si="20"/>
        <v>5.3761911158235198E-2</v>
      </c>
      <c r="J107" s="5">
        <f t="shared" si="21"/>
        <v>7.9069165167624522</v>
      </c>
      <c r="K107" s="5">
        <f t="shared" si="22"/>
        <v>-94875.162352622589</v>
      </c>
      <c r="L107" s="5">
        <f t="shared" si="23"/>
        <v>0.29748299999999644</v>
      </c>
      <c r="M107" s="1">
        <v>87</v>
      </c>
      <c r="N107" s="5">
        <f t="shared" si="24"/>
        <v>0.99999999982401544</v>
      </c>
      <c r="O107" s="5">
        <f t="shared" si="25"/>
        <v>1.6923107359900769E-10</v>
      </c>
      <c r="P107" s="5">
        <f t="shared" si="26"/>
        <v>2.3317418625451191E-7</v>
      </c>
      <c r="Q107" s="5">
        <f t="shared" si="27"/>
        <v>4.5268817774510123E-7</v>
      </c>
      <c r="R107" s="5">
        <f t="shared" si="28"/>
        <v>298.0000004526882</v>
      </c>
      <c r="S107" s="5">
        <f t="shared" si="29"/>
        <v>299.61665626675079</v>
      </c>
    </row>
    <row r="108" spans="1:19" x14ac:dyDescent="0.25">
      <c r="A108" s="5">
        <v>-259</v>
      </c>
      <c r="B108" s="5">
        <v>306.02999999999997</v>
      </c>
      <c r="C108" s="5">
        <v>0.92300000000000004</v>
      </c>
      <c r="D108" s="5">
        <f t="shared" si="15"/>
        <v>2.0000000000000018E-3</v>
      </c>
      <c r="E108" s="5">
        <f t="shared" si="16"/>
        <v>2.4857640022849474</v>
      </c>
      <c r="F108" s="5">
        <f t="shared" si="17"/>
        <v>-3.4798298974087927E-2</v>
      </c>
      <c r="G108" s="5">
        <f t="shared" si="18"/>
        <v>-0.20808126771482724</v>
      </c>
      <c r="H108" s="5">
        <f t="shared" si="19"/>
        <v>3.2000000000000455</v>
      </c>
      <c r="I108" s="5">
        <f t="shared" si="20"/>
        <v>5.4420820867965403E-2</v>
      </c>
      <c r="J108" s="5">
        <f t="shared" si="21"/>
        <v>7.8358485268354157</v>
      </c>
      <c r="K108" s="5">
        <f t="shared" si="22"/>
        <v>-94022.419414114294</v>
      </c>
      <c r="L108" s="5">
        <f t="shared" si="23"/>
        <v>0.29536000000000423</v>
      </c>
      <c r="M108" s="1">
        <v>88</v>
      </c>
      <c r="N108" s="5">
        <f t="shared" si="24"/>
        <v>0.99999999991151145</v>
      </c>
      <c r="O108" s="5">
        <f t="shared" si="25"/>
        <v>8.7496010436893812E-11</v>
      </c>
      <c r="P108" s="5">
        <f t="shared" si="26"/>
        <v>1.2055593928619163E-7</v>
      </c>
      <c r="Q108" s="5">
        <f t="shared" si="27"/>
        <v>2.3404927169874121E-7</v>
      </c>
      <c r="R108" s="5">
        <f t="shared" si="28"/>
        <v>298.00000023404925</v>
      </c>
      <c r="S108" s="5">
        <f t="shared" si="29"/>
        <v>301.83282350612524</v>
      </c>
    </row>
    <row r="109" spans="1:19" x14ac:dyDescent="0.25">
      <c r="A109" s="5">
        <v>-258</v>
      </c>
      <c r="B109" s="5">
        <v>309.23</v>
      </c>
      <c r="C109" s="5">
        <v>0.92500000000000004</v>
      </c>
      <c r="D109" s="5">
        <f t="shared" si="15"/>
        <v>6.0000000000000053E-3</v>
      </c>
      <c r="E109" s="5">
        <f t="shared" si="16"/>
        <v>2.4902816204417575</v>
      </c>
      <c r="F109" s="5">
        <f t="shared" si="17"/>
        <v>-3.385826726096737E-2</v>
      </c>
      <c r="G109" s="5">
        <f t="shared" si="18"/>
        <v>-0.63393354011024605</v>
      </c>
      <c r="H109" s="5">
        <f t="shared" si="19"/>
        <v>3.1699999999999591</v>
      </c>
      <c r="I109" s="5">
        <f t="shared" si="20"/>
        <v>5.5073808245201687E-2</v>
      </c>
      <c r="J109" s="5">
        <f t="shared" si="21"/>
        <v>7.7629079107048584</v>
      </c>
      <c r="K109" s="5">
        <f t="shared" si="22"/>
        <v>-93147.206770554403</v>
      </c>
      <c r="L109" s="5">
        <f t="shared" si="23"/>
        <v>0.29322499999999624</v>
      </c>
      <c r="M109" s="1">
        <v>89</v>
      </c>
      <c r="N109" s="5">
        <f t="shared" si="24"/>
        <v>0.99999999995611988</v>
      </c>
      <c r="O109" s="5">
        <f t="shared" si="25"/>
        <v>4.4608428062531402E-11</v>
      </c>
      <c r="P109" s="5">
        <f t="shared" si="26"/>
        <v>6.1463498944762847E-8</v>
      </c>
      <c r="Q109" s="5">
        <f t="shared" si="27"/>
        <v>1.1932624181980716E-7</v>
      </c>
      <c r="R109" s="5">
        <f t="shared" si="28"/>
        <v>298.00000011932622</v>
      </c>
      <c r="S109" s="5">
        <f t="shared" si="29"/>
        <v>301.7685068228995</v>
      </c>
    </row>
    <row r="110" spans="1:19" x14ac:dyDescent="0.25">
      <c r="A110" s="5">
        <v>-257</v>
      </c>
      <c r="B110" s="5">
        <v>312.39999999999998</v>
      </c>
      <c r="C110" s="5">
        <v>0.93100000000000005</v>
      </c>
      <c r="D110" s="5">
        <f t="shared" si="15"/>
        <v>1.0000000000000009E-3</v>
      </c>
      <c r="E110" s="5">
        <f t="shared" si="16"/>
        <v>2.4947110252052629</v>
      </c>
      <c r="F110" s="5">
        <f t="shared" si="17"/>
        <v>-3.1050319018657353E-2</v>
      </c>
      <c r="G110" s="5">
        <f t="shared" si="18"/>
        <v>-0.10734258941961877</v>
      </c>
      <c r="H110" s="5">
        <f t="shared" si="19"/>
        <v>3.1400000000000432</v>
      </c>
      <c r="I110" s="5">
        <f t="shared" si="20"/>
        <v>5.5720717237760425E-2</v>
      </c>
      <c r="J110" s="5">
        <f t="shared" si="21"/>
        <v>7.6881579038999286</v>
      </c>
      <c r="K110" s="5">
        <f t="shared" si="22"/>
        <v>-92250.283185401437</v>
      </c>
      <c r="L110" s="5">
        <f t="shared" si="23"/>
        <v>0.29233400000000404</v>
      </c>
      <c r="M110" s="1">
        <v>90</v>
      </c>
      <c r="N110" s="5">
        <f t="shared" si="24"/>
        <v>0.99999999997854361</v>
      </c>
      <c r="O110" s="5">
        <f t="shared" si="25"/>
        <v>2.2423729539866599E-11</v>
      </c>
      <c r="P110" s="5">
        <f t="shared" si="26"/>
        <v>3.0896423316671049E-8</v>
      </c>
      <c r="Q110" s="5">
        <f t="shared" si="27"/>
        <v>5.9982821403732617E-8</v>
      </c>
      <c r="R110" s="5">
        <f t="shared" si="28"/>
        <v>298.00000005998282</v>
      </c>
      <c r="S110" s="5">
        <f t="shared" si="29"/>
        <v>303.00766664539907</v>
      </c>
    </row>
    <row r="111" spans="1:19" x14ac:dyDescent="0.25">
      <c r="A111" s="5">
        <v>-256</v>
      </c>
      <c r="B111" s="5">
        <v>315.54000000000002</v>
      </c>
      <c r="C111" s="5">
        <v>0.93200000000000005</v>
      </c>
      <c r="D111" s="5">
        <f t="shared" si="15"/>
        <v>4.0000000000000036E-3</v>
      </c>
      <c r="E111" s="5">
        <f t="shared" si="16"/>
        <v>2.4990544211971009</v>
      </c>
      <c r="F111" s="5">
        <f t="shared" si="17"/>
        <v>-3.0584087646018613E-2</v>
      </c>
      <c r="G111" s="5">
        <f t="shared" si="18"/>
        <v>-0.43665586976698939</v>
      </c>
      <c r="H111" s="5">
        <f t="shared" si="19"/>
        <v>3.1099999999999568</v>
      </c>
      <c r="I111" s="5">
        <f t="shared" si="20"/>
        <v>5.6361397063085419E-2</v>
      </c>
      <c r="J111" s="5">
        <f t="shared" si="21"/>
        <v>7.6116613977096348</v>
      </c>
      <c r="K111" s="5">
        <f t="shared" si="22"/>
        <v>-91332.403291655704</v>
      </c>
      <c r="L111" s="5">
        <f t="shared" si="23"/>
        <v>0.28985199999999595</v>
      </c>
      <c r="S111" s="5"/>
    </row>
    <row r="112" spans="1:19" x14ac:dyDescent="0.25">
      <c r="A112" s="5">
        <v>-255</v>
      </c>
      <c r="B112" s="5">
        <v>318.64999999999998</v>
      </c>
      <c r="C112" s="5">
        <v>0.93600000000000005</v>
      </c>
      <c r="D112" s="5">
        <f t="shared" si="15"/>
        <v>1.9999999999998908E-3</v>
      </c>
      <c r="E112" s="5">
        <f t="shared" si="16"/>
        <v>2.5033139228158845</v>
      </c>
      <c r="F112" s="5">
        <f t="shared" si="17"/>
        <v>-2.8724151261894745E-2</v>
      </c>
      <c r="G112" s="5">
        <f t="shared" si="18"/>
        <v>-0.22189334058532545</v>
      </c>
      <c r="H112" s="5">
        <f t="shared" si="19"/>
        <v>3.0800000000000409</v>
      </c>
      <c r="I112" s="5">
        <f t="shared" si="20"/>
        <v>5.6995702179561222E-2</v>
      </c>
      <c r="J112" s="5">
        <f t="shared" si="21"/>
        <v>7.5334808599110961</v>
      </c>
      <c r="K112" s="5">
        <f t="shared" si="22"/>
        <v>-90394.316640675053</v>
      </c>
      <c r="L112" s="5">
        <f t="shared" si="23"/>
        <v>0.28828800000000382</v>
      </c>
      <c r="S112" s="5"/>
    </row>
    <row r="113" spans="1:19" x14ac:dyDescent="0.25">
      <c r="A113" s="5">
        <v>-254</v>
      </c>
      <c r="B113" s="5">
        <v>321.73</v>
      </c>
      <c r="C113" s="5">
        <v>0.93799999999999994</v>
      </c>
      <c r="D113" s="5">
        <f t="shared" si="15"/>
        <v>3.0000000000000027E-3</v>
      </c>
      <c r="E113" s="5">
        <f t="shared" si="16"/>
        <v>2.507491558965369</v>
      </c>
      <c r="F113" s="5">
        <f t="shared" si="17"/>
        <v>-2.7797161620935564E-2</v>
      </c>
      <c r="G113" s="5">
        <f t="shared" si="18"/>
        <v>-0.33953659440367007</v>
      </c>
      <c r="H113" s="5">
        <f t="shared" si="19"/>
        <v>3.0399999999999636</v>
      </c>
      <c r="I113" s="5">
        <f t="shared" si="20"/>
        <v>5.762349225122048E-2</v>
      </c>
      <c r="J113" s="5">
        <f t="shared" si="21"/>
        <v>7.4536782580922063</v>
      </c>
      <c r="K113" s="5">
        <f t="shared" si="22"/>
        <v>-89436.766782120772</v>
      </c>
      <c r="L113" s="5">
        <f t="shared" si="23"/>
        <v>0.28515199999999657</v>
      </c>
      <c r="S113" s="5"/>
    </row>
    <row r="114" spans="1:19" x14ac:dyDescent="0.25">
      <c r="A114" s="5">
        <v>-253</v>
      </c>
      <c r="B114" s="5">
        <v>324.77</v>
      </c>
      <c r="C114" s="5">
        <v>0.94099999999999995</v>
      </c>
      <c r="D114" s="5">
        <f t="shared" si="15"/>
        <v>5.0000000000000044E-3</v>
      </c>
      <c r="E114" s="5">
        <f t="shared" si="16"/>
        <v>2.511575905309916</v>
      </c>
      <c r="F114" s="5">
        <f t="shared" si="17"/>
        <v>-2.6410376572743116E-2</v>
      </c>
      <c r="G114" s="5">
        <f t="shared" si="18"/>
        <v>-0.57254486815272865</v>
      </c>
      <c r="H114" s="5">
        <f t="shared" si="19"/>
        <v>3.0200000000000387</v>
      </c>
      <c r="I114" s="5">
        <f t="shared" si="20"/>
        <v>5.8244632106061497E-2</v>
      </c>
      <c r="J114" s="5">
        <f t="shared" si="21"/>
        <v>7.3723149857151951</v>
      </c>
      <c r="K114" s="5">
        <f t="shared" si="22"/>
        <v>-88460.490376791277</v>
      </c>
      <c r="L114" s="5">
        <f t="shared" si="23"/>
        <v>0.28418200000000365</v>
      </c>
      <c r="S114" s="5"/>
    </row>
    <row r="115" spans="1:19" x14ac:dyDescent="0.25">
      <c r="A115" s="5">
        <v>-252</v>
      </c>
      <c r="B115" s="5">
        <v>327.79</v>
      </c>
      <c r="C115" s="5">
        <v>0.94599999999999995</v>
      </c>
      <c r="D115" s="5">
        <f t="shared" si="15"/>
        <v>4.0000000000000036E-3</v>
      </c>
      <c r="E115" s="5">
        <f t="shared" si="16"/>
        <v>2.5155957002684515</v>
      </c>
      <c r="F115" s="5">
        <f t="shared" si="17"/>
        <v>-2.4108863598207259E-2</v>
      </c>
      <c r="G115" s="5">
        <f t="shared" si="18"/>
        <v>-0.46779078563360854</v>
      </c>
      <c r="H115" s="5">
        <f t="shared" si="19"/>
        <v>2.9699999999999704</v>
      </c>
      <c r="I115" s="5">
        <f t="shared" si="20"/>
        <v>5.885899168820443E-2</v>
      </c>
      <c r="J115" s="5">
        <f t="shared" si="21"/>
        <v>7.289451791064633</v>
      </c>
      <c r="K115" s="5">
        <f t="shared" si="22"/>
        <v>-87466.21634406643</v>
      </c>
      <c r="L115" s="5">
        <f t="shared" si="23"/>
        <v>0.28096199999999721</v>
      </c>
      <c r="S115" s="5"/>
    </row>
    <row r="116" spans="1:19" x14ac:dyDescent="0.25">
      <c r="A116" s="5">
        <v>-251</v>
      </c>
      <c r="B116" s="5">
        <v>330.76</v>
      </c>
      <c r="C116" s="5">
        <v>0.95</v>
      </c>
      <c r="D116" s="5">
        <f t="shared" si="15"/>
        <v>5.0000000000000044E-3</v>
      </c>
      <c r="E116" s="5">
        <f t="shared" si="16"/>
        <v>2.5195129832576257</v>
      </c>
      <c r="F116" s="5">
        <f t="shared" si="17"/>
        <v>-2.2276394711152253E-2</v>
      </c>
      <c r="G116" s="5">
        <f t="shared" si="18"/>
        <v>-0.59118925233472608</v>
      </c>
      <c r="H116" s="5">
        <f t="shared" si="19"/>
        <v>2.9499999999999886</v>
      </c>
      <c r="I116" s="5">
        <f t="shared" si="20"/>
        <v>5.9466446004126483E-2</v>
      </c>
      <c r="J116" s="5">
        <f t="shared" si="21"/>
        <v>7.2051487091681361</v>
      </c>
      <c r="K116" s="5">
        <f t="shared" si="22"/>
        <v>-86454.665045020811</v>
      </c>
      <c r="L116" s="5">
        <f t="shared" si="23"/>
        <v>0.28024999999999894</v>
      </c>
      <c r="S116" s="5"/>
    </row>
    <row r="117" spans="1:19" x14ac:dyDescent="0.25">
      <c r="A117" s="5">
        <v>-250</v>
      </c>
      <c r="B117" s="5">
        <v>333.71</v>
      </c>
      <c r="C117" s="5">
        <v>0.95499999999999996</v>
      </c>
      <c r="D117" s="5">
        <f t="shared" si="15"/>
        <v>1.0000000000000009E-3</v>
      </c>
      <c r="E117" s="5">
        <f t="shared" si="16"/>
        <v>2.5233692209782803</v>
      </c>
      <c r="F117" s="5">
        <f t="shared" si="17"/>
        <v>-1.9996628416253676E-2</v>
      </c>
      <c r="G117" s="5">
        <f t="shared" si="18"/>
        <v>-0.12095416356859227</v>
      </c>
      <c r="H117" s="5">
        <f t="shared" si="19"/>
        <v>2.9000000000000341</v>
      </c>
      <c r="I117" s="5">
        <f t="shared" si="20"/>
        <v>6.0066875063223828E-2</v>
      </c>
      <c r="J117" s="5">
        <f t="shared" si="21"/>
        <v>7.1194649968250872</v>
      </c>
      <c r="K117" s="5">
        <f t="shared" si="22"/>
        <v>-85426.547502830246</v>
      </c>
      <c r="L117" s="5">
        <f t="shared" si="23"/>
        <v>0.27695000000000325</v>
      </c>
      <c r="S117" s="5"/>
    </row>
    <row r="118" spans="1:19" x14ac:dyDescent="0.25">
      <c r="A118" s="5">
        <v>-249</v>
      </c>
      <c r="B118" s="5">
        <v>336.61</v>
      </c>
      <c r="C118" s="5">
        <v>0.95599999999999996</v>
      </c>
      <c r="D118" s="5">
        <f t="shared" si="15"/>
        <v>4.0000000000000036E-3</v>
      </c>
      <c r="E118" s="5">
        <f t="shared" si="16"/>
        <v>2.5271270138391762</v>
      </c>
      <c r="F118" s="5">
        <f t="shared" si="17"/>
        <v>-1.9542107723899943E-2</v>
      </c>
      <c r="G118" s="5">
        <f t="shared" si="18"/>
        <v>-0.49009575278595707</v>
      </c>
      <c r="H118" s="5">
        <f t="shared" si="19"/>
        <v>2.8799999999999955</v>
      </c>
      <c r="I118" s="5">
        <f t="shared" si="20"/>
        <v>6.0660163812959252E-2</v>
      </c>
      <c r="J118" s="5">
        <f t="shared" si="21"/>
        <v>7.0324590707997459</v>
      </c>
      <c r="K118" s="5">
        <f t="shared" si="22"/>
        <v>-84382.56466114767</v>
      </c>
      <c r="L118" s="5">
        <f t="shared" si="23"/>
        <v>0.27532799999999957</v>
      </c>
      <c r="S118" s="5"/>
    </row>
    <row r="119" spans="1:19" x14ac:dyDescent="0.25">
      <c r="A119" s="5">
        <v>-248</v>
      </c>
      <c r="B119" s="5">
        <v>339.49</v>
      </c>
      <c r="C119" s="5">
        <v>0.96</v>
      </c>
      <c r="D119" s="5">
        <f t="shared" si="15"/>
        <v>4.0000000000000036E-3</v>
      </c>
      <c r="E119" s="5">
        <f t="shared" si="16"/>
        <v>2.5308269862489765</v>
      </c>
      <c r="F119" s="5">
        <f t="shared" si="17"/>
        <v>-1.7728766960431602E-2</v>
      </c>
      <c r="G119" s="5">
        <f t="shared" si="18"/>
        <v>-0.5008757276781961</v>
      </c>
      <c r="H119" s="5">
        <f t="shared" si="19"/>
        <v>2.8299999999999841</v>
      </c>
      <c r="I119" s="5">
        <f t="shared" si="20"/>
        <v>6.124620206885923E-2</v>
      </c>
      <c r="J119" s="5">
        <f t="shared" si="21"/>
        <v>6.9441884492854884</v>
      </c>
      <c r="K119" s="5">
        <f t="shared" si="22"/>
        <v>-83323.40668172919</v>
      </c>
      <c r="L119" s="5">
        <f t="shared" si="23"/>
        <v>0.27167999999999848</v>
      </c>
      <c r="S119" s="5"/>
    </row>
    <row r="120" spans="1:19" x14ac:dyDescent="0.25">
      <c r="A120" s="5">
        <v>-247</v>
      </c>
      <c r="B120" s="5">
        <v>342.32</v>
      </c>
      <c r="C120" s="5">
        <v>0.96399999999999997</v>
      </c>
      <c r="D120" s="5">
        <f t="shared" si="15"/>
        <v>9.000000000000008E-3</v>
      </c>
      <c r="E120" s="5">
        <f t="shared" si="16"/>
        <v>2.5344322734758764</v>
      </c>
      <c r="F120" s="5">
        <f t="shared" si="17"/>
        <v>-1.5922966097169242E-2</v>
      </c>
      <c r="G120" s="5">
        <f t="shared" si="18"/>
        <v>-1.1407497435317151</v>
      </c>
      <c r="H120" s="5">
        <f t="shared" si="19"/>
        <v>2.8000000000000114</v>
      </c>
      <c r="I120" s="5">
        <f t="shared" si="20"/>
        <v>6.1824884439633021E-2</v>
      </c>
      <c r="J120" s="5">
        <f t="shared" si="21"/>
        <v>6.8547096966750658</v>
      </c>
      <c r="K120" s="5">
        <f t="shared" si="22"/>
        <v>-82249.752281729088</v>
      </c>
      <c r="L120" s="5">
        <f t="shared" si="23"/>
        <v>0.2699200000000011</v>
      </c>
      <c r="S120" s="5"/>
    </row>
    <row r="121" spans="1:19" x14ac:dyDescent="0.25">
      <c r="A121" s="5">
        <v>-246</v>
      </c>
      <c r="B121" s="5">
        <v>345.12</v>
      </c>
      <c r="C121" s="5">
        <v>0.97299999999999998</v>
      </c>
      <c r="D121" s="5">
        <f t="shared" si="15"/>
        <v>8.0000000000000071E-3</v>
      </c>
      <c r="E121" s="5">
        <f t="shared" si="16"/>
        <v>2.5379701277584696</v>
      </c>
      <c r="F121" s="5">
        <f t="shared" si="17"/>
        <v>-1.1887159731648099E-2</v>
      </c>
      <c r="G121" s="5">
        <f t="shared" si="18"/>
        <v>-1.0242955211893636</v>
      </c>
      <c r="H121" s="5">
        <f t="shared" si="19"/>
        <v>2.7699999999999818</v>
      </c>
      <c r="I121" s="5">
        <f t="shared" si="20"/>
        <v>6.2396110247689276E-2</v>
      </c>
      <c r="J121" s="5">
        <f t="shared" si="21"/>
        <v>6.7640783717056729</v>
      </c>
      <c r="K121" s="5">
        <f t="shared" si="22"/>
        <v>-81162.268111489073</v>
      </c>
      <c r="L121" s="5">
        <f t="shared" si="23"/>
        <v>0.26952099999999823</v>
      </c>
      <c r="S121" s="5"/>
    </row>
    <row r="122" spans="1:19" x14ac:dyDescent="0.25">
      <c r="A122" s="5">
        <v>-245</v>
      </c>
      <c r="B122" s="5">
        <v>347.89</v>
      </c>
      <c r="C122" s="5">
        <v>0.98099999999999998</v>
      </c>
      <c r="D122" s="5">
        <f t="shared" si="15"/>
        <v>8.0000000000000071E-3</v>
      </c>
      <c r="E122" s="5">
        <f t="shared" si="16"/>
        <v>2.5414419452545256</v>
      </c>
      <c r="F122" s="5">
        <f t="shared" si="17"/>
        <v>-8.3309926200514969E-3</v>
      </c>
      <c r="G122" s="5">
        <f t="shared" si="18"/>
        <v>-1.0428490729326347</v>
      </c>
      <c r="H122" s="5">
        <f t="shared" si="19"/>
        <v>2.7200000000000273</v>
      </c>
      <c r="I122" s="5">
        <f t="shared" si="20"/>
        <v>6.2959783445331416E-2</v>
      </c>
      <c r="J122" s="5">
        <f t="shared" si="21"/>
        <v>6.672348978998877</v>
      </c>
      <c r="K122" s="5">
        <f t="shared" si="22"/>
        <v>-80061.608173062486</v>
      </c>
      <c r="L122" s="5">
        <f t="shared" si="23"/>
        <v>0.26683200000000268</v>
      </c>
      <c r="S122" s="5"/>
    </row>
    <row r="123" spans="1:19" x14ac:dyDescent="0.25">
      <c r="A123" s="5">
        <v>-244</v>
      </c>
      <c r="B123" s="5">
        <v>350.61</v>
      </c>
      <c r="C123" s="5">
        <v>0.98899999999999999</v>
      </c>
      <c r="D123" s="5">
        <f t="shared" si="15"/>
        <v>3.0000000000000027E-3</v>
      </c>
      <c r="E123" s="5">
        <f t="shared" si="16"/>
        <v>2.5448242987597278</v>
      </c>
      <c r="F123" s="5">
        <f t="shared" si="17"/>
        <v>-4.8037084028205992E-3</v>
      </c>
      <c r="G123" s="5">
        <f t="shared" si="18"/>
        <v>-0.39627789922722878</v>
      </c>
      <c r="H123" s="5">
        <f t="shared" si="19"/>
        <v>2.6899999999999977</v>
      </c>
      <c r="I123" s="5">
        <f t="shared" si="20"/>
        <v>6.3515812526914656E-2</v>
      </c>
      <c r="J123" s="5">
        <f t="shared" si="21"/>
        <v>6.5795749240285533</v>
      </c>
      <c r="K123" s="5">
        <f t="shared" si="22"/>
        <v>-78948.413279871122</v>
      </c>
      <c r="L123" s="5">
        <f t="shared" si="23"/>
        <v>0.26604099999999975</v>
      </c>
      <c r="S123" s="5"/>
    </row>
    <row r="124" spans="1:19" x14ac:dyDescent="0.25">
      <c r="A124" s="5">
        <v>-243</v>
      </c>
      <c r="B124" s="5">
        <v>353.3</v>
      </c>
      <c r="C124" s="5">
        <v>0.99199999999999999</v>
      </c>
      <c r="D124" s="5">
        <f t="shared" si="15"/>
        <v>5.0000000000000044E-3</v>
      </c>
      <c r="E124" s="5">
        <f t="shared" si="16"/>
        <v>2.5481436374348454</v>
      </c>
      <c r="F124" s="5">
        <f t="shared" si="17"/>
        <v>-3.4883278458213473E-3</v>
      </c>
      <c r="G124" s="5">
        <f t="shared" si="18"/>
        <v>-0.67280248303840362</v>
      </c>
      <c r="H124" s="5">
        <f t="shared" si="19"/>
        <v>2.6499999999999773</v>
      </c>
      <c r="I124" s="5">
        <f t="shared" si="20"/>
        <v>6.4064110437250368E-2</v>
      </c>
      <c r="J124" s="5">
        <f t="shared" si="21"/>
        <v>6.4858084715257451</v>
      </c>
      <c r="K124" s="5">
        <f t="shared" si="22"/>
        <v>-77823.310557601639</v>
      </c>
      <c r="L124" s="5">
        <f t="shared" si="23"/>
        <v>0.26287999999999773</v>
      </c>
      <c r="S124" s="5"/>
    </row>
    <row r="125" spans="1:19" x14ac:dyDescent="0.25">
      <c r="A125" s="5">
        <v>-242</v>
      </c>
      <c r="B125" s="5">
        <v>355.95</v>
      </c>
      <c r="C125" s="5">
        <v>0.997</v>
      </c>
      <c r="D125" s="5">
        <f t="shared" si="15"/>
        <v>3.0000000000000027E-3</v>
      </c>
      <c r="E125" s="5">
        <f t="shared" si="16"/>
        <v>2.5513889972730204</v>
      </c>
      <c r="F125" s="5">
        <f t="shared" si="17"/>
        <v>-1.3048416883442813E-3</v>
      </c>
      <c r="G125" s="5">
        <f t="shared" si="18"/>
        <v>-0.41125329344516343</v>
      </c>
      <c r="H125" s="5">
        <f t="shared" si="19"/>
        <v>2.6100000000000136</v>
      </c>
      <c r="I125" s="5">
        <f t="shared" si="20"/>
        <v>6.460459447654418E-2</v>
      </c>
      <c r="J125" s="5">
        <f t="shared" si="21"/>
        <v>6.3911007073020336</v>
      </c>
      <c r="K125" s="5">
        <f t="shared" si="22"/>
        <v>-76686.912986120893</v>
      </c>
      <c r="L125" s="5">
        <f t="shared" si="23"/>
        <v>0.26021700000000136</v>
      </c>
      <c r="S125" s="5"/>
    </row>
    <row r="126" spans="1:19" x14ac:dyDescent="0.25">
      <c r="A126" s="5">
        <v>-241</v>
      </c>
      <c r="B126" s="5">
        <v>358.56</v>
      </c>
      <c r="C126" s="5">
        <v>1</v>
      </c>
      <c r="D126" s="5">
        <f t="shared" si="15"/>
        <v>8.999999999999897E-3</v>
      </c>
      <c r="E126" s="5">
        <f t="shared" si="16"/>
        <v>2.5545618391909861</v>
      </c>
      <c r="F126" s="5">
        <f t="shared" si="17"/>
        <v>0</v>
      </c>
      <c r="G126" s="5">
        <f t="shared" si="18"/>
        <v>-1.2545153421064943</v>
      </c>
      <c r="H126" s="5">
        <f t="shared" si="19"/>
        <v>2.5699999999999932</v>
      </c>
      <c r="I126" s="5">
        <f t="shared" si="20"/>
        <v>6.5137186202152683E-2</v>
      </c>
      <c r="J126" s="5">
        <f t="shared" si="21"/>
        <v>6.2955015035088273</v>
      </c>
      <c r="K126" s="5">
        <f t="shared" si="22"/>
        <v>-75539.818982618657</v>
      </c>
      <c r="L126" s="5">
        <f t="shared" si="23"/>
        <v>0.25699999999999934</v>
      </c>
      <c r="S126" s="5"/>
    </row>
    <row r="127" spans="1:19" x14ac:dyDescent="0.25">
      <c r="A127" s="5">
        <v>-240</v>
      </c>
      <c r="B127" s="5">
        <v>361.13</v>
      </c>
      <c r="C127" s="5">
        <v>1.0089999999999999</v>
      </c>
      <c r="D127" s="5">
        <f t="shared" si="15"/>
        <v>9.000000000000119E-3</v>
      </c>
      <c r="E127" s="5">
        <f t="shared" si="16"/>
        <v>2.5576635678875652</v>
      </c>
      <c r="F127" s="5">
        <f t="shared" si="17"/>
        <v>3.8911662369104775E-3</v>
      </c>
      <c r="G127" s="5">
        <f t="shared" si="18"/>
        <v>-1.271983630453976</v>
      </c>
      <c r="H127" s="5">
        <f t="shared" si="19"/>
        <v>2.5300000000000296</v>
      </c>
      <c r="I127" s="5">
        <f t="shared" si="20"/>
        <v>6.5661811327445085E-2</v>
      </c>
      <c r="J127" s="5">
        <f t="shared" si="21"/>
        <v>6.1990594872699534</v>
      </c>
      <c r="K127" s="5">
        <f t="shared" si="22"/>
        <v>-74382.612025226757</v>
      </c>
      <c r="L127" s="5">
        <f t="shared" si="23"/>
        <v>0.25527700000000297</v>
      </c>
      <c r="S127" s="5"/>
    </row>
    <row r="128" spans="1:19" x14ac:dyDescent="0.25">
      <c r="A128" s="5">
        <v>-239</v>
      </c>
      <c r="B128" s="5">
        <v>363.66</v>
      </c>
      <c r="C128" s="5">
        <v>1.018</v>
      </c>
      <c r="D128" s="5">
        <f t="shared" si="15"/>
        <v>6.9999999999998952E-3</v>
      </c>
      <c r="E128" s="5">
        <f t="shared" si="16"/>
        <v>2.5606955343936537</v>
      </c>
      <c r="F128" s="5">
        <f t="shared" si="17"/>
        <v>7.7477780007399483E-3</v>
      </c>
      <c r="G128" s="5">
        <f t="shared" si="18"/>
        <v>-1.0002427821250435</v>
      </c>
      <c r="H128" s="5">
        <f t="shared" si="19"/>
        <v>2.5</v>
      </c>
      <c r="I128" s="5">
        <f t="shared" si="20"/>
        <v>6.6178399618050915E-2</v>
      </c>
      <c r="J128" s="5">
        <f t="shared" si="21"/>
        <v>6.1018220126810574</v>
      </c>
      <c r="K128" s="5">
        <f t="shared" si="22"/>
        <v>-73215.860317036582</v>
      </c>
      <c r="L128" s="5">
        <f t="shared" si="23"/>
        <v>0.2545</v>
      </c>
      <c r="S128" s="5"/>
    </row>
    <row r="129" spans="1:19" x14ac:dyDescent="0.25">
      <c r="A129" s="5">
        <v>-238</v>
      </c>
      <c r="B129" s="5">
        <v>366.16</v>
      </c>
      <c r="C129" s="5">
        <v>1.0249999999999999</v>
      </c>
      <c r="D129" s="5">
        <f t="shared" si="15"/>
        <v>2.0000000000000018E-3</v>
      </c>
      <c r="E129" s="5">
        <f t="shared" si="16"/>
        <v>2.5636708994192432</v>
      </c>
      <c r="F129" s="5">
        <f t="shared" si="17"/>
        <v>1.0723865391773066E-2</v>
      </c>
      <c r="G129" s="5">
        <f t="shared" si="18"/>
        <v>-0.29230517149389629</v>
      </c>
      <c r="H129" s="5">
        <f t="shared" si="19"/>
        <v>2.4499999999999886</v>
      </c>
      <c r="I129" s="5">
        <f t="shared" si="20"/>
        <v>6.6686884785774336E-2</v>
      </c>
      <c r="J129" s="5">
        <f t="shared" si="21"/>
        <v>6.003835136119851</v>
      </c>
      <c r="K129" s="5">
        <f t="shared" si="22"/>
        <v>-72040.116489843407</v>
      </c>
      <c r="L129" s="5">
        <f t="shared" si="23"/>
        <v>0.25112499999999882</v>
      </c>
      <c r="S129" s="5"/>
    </row>
    <row r="130" spans="1:19" x14ac:dyDescent="0.25">
      <c r="A130" s="5">
        <v>-237</v>
      </c>
      <c r="B130" s="5">
        <v>368.61</v>
      </c>
      <c r="C130" s="5">
        <v>1.0269999999999999</v>
      </c>
      <c r="D130" s="5">
        <f t="shared" si="15"/>
        <v>2.0000000000000018E-3</v>
      </c>
      <c r="E130" s="5">
        <f t="shared" si="16"/>
        <v>2.5665671129934964</v>
      </c>
      <c r="F130" s="5">
        <f t="shared" si="17"/>
        <v>1.1570443597278161E-2</v>
      </c>
      <c r="G130" s="5">
        <f t="shared" si="18"/>
        <v>-0.29854029728502374</v>
      </c>
      <c r="H130" s="5">
        <f t="shared" si="19"/>
        <v>2.4099999999999682</v>
      </c>
      <c r="I130" s="5">
        <f t="shared" si="20"/>
        <v>6.7187204380450991E-2</v>
      </c>
      <c r="J130" s="5">
        <f t="shared" si="21"/>
        <v>5.9051435947987674</v>
      </c>
      <c r="K130" s="5">
        <f t="shared" si="22"/>
        <v>-70855.91734679669</v>
      </c>
      <c r="L130" s="5">
        <f t="shared" si="23"/>
        <v>0.24750699999999667</v>
      </c>
      <c r="S130" s="5"/>
    </row>
    <row r="131" spans="1:19" x14ac:dyDescent="0.25">
      <c r="A131" s="5">
        <v>-236</v>
      </c>
      <c r="B131" s="5">
        <v>371.02</v>
      </c>
      <c r="C131" s="5">
        <v>1.0289999999999999</v>
      </c>
      <c r="D131" s="5">
        <f t="shared" si="15"/>
        <v>1.0000000000001119E-3</v>
      </c>
      <c r="E131" s="5">
        <f t="shared" si="16"/>
        <v>2.5693973210854648</v>
      </c>
      <c r="F131" s="5">
        <f t="shared" si="17"/>
        <v>1.2415374762432893E-2</v>
      </c>
      <c r="G131" s="5">
        <f t="shared" si="18"/>
        <v>-0.15254784354718723</v>
      </c>
      <c r="H131" s="5">
        <f t="shared" si="19"/>
        <v>2.3700000000000045</v>
      </c>
      <c r="I131" s="5">
        <f t="shared" si="20"/>
        <v>6.7679299680017554E-2</v>
      </c>
      <c r="J131" s="5">
        <f t="shared" si="21"/>
        <v>5.8057907885240567</v>
      </c>
      <c r="K131" s="5">
        <f t="shared" si="22"/>
        <v>-69663.783643524119</v>
      </c>
      <c r="L131" s="5">
        <f t="shared" si="23"/>
        <v>0.24387300000000042</v>
      </c>
      <c r="S131" s="5"/>
    </row>
    <row r="132" spans="1:19" x14ac:dyDescent="0.25">
      <c r="A132" s="5">
        <v>-235</v>
      </c>
      <c r="B132" s="5">
        <v>373.39</v>
      </c>
      <c r="C132" s="5">
        <v>1.03</v>
      </c>
      <c r="D132" s="5">
        <f t="shared" si="15"/>
        <v>2.9999999999998916E-3</v>
      </c>
      <c r="E132" s="5">
        <f t="shared" si="16"/>
        <v>2.5721626826463373</v>
      </c>
      <c r="F132" s="5">
        <f t="shared" si="17"/>
        <v>1.2837224705172217E-2</v>
      </c>
      <c r="G132" s="5">
        <f t="shared" si="18"/>
        <v>-0.46753120834705986</v>
      </c>
      <c r="H132" s="5">
        <f t="shared" si="19"/>
        <v>2.3300000000000409</v>
      </c>
      <c r="I132" s="5">
        <f t="shared" si="20"/>
        <v>6.8163115579061226E-2</v>
      </c>
      <c r="J132" s="5">
        <f t="shared" si="21"/>
        <v>5.7058187645617213</v>
      </c>
      <c r="K132" s="5">
        <f t="shared" si="22"/>
        <v>-68464.219906535116</v>
      </c>
      <c r="L132" s="5">
        <f t="shared" si="23"/>
        <v>0.2399900000000042</v>
      </c>
      <c r="S132" s="5"/>
    </row>
    <row r="133" spans="1:19" x14ac:dyDescent="0.25">
      <c r="A133" s="5">
        <v>-234</v>
      </c>
      <c r="B133" s="5">
        <v>375.72</v>
      </c>
      <c r="C133" s="5">
        <v>1.0329999999999999</v>
      </c>
      <c r="D133" s="5">
        <f t="shared" si="15"/>
        <v>5.0000000000001155E-3</v>
      </c>
      <c r="E133" s="5">
        <f t="shared" si="16"/>
        <v>2.5748643136645399</v>
      </c>
      <c r="F133" s="5">
        <f t="shared" si="17"/>
        <v>1.4100321519620545E-2</v>
      </c>
      <c r="G133" s="5">
        <f t="shared" si="18"/>
        <v>-0.79463873671055973</v>
      </c>
      <c r="H133" s="5">
        <f t="shared" si="19"/>
        <v>2.2899999999999636</v>
      </c>
      <c r="I133" s="5">
        <f t="shared" si="20"/>
        <v>6.8638600476108036E-2</v>
      </c>
      <c r="J133" s="5">
        <f t="shared" si="21"/>
        <v>5.60526820554752</v>
      </c>
      <c r="K133" s="5">
        <f t="shared" si="22"/>
        <v>-67257.714288149888</v>
      </c>
      <c r="L133" s="5">
        <f t="shared" si="23"/>
        <v>0.23655699999999621</v>
      </c>
      <c r="S133" s="5"/>
    </row>
    <row r="134" spans="1:19" x14ac:dyDescent="0.25">
      <c r="A134" s="5">
        <v>-233</v>
      </c>
      <c r="B134" s="5">
        <v>378.01</v>
      </c>
      <c r="C134" s="5">
        <v>1.038</v>
      </c>
      <c r="D134" s="5">
        <f t="shared" si="15"/>
        <v>6.9999999999998952E-3</v>
      </c>
      <c r="E134" s="5">
        <f t="shared" si="16"/>
        <v>2.5775032889572613</v>
      </c>
      <c r="F134" s="5">
        <f t="shared" si="17"/>
        <v>1.6197353512439061E-2</v>
      </c>
      <c r="G134" s="5">
        <f t="shared" si="18"/>
        <v>-1.1325320110654689</v>
      </c>
      <c r="H134" s="5">
        <f t="shared" si="19"/>
        <v>2.25</v>
      </c>
      <c r="I134" s="5">
        <f t="shared" si="20"/>
        <v>6.9105706159903663E-2</v>
      </c>
      <c r="J134" s="5">
        <f t="shared" si="21"/>
        <v>5.5041784203524458</v>
      </c>
      <c r="K134" s="5">
        <f t="shared" si="22"/>
        <v>-66044.738456891559</v>
      </c>
      <c r="L134" s="5">
        <f t="shared" si="23"/>
        <v>0.23355000000000001</v>
      </c>
      <c r="S134" s="5"/>
    </row>
    <row r="135" spans="1:19" x14ac:dyDescent="0.25">
      <c r="A135" s="5">
        <v>-232</v>
      </c>
      <c r="B135" s="5">
        <v>380.26</v>
      </c>
      <c r="C135" s="5">
        <v>1.0449999999999999</v>
      </c>
      <c r="D135" s="5">
        <f t="shared" si="15"/>
        <v>8.0000000000000071E-3</v>
      </c>
      <c r="E135" s="5">
        <f t="shared" si="16"/>
        <v>2.5800806438630075</v>
      </c>
      <c r="F135" s="5">
        <f t="shared" si="17"/>
        <v>1.9116290447072779E-2</v>
      </c>
      <c r="G135" s="5">
        <f t="shared" si="18"/>
        <v>-1.3160244184679086</v>
      </c>
      <c r="H135" s="5">
        <f t="shared" si="19"/>
        <v>2.2100000000000364</v>
      </c>
      <c r="I135" s="5">
        <f t="shared" si="20"/>
        <v>6.9564387694933033E-2</v>
      </c>
      <c r="J135" s="5">
        <f t="shared" si="21"/>
        <v>5.4025873378044098</v>
      </c>
      <c r="K135" s="5">
        <f t="shared" si="22"/>
        <v>-64825.747522149737</v>
      </c>
      <c r="L135" s="5">
        <f t="shared" si="23"/>
        <v>0.23094500000000381</v>
      </c>
      <c r="S135" s="5"/>
    </row>
    <row r="136" spans="1:19" x14ac:dyDescent="0.25">
      <c r="A136" s="5">
        <v>-231</v>
      </c>
      <c r="B136" s="5">
        <v>382.47</v>
      </c>
      <c r="C136" s="5">
        <v>1.0529999999999999</v>
      </c>
      <c r="D136" s="5">
        <f t="shared" ref="D136:D199" si="30">C137-C136</f>
        <v>8.0000000000000071E-3</v>
      </c>
      <c r="E136" s="5">
        <f t="shared" ref="E136:E199" si="31">LOG(B136)</f>
        <v>2.5825973758414835</v>
      </c>
      <c r="F136" s="5">
        <f t="shared" ref="F136:F199" si="32">LOG(C136)</f>
        <v>2.2428371185486493E-2</v>
      </c>
      <c r="G136" s="5">
        <f t="shared" ref="G136:G199" si="33">LOG(C136/C137)/LOG(B137/B136)</f>
        <v>-1.3439532472988434</v>
      </c>
      <c r="H136" s="5">
        <f t="shared" ref="H136:H199" si="34">B137-B136</f>
        <v>2.1599999999999682</v>
      </c>
      <c r="I136" s="5">
        <f t="shared" ref="I136:I199" si="35">$E$2*(1+($F$2/$E$2)-COS(RADIANS(A136))-SQRT((($F$2/$E$2)^2)-SIN(RADIANS(A136))^2))</f>
        <v>7.0014603306416734E-2</v>
      </c>
      <c r="J136" s="5">
        <f t="shared" ref="J136:J199" si="36">(I137-I136)/$G$2</f>
        <v>5.3005315031817162</v>
      </c>
      <c r="K136" s="5">
        <f t="shared" ref="K136:K199" si="37">J137-J136/$G$2</f>
        <v>-63601.179992103236</v>
      </c>
      <c r="L136" s="5">
        <f t="shared" ref="L136:L199" si="38">(C136*10^5)*((B137-B136)/10^6)</f>
        <v>0.22744799999999665</v>
      </c>
      <c r="S136" s="5"/>
    </row>
    <row r="137" spans="1:19" x14ac:dyDescent="0.25">
      <c r="A137" s="5">
        <v>-230</v>
      </c>
      <c r="B137" s="5">
        <v>384.63</v>
      </c>
      <c r="C137" s="5">
        <v>1.0609999999999999</v>
      </c>
      <c r="D137" s="5">
        <f t="shared" si="30"/>
        <v>7.0000000000001172E-3</v>
      </c>
      <c r="E137" s="5">
        <f t="shared" si="31"/>
        <v>2.5850431549059416</v>
      </c>
      <c r="F137" s="5">
        <f t="shared" si="32"/>
        <v>2.5715383901340642E-2</v>
      </c>
      <c r="G137" s="5">
        <f t="shared" si="33"/>
        <v>-1.1907408169591258</v>
      </c>
      <c r="H137" s="5">
        <f t="shared" si="34"/>
        <v>2.1299999999999955</v>
      </c>
      <c r="I137" s="5">
        <f t="shared" si="35"/>
        <v>7.045631426501521E-2</v>
      </c>
      <c r="J137" s="5">
        <f t="shared" si="36"/>
        <v>5.1980460773665698</v>
      </c>
      <c r="K137" s="5">
        <f t="shared" si="37"/>
        <v>-62371.457763560276</v>
      </c>
      <c r="L137" s="5">
        <f t="shared" si="38"/>
        <v>0.2259929999999995</v>
      </c>
      <c r="S137" s="5"/>
    </row>
    <row r="138" spans="1:19" x14ac:dyDescent="0.25">
      <c r="A138" s="5">
        <v>-229</v>
      </c>
      <c r="B138" s="5">
        <v>386.76</v>
      </c>
      <c r="C138" s="5">
        <v>1.0680000000000001</v>
      </c>
      <c r="D138" s="5">
        <f t="shared" si="30"/>
        <v>0</v>
      </c>
      <c r="E138" s="5">
        <f t="shared" si="31"/>
        <v>2.5874415515599591</v>
      </c>
      <c r="F138" s="5">
        <f t="shared" si="32"/>
        <v>2.8571252692537637E-2</v>
      </c>
      <c r="G138" s="5">
        <f t="shared" si="33"/>
        <v>0</v>
      </c>
      <c r="H138" s="5">
        <f t="shared" si="34"/>
        <v>2.0799999999999841</v>
      </c>
      <c r="I138" s="5">
        <f t="shared" si="35"/>
        <v>7.0889484771462424E-2</v>
      </c>
      <c r="J138" s="5">
        <f t="shared" si="36"/>
        <v>5.0951648385630381</v>
      </c>
      <c r="K138" s="5">
        <f t="shared" si="37"/>
        <v>-61136.98614257</v>
      </c>
      <c r="L138" s="5">
        <f t="shared" si="38"/>
        <v>0.22214399999999829</v>
      </c>
      <c r="S138" s="5"/>
    </row>
    <row r="139" spans="1:19" x14ac:dyDescent="0.25">
      <c r="A139" s="5">
        <v>-228</v>
      </c>
      <c r="B139" s="5">
        <v>388.84</v>
      </c>
      <c r="C139" s="5">
        <v>1.0680000000000001</v>
      </c>
      <c r="D139" s="5">
        <f t="shared" si="30"/>
        <v>0</v>
      </c>
      <c r="E139" s="5">
        <f t="shared" si="31"/>
        <v>2.5897709344582682</v>
      </c>
      <c r="F139" s="5">
        <f t="shared" si="32"/>
        <v>2.8571252692537637E-2</v>
      </c>
      <c r="G139" s="5">
        <f t="shared" si="33"/>
        <v>0</v>
      </c>
      <c r="H139" s="5">
        <f t="shared" si="34"/>
        <v>2.0400000000000205</v>
      </c>
      <c r="I139" s="5">
        <f t="shared" si="35"/>
        <v>7.1314081841342677E-2</v>
      </c>
      <c r="J139" s="5">
        <f t="shared" si="36"/>
        <v>4.9919201864577216</v>
      </c>
      <c r="K139" s="5">
        <f t="shared" si="37"/>
        <v>-59898.15389434393</v>
      </c>
      <c r="L139" s="5">
        <f t="shared" si="38"/>
        <v>0.21787200000000218</v>
      </c>
      <c r="S139" s="5"/>
    </row>
    <row r="140" spans="1:19" x14ac:dyDescent="0.25">
      <c r="A140" s="5">
        <v>-227</v>
      </c>
      <c r="B140" s="5">
        <v>390.88</v>
      </c>
      <c r="C140" s="5">
        <v>1.0680000000000001</v>
      </c>
      <c r="D140" s="5">
        <f t="shared" si="30"/>
        <v>-2.0000000000000018E-3</v>
      </c>
      <c r="E140" s="5">
        <f t="shared" si="31"/>
        <v>2.5920434496293616</v>
      </c>
      <c r="F140" s="5">
        <f t="shared" si="32"/>
        <v>2.8571252692537637E-2</v>
      </c>
      <c r="G140" s="5">
        <f t="shared" si="33"/>
        <v>0.36911292414015795</v>
      </c>
      <c r="H140" s="5">
        <f t="shared" si="34"/>
        <v>1.9900000000000091</v>
      </c>
      <c r="I140" s="5">
        <f t="shared" si="35"/>
        <v>7.1730075190214154E-2</v>
      </c>
      <c r="J140" s="5">
        <f t="shared" si="36"/>
        <v>4.8883431487340427</v>
      </c>
      <c r="K140" s="5">
        <f t="shared" si="37"/>
        <v>-58655.333321418701</v>
      </c>
      <c r="L140" s="5">
        <f t="shared" si="38"/>
        <v>0.21253200000000094</v>
      </c>
      <c r="S140" s="5"/>
    </row>
    <row r="141" spans="1:19" x14ac:dyDescent="0.25">
      <c r="A141" s="5">
        <v>-226</v>
      </c>
      <c r="B141" s="5">
        <v>392.87</v>
      </c>
      <c r="C141" s="5">
        <v>1.0660000000000001</v>
      </c>
      <c r="D141" s="5">
        <f t="shared" si="30"/>
        <v>2.0000000000000018E-3</v>
      </c>
      <c r="E141" s="5">
        <f t="shared" si="31"/>
        <v>2.5942488668573831</v>
      </c>
      <c r="F141" s="5">
        <f t="shared" si="32"/>
        <v>2.7757204690553483E-2</v>
      </c>
      <c r="G141" s="5">
        <f t="shared" si="33"/>
        <v>-0.37665139957685534</v>
      </c>
      <c r="H141" s="5">
        <f t="shared" si="34"/>
        <v>1.9599999999999795</v>
      </c>
      <c r="I141" s="5">
        <f t="shared" si="35"/>
        <v>7.2137437119275324E-2</v>
      </c>
      <c r="J141" s="5">
        <f t="shared" si="36"/>
        <v>4.7844633898114219</v>
      </c>
      <c r="K141" s="5">
        <f t="shared" si="37"/>
        <v>-57408.880368515369</v>
      </c>
      <c r="L141" s="5">
        <f t="shared" si="38"/>
        <v>0.20893599999999782</v>
      </c>
      <c r="S141" s="5"/>
    </row>
    <row r="142" spans="1:19" x14ac:dyDescent="0.25">
      <c r="A142" s="5">
        <v>-225</v>
      </c>
      <c r="B142" s="5">
        <v>394.83</v>
      </c>
      <c r="C142" s="5">
        <v>1.0680000000000001</v>
      </c>
      <c r="D142" s="5">
        <f t="shared" si="30"/>
        <v>9.9999999999988987E-4</v>
      </c>
      <c r="E142" s="5">
        <f t="shared" si="31"/>
        <v>2.5964101438442699</v>
      </c>
      <c r="F142" s="5">
        <f t="shared" si="32"/>
        <v>2.8571252692537637E-2</v>
      </c>
      <c r="G142" s="5">
        <f t="shared" si="33"/>
        <v>-0.19393251329609468</v>
      </c>
      <c r="H142" s="5">
        <f t="shared" si="34"/>
        <v>1.910000000000025</v>
      </c>
      <c r="I142" s="5">
        <f t="shared" si="35"/>
        <v>7.253614240175961E-2</v>
      </c>
      <c r="J142" s="5">
        <f t="shared" si="36"/>
        <v>4.6803092216937685</v>
      </c>
      <c r="K142" s="5">
        <f t="shared" si="37"/>
        <v>-56159.134752708385</v>
      </c>
      <c r="L142" s="5">
        <f t="shared" si="38"/>
        <v>0.20398800000000267</v>
      </c>
      <c r="S142" s="5"/>
    </row>
    <row r="143" spans="1:19" x14ac:dyDescent="0.25">
      <c r="A143" s="5">
        <v>-224</v>
      </c>
      <c r="B143" s="5">
        <v>396.74</v>
      </c>
      <c r="C143" s="5">
        <v>1.069</v>
      </c>
      <c r="D143" s="5">
        <f t="shared" si="30"/>
        <v>5.0000000000001155E-3</v>
      </c>
      <c r="E143" s="5">
        <f t="shared" si="31"/>
        <v>2.598505988988193</v>
      </c>
      <c r="F143" s="5">
        <f t="shared" si="32"/>
        <v>2.8977705208777998E-2</v>
      </c>
      <c r="G143" s="5">
        <f t="shared" si="33"/>
        <v>-0.99234914528361762</v>
      </c>
      <c r="H143" s="5">
        <f t="shared" si="34"/>
        <v>1.8700000000000045</v>
      </c>
      <c r="I143" s="5">
        <f t="shared" si="35"/>
        <v>7.292616817023409E-2</v>
      </c>
      <c r="J143" s="5">
        <f t="shared" si="36"/>
        <v>4.5759076168406798</v>
      </c>
      <c r="K143" s="5">
        <f t="shared" si="37"/>
        <v>-54906.420117865251</v>
      </c>
      <c r="L143" s="5">
        <f t="shared" si="38"/>
        <v>0.1999030000000005</v>
      </c>
      <c r="S143" s="5"/>
    </row>
    <row r="144" spans="1:19" x14ac:dyDescent="0.25">
      <c r="A144" s="5">
        <v>-223</v>
      </c>
      <c r="B144" s="5">
        <v>398.61</v>
      </c>
      <c r="C144" s="5">
        <v>1.0740000000000001</v>
      </c>
      <c r="D144" s="5">
        <f t="shared" si="30"/>
        <v>-1.0000000000001119E-3</v>
      </c>
      <c r="E144" s="5">
        <f t="shared" si="31"/>
        <v>2.6005481897240834</v>
      </c>
      <c r="F144" s="5">
        <f t="shared" si="32"/>
        <v>3.1004281363536827E-2</v>
      </c>
      <c r="G144" s="5">
        <f t="shared" si="33"/>
        <v>0.20448637146492502</v>
      </c>
      <c r="H144" s="5">
        <f t="shared" si="34"/>
        <v>1.8199999999999932</v>
      </c>
      <c r="I144" s="5">
        <f t="shared" si="35"/>
        <v>7.3307493804970814E-2</v>
      </c>
      <c r="J144" s="5">
        <f t="shared" si="36"/>
        <v>4.4712842229088228</v>
      </c>
      <c r="K144" s="5">
        <f t="shared" si="37"/>
        <v>-53651.044211526591</v>
      </c>
      <c r="L144" s="5">
        <f t="shared" si="38"/>
        <v>0.19546799999999925</v>
      </c>
      <c r="S144" s="5"/>
    </row>
    <row r="145" spans="1:19" x14ac:dyDescent="0.25">
      <c r="A145" s="5">
        <v>-222</v>
      </c>
      <c r="B145" s="5">
        <v>400.43</v>
      </c>
      <c r="C145" s="5">
        <v>1.073</v>
      </c>
      <c r="D145" s="5">
        <f t="shared" si="30"/>
        <v>3.0000000000001137E-3</v>
      </c>
      <c r="E145" s="5">
        <f t="shared" si="31"/>
        <v>2.6025266071349242</v>
      </c>
      <c r="F145" s="5">
        <f t="shared" si="32"/>
        <v>3.0599721965951066E-2</v>
      </c>
      <c r="G145" s="5">
        <f t="shared" si="33"/>
        <v>-0.62597585269104028</v>
      </c>
      <c r="H145" s="5">
        <f t="shared" si="34"/>
        <v>1.7900000000000205</v>
      </c>
      <c r="I145" s="5">
        <f t="shared" si="35"/>
        <v>7.3680100823546549E-2</v>
      </c>
      <c r="J145" s="5">
        <f t="shared" si="36"/>
        <v>4.3664633792863672</v>
      </c>
      <c r="K145" s="5">
        <f t="shared" si="37"/>
        <v>-52393.299083301121</v>
      </c>
      <c r="L145" s="5">
        <f t="shared" si="38"/>
        <v>0.19206700000000221</v>
      </c>
      <c r="S145" s="5"/>
    </row>
    <row r="146" spans="1:19" x14ac:dyDescent="0.25">
      <c r="A146" s="5">
        <v>-221</v>
      </c>
      <c r="B146" s="5">
        <v>402.22</v>
      </c>
      <c r="C146" s="5">
        <v>1.0760000000000001</v>
      </c>
      <c r="D146" s="5">
        <f t="shared" si="30"/>
        <v>-5.0000000000001155E-3</v>
      </c>
      <c r="E146" s="5">
        <f t="shared" si="31"/>
        <v>2.6044636616701857</v>
      </c>
      <c r="F146" s="5">
        <f t="shared" si="32"/>
        <v>3.1812271330370401E-2</v>
      </c>
      <c r="G146" s="5">
        <f t="shared" si="33"/>
        <v>1.078998503121092</v>
      </c>
      <c r="H146" s="5">
        <f t="shared" si="34"/>
        <v>1.7399999999999523</v>
      </c>
      <c r="I146" s="5">
        <f t="shared" si="35"/>
        <v>7.4043972771820413E-2</v>
      </c>
      <c r="J146" s="5">
        <f t="shared" si="36"/>
        <v>4.2614681352864396</v>
      </c>
      <c r="K146" s="5">
        <f t="shared" si="37"/>
        <v>-51133.461303167373</v>
      </c>
      <c r="L146" s="5">
        <f t="shared" si="38"/>
        <v>0.18722399999999487</v>
      </c>
      <c r="S146" s="5"/>
    </row>
    <row r="147" spans="1:19" x14ac:dyDescent="0.25">
      <c r="A147" s="5">
        <v>-220</v>
      </c>
      <c r="B147" s="5">
        <v>403.96</v>
      </c>
      <c r="C147" s="5">
        <v>1.071</v>
      </c>
      <c r="D147" s="5">
        <f t="shared" si="30"/>
        <v>-9.9999999999988987E-4</v>
      </c>
      <c r="E147" s="5">
        <f t="shared" si="31"/>
        <v>2.606338363528125</v>
      </c>
      <c r="F147" s="5">
        <f t="shared" si="32"/>
        <v>2.9789470831855614E-2</v>
      </c>
      <c r="G147" s="5">
        <f t="shared" si="33"/>
        <v>0.22244109927030783</v>
      </c>
      <c r="H147" s="5">
        <f t="shared" si="34"/>
        <v>1.7000000000000455</v>
      </c>
      <c r="I147" s="5">
        <f t="shared" si="35"/>
        <v>7.4399095116427616E-2</v>
      </c>
      <c r="J147" s="5">
        <f t="shared" si="36"/>
        <v>4.1563202699018147</v>
      </c>
      <c r="K147" s="5">
        <f t="shared" si="37"/>
        <v>-49871.792198508774</v>
      </c>
      <c r="L147" s="5">
        <f t="shared" si="38"/>
        <v>0.18207000000000487</v>
      </c>
      <c r="S147" s="5"/>
    </row>
    <row r="148" spans="1:19" x14ac:dyDescent="0.25">
      <c r="A148" s="5">
        <v>-219</v>
      </c>
      <c r="B148" s="5">
        <v>405.66</v>
      </c>
      <c r="C148" s="5">
        <v>1.07</v>
      </c>
      <c r="D148" s="5">
        <f t="shared" si="30"/>
        <v>9.9999999999988987E-4</v>
      </c>
      <c r="E148" s="5">
        <f t="shared" si="31"/>
        <v>2.6081621863197615</v>
      </c>
      <c r="F148" s="5">
        <f t="shared" si="32"/>
        <v>2.9383777685209667E-2</v>
      </c>
      <c r="G148" s="5">
        <f t="shared" si="33"/>
        <v>-0.23013005614461887</v>
      </c>
      <c r="H148" s="5">
        <f t="shared" si="34"/>
        <v>1.6499999999999773</v>
      </c>
      <c r="I148" s="5">
        <f t="shared" si="35"/>
        <v>7.4745455138919434E-2</v>
      </c>
      <c r="J148" s="5">
        <f t="shared" si="36"/>
        <v>4.0510403130016304</v>
      </c>
      <c r="K148" s="5">
        <f t="shared" si="37"/>
        <v>-48608.538108451685</v>
      </c>
      <c r="L148" s="5">
        <f t="shared" si="38"/>
        <v>0.17654999999999757</v>
      </c>
      <c r="S148" s="5"/>
    </row>
    <row r="149" spans="1:19" x14ac:dyDescent="0.25">
      <c r="A149" s="5">
        <v>-218</v>
      </c>
      <c r="B149" s="5">
        <v>407.31</v>
      </c>
      <c r="C149" s="5">
        <v>1.071</v>
      </c>
      <c r="D149" s="5">
        <f t="shared" si="30"/>
        <v>2.0000000000000018E-3</v>
      </c>
      <c r="E149" s="5">
        <f t="shared" si="31"/>
        <v>2.6099250727216621</v>
      </c>
      <c r="F149" s="5">
        <f t="shared" si="32"/>
        <v>2.9789470831855614E-2</v>
      </c>
      <c r="G149" s="5">
        <f t="shared" si="33"/>
        <v>-0.47292410899063514</v>
      </c>
      <c r="H149" s="5">
        <f t="shared" si="34"/>
        <v>1.6100000000000136</v>
      </c>
      <c r="I149" s="5">
        <f t="shared" si="35"/>
        <v>7.508304183166957E-2</v>
      </c>
      <c r="J149" s="5">
        <f t="shared" si="36"/>
        <v>3.9456475678790182</v>
      </c>
      <c r="K149" s="5">
        <f t="shared" si="37"/>
        <v>-47343.930654413183</v>
      </c>
      <c r="L149" s="5">
        <f t="shared" si="38"/>
        <v>0.17243100000000144</v>
      </c>
      <c r="S149" s="5"/>
    </row>
    <row r="150" spans="1:19" x14ac:dyDescent="0.25">
      <c r="A150" s="5">
        <v>-217</v>
      </c>
      <c r="B150" s="5">
        <v>408.92</v>
      </c>
      <c r="C150" s="5">
        <v>1.073</v>
      </c>
      <c r="D150" s="5">
        <f t="shared" si="30"/>
        <v>5.0000000000001155E-3</v>
      </c>
      <c r="E150" s="5">
        <f t="shared" si="31"/>
        <v>2.6116383521225046</v>
      </c>
      <c r="F150" s="5">
        <f t="shared" si="32"/>
        <v>3.0599721965951066E-2</v>
      </c>
      <c r="G150" s="5">
        <f t="shared" si="33"/>
        <v>-1.2131973472987148</v>
      </c>
      <c r="H150" s="5">
        <f t="shared" si="34"/>
        <v>1.5699999999999932</v>
      </c>
      <c r="I150" s="5">
        <f t="shared" si="35"/>
        <v>7.5411845795659488E-2</v>
      </c>
      <c r="J150" s="5">
        <f t="shared" si="36"/>
        <v>3.8401601350334102</v>
      </c>
      <c r="K150" s="5">
        <f t="shared" si="37"/>
        <v>-46078.187025463842</v>
      </c>
      <c r="L150" s="5">
        <f t="shared" si="38"/>
        <v>0.16846099999999928</v>
      </c>
      <c r="S150" s="5"/>
    </row>
    <row r="151" spans="1:19" x14ac:dyDescent="0.25">
      <c r="A151" s="5">
        <v>-216</v>
      </c>
      <c r="B151" s="5">
        <v>410.49</v>
      </c>
      <c r="C151" s="5">
        <v>1.0780000000000001</v>
      </c>
      <c r="D151" s="5">
        <f t="shared" si="30"/>
        <v>9.9999999999988987E-4</v>
      </c>
      <c r="E151" s="5">
        <f t="shared" si="31"/>
        <v>2.6133025816802631</v>
      </c>
      <c r="F151" s="5">
        <f t="shared" si="32"/>
        <v>3.2618760850719929E-2</v>
      </c>
      <c r="G151" s="5">
        <f t="shared" si="33"/>
        <v>-0.24922932487486532</v>
      </c>
      <c r="H151" s="5">
        <f t="shared" si="34"/>
        <v>1.5299999999999727</v>
      </c>
      <c r="I151" s="5">
        <f t="shared" si="35"/>
        <v>7.5731859140245605E-2</v>
      </c>
      <c r="J151" s="5">
        <f t="shared" si="36"/>
        <v>3.7345949370901077</v>
      </c>
      <c r="K151" s="5">
        <f t="shared" si="37"/>
        <v>-44811.510277336522</v>
      </c>
      <c r="L151" s="5">
        <f t="shared" si="38"/>
        <v>0.16493399999999706</v>
      </c>
      <c r="S151" s="5"/>
    </row>
    <row r="152" spans="1:19" x14ac:dyDescent="0.25">
      <c r="A152" s="5">
        <v>-215</v>
      </c>
      <c r="B152" s="5">
        <v>412.02</v>
      </c>
      <c r="C152" s="5">
        <v>1.079</v>
      </c>
      <c r="D152" s="5">
        <f t="shared" si="30"/>
        <v>0</v>
      </c>
      <c r="E152" s="5">
        <f t="shared" si="31"/>
        <v>2.6149182977778489</v>
      </c>
      <c r="F152" s="5">
        <f t="shared" si="32"/>
        <v>3.3021444682910656E-2</v>
      </c>
      <c r="G152" s="5">
        <f t="shared" si="33"/>
        <v>0</v>
      </c>
      <c r="H152" s="5">
        <f t="shared" si="34"/>
        <v>1.4800000000000182</v>
      </c>
      <c r="I152" s="5">
        <f t="shared" si="35"/>
        <v>7.6043075385003114E-2</v>
      </c>
      <c r="J152" s="5">
        <f t="shared" si="36"/>
        <v>3.6289677447725044</v>
      </c>
      <c r="K152" s="5">
        <f t="shared" si="37"/>
        <v>-43544.08964406624</v>
      </c>
      <c r="L152" s="5">
        <f t="shared" si="38"/>
        <v>0.15969200000000197</v>
      </c>
      <c r="S152" s="5"/>
    </row>
    <row r="153" spans="1:19" x14ac:dyDescent="0.25">
      <c r="A153" s="5">
        <v>-214</v>
      </c>
      <c r="B153" s="5">
        <v>413.5</v>
      </c>
      <c r="C153" s="5">
        <v>1.079</v>
      </c>
      <c r="D153" s="5">
        <f t="shared" si="30"/>
        <v>-2.9999999999998916E-3</v>
      </c>
      <c r="E153" s="5">
        <f t="shared" si="31"/>
        <v>2.6164755138885654</v>
      </c>
      <c r="F153" s="5">
        <f t="shared" si="32"/>
        <v>3.3021444682910656E-2</v>
      </c>
      <c r="G153" s="5">
        <f t="shared" si="33"/>
        <v>0.80088911526028872</v>
      </c>
      <c r="H153" s="5">
        <f t="shared" si="34"/>
        <v>1.4399999999999977</v>
      </c>
      <c r="I153" s="5">
        <f t="shared" si="35"/>
        <v>7.6345489363734156E-2</v>
      </c>
      <c r="J153" s="5">
        <f t="shared" si="36"/>
        <v>3.5232932038125608</v>
      </c>
      <c r="K153" s="5">
        <f t="shared" si="37"/>
        <v>-42276.100860888007</v>
      </c>
      <c r="L153" s="5">
        <f t="shared" si="38"/>
        <v>0.15537599999999974</v>
      </c>
      <c r="S153" s="5"/>
    </row>
    <row r="154" spans="1:19" x14ac:dyDescent="0.25">
      <c r="A154" s="5">
        <v>-213</v>
      </c>
      <c r="B154" s="5">
        <v>414.94</v>
      </c>
      <c r="C154" s="5">
        <v>1.0760000000000001</v>
      </c>
      <c r="D154" s="5">
        <f t="shared" si="30"/>
        <v>0</v>
      </c>
      <c r="E154" s="5">
        <f t="shared" si="31"/>
        <v>2.6179853026090019</v>
      </c>
      <c r="F154" s="5">
        <f t="shared" si="32"/>
        <v>3.1812271330370401E-2</v>
      </c>
      <c r="G154" s="5">
        <f t="shared" si="33"/>
        <v>0</v>
      </c>
      <c r="H154" s="5">
        <f t="shared" si="34"/>
        <v>1.3899999999999864</v>
      </c>
      <c r="I154" s="5">
        <f t="shared" si="35"/>
        <v>7.6639097130718536E-2</v>
      </c>
      <c r="J154" s="5">
        <f t="shared" si="36"/>
        <v>3.4175848627285843</v>
      </c>
      <c r="K154" s="5">
        <f t="shared" si="37"/>
        <v>-41007.706497541636</v>
      </c>
      <c r="L154" s="5">
        <f t="shared" si="38"/>
        <v>0.14956399999999853</v>
      </c>
      <c r="S154" s="5"/>
    </row>
    <row r="155" spans="1:19" x14ac:dyDescent="0.25">
      <c r="A155" s="5">
        <v>-212</v>
      </c>
      <c r="B155" s="5">
        <v>416.33</v>
      </c>
      <c r="C155" s="5">
        <v>1.0760000000000001</v>
      </c>
      <c r="D155" s="5">
        <f t="shared" si="30"/>
        <v>9.9999999999988987E-4</v>
      </c>
      <c r="E155" s="5">
        <f t="shared" si="31"/>
        <v>2.6194377065029881</v>
      </c>
      <c r="F155" s="5">
        <f t="shared" si="32"/>
        <v>3.1812271330370401E-2</v>
      </c>
      <c r="G155" s="5">
        <f t="shared" si="33"/>
        <v>-0.28483488181436817</v>
      </c>
      <c r="H155" s="5">
        <f t="shared" si="34"/>
        <v>1.3600000000000136</v>
      </c>
      <c r="I155" s="5">
        <f t="shared" si="35"/>
        <v>7.6923895869279252E-2</v>
      </c>
      <c r="J155" s="5">
        <f t="shared" si="36"/>
        <v>3.3118552013763902</v>
      </c>
      <c r="K155" s="5">
        <f t="shared" si="37"/>
        <v>-39739.056300856493</v>
      </c>
      <c r="L155" s="5">
        <f t="shared" si="38"/>
        <v>0.14633600000000146</v>
      </c>
      <c r="S155" s="5"/>
    </row>
    <row r="156" spans="1:19" x14ac:dyDescent="0.25">
      <c r="A156" s="5">
        <v>-211</v>
      </c>
      <c r="B156" s="5">
        <v>417.69</v>
      </c>
      <c r="C156" s="5">
        <v>1.077</v>
      </c>
      <c r="D156" s="5">
        <f t="shared" si="30"/>
        <v>4.0000000000000036E-3</v>
      </c>
      <c r="E156" s="5">
        <f t="shared" si="31"/>
        <v>2.6208540778583549</v>
      </c>
      <c r="F156" s="5">
        <f t="shared" si="32"/>
        <v>3.2215703297981568E-2</v>
      </c>
      <c r="G156" s="5">
        <f t="shared" si="33"/>
        <v>-1.1838644412397781</v>
      </c>
      <c r="H156" s="5">
        <f t="shared" si="34"/>
        <v>1.3100000000000023</v>
      </c>
      <c r="I156" s="5">
        <f t="shared" si="35"/>
        <v>7.7199883802727284E-2</v>
      </c>
      <c r="J156" s="5">
        <f t="shared" si="36"/>
        <v>3.2061156601900787</v>
      </c>
      <c r="K156" s="5">
        <f t="shared" si="37"/>
        <v>-38470.287545610903</v>
      </c>
      <c r="L156" s="5">
        <f t="shared" si="38"/>
        <v>0.14108700000000024</v>
      </c>
      <c r="S156" s="5"/>
    </row>
    <row r="157" spans="1:19" x14ac:dyDescent="0.25">
      <c r="A157" s="5">
        <v>-210</v>
      </c>
      <c r="B157" s="5">
        <v>419</v>
      </c>
      <c r="C157" s="5">
        <v>1.081</v>
      </c>
      <c r="D157" s="5">
        <f t="shared" si="30"/>
        <v>2.0000000000000018E-3</v>
      </c>
      <c r="E157" s="5">
        <f t="shared" si="31"/>
        <v>2.6222140229662951</v>
      </c>
      <c r="F157" s="5">
        <f t="shared" si="32"/>
        <v>3.382569395331033E-2</v>
      </c>
      <c r="G157" s="5">
        <f t="shared" si="33"/>
        <v>-0.61559986532996358</v>
      </c>
      <c r="H157" s="5">
        <f t="shared" si="34"/>
        <v>1.2599999999999909</v>
      </c>
      <c r="I157" s="5">
        <f t="shared" si="35"/>
        <v>7.7467060107743124E-2</v>
      </c>
      <c r="J157" s="5">
        <f t="shared" si="36"/>
        <v>3.1003766700414825</v>
      </c>
      <c r="K157" s="5">
        <f t="shared" si="37"/>
        <v>-37201.525392815158</v>
      </c>
      <c r="L157" s="5">
        <f t="shared" si="38"/>
        <v>0.13620599999999902</v>
      </c>
      <c r="S157" s="5"/>
    </row>
    <row r="158" spans="1:19" x14ac:dyDescent="0.25">
      <c r="A158" s="5">
        <v>-209</v>
      </c>
      <c r="B158" s="5">
        <v>420.26</v>
      </c>
      <c r="C158" s="5">
        <v>1.083</v>
      </c>
      <c r="D158" s="5">
        <f t="shared" si="30"/>
        <v>3.0000000000001137E-3</v>
      </c>
      <c r="E158" s="5">
        <f t="shared" si="31"/>
        <v>2.6235180561820592</v>
      </c>
      <c r="F158" s="5">
        <f t="shared" si="32"/>
        <v>3.4628456625320346E-2</v>
      </c>
      <c r="G158" s="5">
        <f t="shared" si="33"/>
        <v>-0.94654155298867515</v>
      </c>
      <c r="H158" s="5">
        <f t="shared" si="34"/>
        <v>1.2300000000000182</v>
      </c>
      <c r="I158" s="5">
        <f t="shared" si="35"/>
        <v>7.7725424830246581E-2</v>
      </c>
      <c r="J158" s="5">
        <f t="shared" si="36"/>
        <v>2.9946476826386847</v>
      </c>
      <c r="K158" s="5">
        <f t="shared" si="37"/>
        <v>-35932.883254462817</v>
      </c>
      <c r="L158" s="5">
        <f t="shared" si="38"/>
        <v>0.13320900000000199</v>
      </c>
      <c r="S158" s="5"/>
    </row>
    <row r="159" spans="1:19" x14ac:dyDescent="0.25">
      <c r="A159" s="5">
        <v>-208</v>
      </c>
      <c r="B159" s="5">
        <v>421.49</v>
      </c>
      <c r="C159" s="5">
        <v>1.0860000000000001</v>
      </c>
      <c r="D159" s="5">
        <f t="shared" si="30"/>
        <v>-1.0000000000001119E-3</v>
      </c>
      <c r="E159" s="5">
        <f t="shared" si="31"/>
        <v>2.6247872752921073</v>
      </c>
      <c r="F159" s="5">
        <f t="shared" si="32"/>
        <v>3.5829825252828171E-2</v>
      </c>
      <c r="G159" s="5">
        <f t="shared" si="33"/>
        <v>0.32952068869467493</v>
      </c>
      <c r="H159" s="5">
        <f t="shared" si="34"/>
        <v>1.1800000000000068</v>
      </c>
      <c r="I159" s="5">
        <f t="shared" si="35"/>
        <v>7.7974978803799805E-2</v>
      </c>
      <c r="J159" s="5">
        <f t="shared" si="36"/>
        <v>2.8889372014029857</v>
      </c>
      <c r="K159" s="5">
        <f t="shared" si="37"/>
        <v>-34664.46316402308</v>
      </c>
      <c r="L159" s="5">
        <f t="shared" si="38"/>
        <v>0.12814800000000076</v>
      </c>
      <c r="S159" s="5"/>
    </row>
    <row r="160" spans="1:19" x14ac:dyDescent="0.25">
      <c r="A160" s="5">
        <v>-207</v>
      </c>
      <c r="B160" s="5">
        <v>422.67</v>
      </c>
      <c r="C160" s="5">
        <v>1.085</v>
      </c>
      <c r="D160" s="5">
        <f t="shared" si="30"/>
        <v>0</v>
      </c>
      <c r="E160" s="5">
        <f t="shared" si="31"/>
        <v>2.6260014238478919</v>
      </c>
      <c r="F160" s="5">
        <f t="shared" si="32"/>
        <v>3.5429738184548303E-2</v>
      </c>
      <c r="G160" s="5">
        <f t="shared" si="33"/>
        <v>0</v>
      </c>
      <c r="H160" s="5">
        <f t="shared" si="34"/>
        <v>1.1299999999999955</v>
      </c>
      <c r="I160" s="5">
        <f t="shared" si="35"/>
        <v>7.8215723570583387E-2</v>
      </c>
      <c r="J160" s="5">
        <f t="shared" si="36"/>
        <v>2.783252812743886</v>
      </c>
      <c r="K160" s="5">
        <f t="shared" si="37"/>
        <v>-33396.35615170894</v>
      </c>
      <c r="L160" s="5">
        <f t="shared" si="38"/>
        <v>0.12260499999999952</v>
      </c>
      <c r="S160" s="5"/>
    </row>
    <row r="161" spans="1:19" x14ac:dyDescent="0.25">
      <c r="A161" s="5">
        <v>-206</v>
      </c>
      <c r="B161" s="5">
        <v>423.8</v>
      </c>
      <c r="C161" s="5">
        <v>1.085</v>
      </c>
      <c r="D161" s="5">
        <f t="shared" si="30"/>
        <v>-9.9999999999988987E-4</v>
      </c>
      <c r="E161" s="5">
        <f t="shared" si="31"/>
        <v>2.6271609523747759</v>
      </c>
      <c r="F161" s="5">
        <f t="shared" si="32"/>
        <v>3.5429738184548303E-2</v>
      </c>
      <c r="G161" s="5">
        <f t="shared" si="33"/>
        <v>0.35571465061244845</v>
      </c>
      <c r="H161" s="5">
        <f t="shared" si="34"/>
        <v>1.0999999999999659</v>
      </c>
      <c r="I161" s="5">
        <f t="shared" si="35"/>
        <v>7.8447661304978711E-2</v>
      </c>
      <c r="J161" s="5">
        <f t="shared" si="36"/>
        <v>2.6776012176941144</v>
      </c>
      <c r="K161" s="5">
        <f t="shared" si="37"/>
        <v>-32128.642624065549</v>
      </c>
      <c r="L161" s="5">
        <f t="shared" si="38"/>
        <v>0.11934999999999631</v>
      </c>
      <c r="S161" s="5"/>
    </row>
    <row r="162" spans="1:19" x14ac:dyDescent="0.25">
      <c r="A162" s="5">
        <v>-205</v>
      </c>
      <c r="B162" s="5">
        <v>424.9</v>
      </c>
      <c r="C162" s="5">
        <v>1.0840000000000001</v>
      </c>
      <c r="D162" s="5">
        <f t="shared" si="30"/>
        <v>2.9999999999998916E-3</v>
      </c>
      <c r="E162" s="5">
        <f t="shared" si="31"/>
        <v>2.6282867310895144</v>
      </c>
      <c r="F162" s="5">
        <f t="shared" si="32"/>
        <v>3.5029282202368152E-2</v>
      </c>
      <c r="G162" s="5">
        <f t="shared" si="33"/>
        <v>-1.1197606233455557</v>
      </c>
      <c r="H162" s="5">
        <f t="shared" si="34"/>
        <v>1.0500000000000114</v>
      </c>
      <c r="I162" s="5">
        <f t="shared" si="35"/>
        <v>7.8670794739786554E-2</v>
      </c>
      <c r="J162" s="5">
        <f t="shared" si="36"/>
        <v>2.5719882638252645</v>
      </c>
      <c r="K162" s="5">
        <f t="shared" si="37"/>
        <v>-30861.392746925761</v>
      </c>
      <c r="L162" s="5">
        <f t="shared" si="38"/>
        <v>0.11382000000000124</v>
      </c>
      <c r="S162" s="5"/>
    </row>
    <row r="163" spans="1:19" x14ac:dyDescent="0.25">
      <c r="A163" s="5">
        <v>-204</v>
      </c>
      <c r="B163" s="5">
        <v>425.95</v>
      </c>
      <c r="C163" s="5">
        <v>1.087</v>
      </c>
      <c r="D163" s="5">
        <f t="shared" si="30"/>
        <v>4.0000000000000036E-3</v>
      </c>
      <c r="E163" s="5">
        <f t="shared" si="31"/>
        <v>2.6293586225803405</v>
      </c>
      <c r="F163" s="5">
        <f t="shared" si="32"/>
        <v>3.6229544086294529E-2</v>
      </c>
      <c r="G163" s="5">
        <f t="shared" si="33"/>
        <v>-1.5509015633480363</v>
      </c>
      <c r="H163" s="5">
        <f t="shared" si="34"/>
        <v>1.0099999999999909</v>
      </c>
      <c r="I163" s="5">
        <f t="shared" si="35"/>
        <v>7.8885127095105326E-2</v>
      </c>
      <c r="J163" s="5">
        <f t="shared" si="36"/>
        <v>2.4664189774117329</v>
      </c>
      <c r="K163" s="5">
        <f t="shared" si="37"/>
        <v>-29594.666831345014</v>
      </c>
      <c r="L163" s="5">
        <f t="shared" si="38"/>
        <v>0.10978699999999902</v>
      </c>
      <c r="S163" s="5"/>
    </row>
    <row r="164" spans="1:19" x14ac:dyDescent="0.25">
      <c r="A164" s="5">
        <v>-203</v>
      </c>
      <c r="B164" s="5">
        <v>426.96</v>
      </c>
      <c r="C164" s="5">
        <v>1.091</v>
      </c>
      <c r="D164" s="5">
        <f t="shared" si="30"/>
        <v>2.0000000000000018E-3</v>
      </c>
      <c r="E164" s="5">
        <f t="shared" si="31"/>
        <v>2.6303871897955311</v>
      </c>
      <c r="F164" s="5">
        <f t="shared" si="32"/>
        <v>3.7824750588341866E-2</v>
      </c>
      <c r="G164" s="5">
        <f t="shared" si="33"/>
        <v>-0.81547607564343505</v>
      </c>
      <c r="H164" s="5">
        <f t="shared" si="34"/>
        <v>0.96000000000003638</v>
      </c>
      <c r="I164" s="5">
        <f t="shared" si="35"/>
        <v>7.9090662009889637E-2</v>
      </c>
      <c r="J164" s="5">
        <f t="shared" si="36"/>
        <v>2.3608975957815082</v>
      </c>
      <c r="K164" s="5">
        <f t="shared" si="37"/>
        <v>-28328.51572177828</v>
      </c>
      <c r="L164" s="5">
        <f t="shared" si="38"/>
        <v>0.10473600000000396</v>
      </c>
      <c r="S164" s="5"/>
    </row>
    <row r="165" spans="1:19" x14ac:dyDescent="0.25">
      <c r="A165" s="5">
        <v>-202</v>
      </c>
      <c r="B165" s="5">
        <v>427.92</v>
      </c>
      <c r="C165" s="5">
        <v>1.093</v>
      </c>
      <c r="D165" s="5">
        <f t="shared" si="30"/>
        <v>5.0000000000001155E-3</v>
      </c>
      <c r="E165" s="5">
        <f t="shared" si="31"/>
        <v>2.6313625848869608</v>
      </c>
      <c r="F165" s="5">
        <f t="shared" si="32"/>
        <v>3.8620161949702782E-2</v>
      </c>
      <c r="G165" s="5">
        <f t="shared" si="33"/>
        <v>-2.1251988321367317</v>
      </c>
      <c r="H165" s="5">
        <f t="shared" si="34"/>
        <v>0.91999999999995907</v>
      </c>
      <c r="I165" s="5">
        <f t="shared" si="35"/>
        <v>7.9287403476204762E-2</v>
      </c>
      <c r="J165" s="5">
        <f t="shared" si="36"/>
        <v>2.2554275998181716</v>
      </c>
      <c r="K165" s="5">
        <f t="shared" si="37"/>
        <v>-27062.981186071487</v>
      </c>
      <c r="L165" s="5">
        <f t="shared" si="38"/>
        <v>0.10055599999999552</v>
      </c>
      <c r="S165" s="5"/>
    </row>
    <row r="166" spans="1:19" x14ac:dyDescent="0.25">
      <c r="A166" s="5">
        <v>-201</v>
      </c>
      <c r="B166" s="5">
        <v>428.84</v>
      </c>
      <c r="C166" s="5">
        <v>1.0980000000000001</v>
      </c>
      <c r="D166" s="5">
        <f t="shared" si="30"/>
        <v>4.0000000000000036E-3</v>
      </c>
      <c r="E166" s="5">
        <f t="shared" si="31"/>
        <v>2.6322952873402072</v>
      </c>
      <c r="F166" s="5">
        <f t="shared" si="32"/>
        <v>4.060234011407314E-2</v>
      </c>
      <c r="G166" s="5">
        <f t="shared" si="33"/>
        <v>-1.7738856310219193</v>
      </c>
      <c r="H166" s="5">
        <f t="shared" si="34"/>
        <v>0.8800000000000523</v>
      </c>
      <c r="I166" s="5">
        <f t="shared" si="35"/>
        <v>7.947535577618961E-2</v>
      </c>
      <c r="J166" s="5">
        <f t="shared" si="36"/>
        <v>2.1500117465721447</v>
      </c>
      <c r="K166" s="5">
        <f t="shared" si="37"/>
        <v>-25798.096306763793</v>
      </c>
      <c r="L166" s="5">
        <f t="shared" si="38"/>
        <v>9.6624000000005747E-2</v>
      </c>
      <c r="S166" s="5"/>
    </row>
    <row r="167" spans="1:19" x14ac:dyDescent="0.25">
      <c r="A167" s="5">
        <v>-200</v>
      </c>
      <c r="B167" s="5">
        <v>429.72</v>
      </c>
      <c r="C167" s="5">
        <v>1.1020000000000001</v>
      </c>
      <c r="D167" s="5">
        <f t="shared" si="30"/>
        <v>6.0000000000000053E-3</v>
      </c>
      <c r="E167" s="5">
        <f t="shared" si="31"/>
        <v>2.6331855670595279</v>
      </c>
      <c r="F167" s="5">
        <f t="shared" si="32"/>
        <v>4.218159451576628E-2</v>
      </c>
      <c r="G167" s="5">
        <f t="shared" si="33"/>
        <v>-2.8139514148803997</v>
      </c>
      <c r="H167" s="5">
        <f t="shared" si="34"/>
        <v>0.82999999999998408</v>
      </c>
      <c r="I167" s="5">
        <f t="shared" si="35"/>
        <v>7.9654523421737289E-2</v>
      </c>
      <c r="J167" s="5">
        <f t="shared" si="36"/>
        <v>2.0446521019443775</v>
      </c>
      <c r="K167" s="5">
        <f t="shared" si="37"/>
        <v>-24533.885873259111</v>
      </c>
      <c r="L167" s="5">
        <f t="shared" si="38"/>
        <v>9.1465999999998257E-2</v>
      </c>
      <c r="S167" s="5"/>
    </row>
    <row r="168" spans="1:19" x14ac:dyDescent="0.25">
      <c r="A168" s="5">
        <v>-199</v>
      </c>
      <c r="B168" s="5">
        <v>430.55</v>
      </c>
      <c r="C168" s="5">
        <v>1.1080000000000001</v>
      </c>
      <c r="D168" s="5">
        <f t="shared" si="30"/>
        <v>6.0000000000000053E-3</v>
      </c>
      <c r="E168" s="5">
        <f t="shared" si="31"/>
        <v>2.6340235935670839</v>
      </c>
      <c r="F168" s="5">
        <f t="shared" si="32"/>
        <v>4.4539760392410983E-2</v>
      </c>
      <c r="G168" s="5">
        <f t="shared" si="33"/>
        <v>-2.9092096557016691</v>
      </c>
      <c r="H168" s="5">
        <f t="shared" si="34"/>
        <v>0.80000000000001137</v>
      </c>
      <c r="I168" s="5">
        <f t="shared" si="35"/>
        <v>7.982491109689932E-2</v>
      </c>
      <c r="J168" s="5">
        <f t="shared" si="36"/>
        <v>1.9393500734170011</v>
      </c>
      <c r="K168" s="5">
        <f t="shared" si="37"/>
        <v>-23270.366774561226</v>
      </c>
      <c r="L168" s="5">
        <f t="shared" si="38"/>
        <v>8.8640000000001273E-2</v>
      </c>
      <c r="S168" s="5"/>
    </row>
    <row r="169" spans="1:19" x14ac:dyDescent="0.25">
      <c r="A169" s="5">
        <v>-198</v>
      </c>
      <c r="B169" s="5">
        <v>431.35</v>
      </c>
      <c r="C169" s="5">
        <v>1.1140000000000001</v>
      </c>
      <c r="D169" s="5">
        <f t="shared" si="30"/>
        <v>8.0000000000000071E-3</v>
      </c>
      <c r="E169" s="5">
        <f t="shared" si="31"/>
        <v>2.6348298023738992</v>
      </c>
      <c r="F169" s="5">
        <f t="shared" si="32"/>
        <v>4.6885190837710138E-2</v>
      </c>
      <c r="G169" s="5">
        <f t="shared" si="33"/>
        <v>-4.1190386029935793</v>
      </c>
      <c r="H169" s="5">
        <f t="shared" si="34"/>
        <v>0.75</v>
      </c>
      <c r="I169" s="5">
        <f t="shared" si="35"/>
        <v>7.9986523603017404E-2</v>
      </c>
      <c r="J169" s="5">
        <f t="shared" si="36"/>
        <v>1.8341064427874754</v>
      </c>
      <c r="K169" s="5">
        <f t="shared" si="37"/>
        <v>-22007.548392050794</v>
      </c>
      <c r="L169" s="5">
        <f t="shared" si="38"/>
        <v>8.3550000000000013E-2</v>
      </c>
      <c r="S169" s="5"/>
    </row>
    <row r="170" spans="1:19" x14ac:dyDescent="0.25">
      <c r="A170" s="5">
        <v>-197</v>
      </c>
      <c r="B170" s="5">
        <v>432.1</v>
      </c>
      <c r="C170" s="5">
        <v>1.1220000000000001</v>
      </c>
      <c r="D170" s="5">
        <f t="shared" si="30"/>
        <v>2.0000000000000018E-3</v>
      </c>
      <c r="E170" s="5">
        <f t="shared" si="31"/>
        <v>2.6355842663112301</v>
      </c>
      <c r="F170" s="5">
        <f t="shared" si="32"/>
        <v>4.9992856920142645E-2</v>
      </c>
      <c r="G170" s="5">
        <f t="shared" si="33"/>
        <v>-1.1002417501059227</v>
      </c>
      <c r="H170" s="5">
        <f t="shared" si="34"/>
        <v>0.69999999999998863</v>
      </c>
      <c r="I170" s="5">
        <f t="shared" si="35"/>
        <v>8.0139365806583027E-2</v>
      </c>
      <c r="J170" s="5">
        <f t="shared" si="36"/>
        <v>1.7289213989092334</v>
      </c>
      <c r="K170" s="5">
        <f t="shared" si="37"/>
        <v>-20745.432992340415</v>
      </c>
      <c r="L170" s="5">
        <f t="shared" si="38"/>
        <v>7.8539999999998736E-2</v>
      </c>
      <c r="S170" s="5"/>
    </row>
    <row r="171" spans="1:19" x14ac:dyDescent="0.25">
      <c r="A171" s="5">
        <v>-196</v>
      </c>
      <c r="B171" s="5">
        <v>432.8</v>
      </c>
      <c r="C171" s="5">
        <v>1.1240000000000001</v>
      </c>
      <c r="D171" s="5">
        <f t="shared" si="30"/>
        <v>3.9999999999997815E-3</v>
      </c>
      <c r="E171" s="5">
        <f t="shared" si="31"/>
        <v>2.636287252098513</v>
      </c>
      <c r="F171" s="5">
        <f t="shared" si="32"/>
        <v>5.0766311233042323E-2</v>
      </c>
      <c r="G171" s="5">
        <f t="shared" si="33"/>
        <v>-2.2965211374617458</v>
      </c>
      <c r="H171" s="5">
        <f t="shared" si="34"/>
        <v>0.67000000000001592</v>
      </c>
      <c r="I171" s="5">
        <f t="shared" si="35"/>
        <v>8.0283442589825463E-2</v>
      </c>
      <c r="J171" s="5">
        <f t="shared" si="36"/>
        <v>1.6237945703873602</v>
      </c>
      <c r="K171" s="5">
        <f t="shared" si="37"/>
        <v>-19484.016119590091</v>
      </c>
      <c r="L171" s="5">
        <f t="shared" si="38"/>
        <v>7.5308000000001804E-2</v>
      </c>
      <c r="S171" s="5"/>
    </row>
    <row r="172" spans="1:19" x14ac:dyDescent="0.25">
      <c r="A172" s="5">
        <v>-195</v>
      </c>
      <c r="B172" s="5">
        <v>433.47</v>
      </c>
      <c r="C172" s="5">
        <v>1.1279999999999999</v>
      </c>
      <c r="D172" s="5">
        <f t="shared" si="30"/>
        <v>-2.0000000000000018E-3</v>
      </c>
      <c r="E172" s="5">
        <f t="shared" si="31"/>
        <v>2.6369590457907699</v>
      </c>
      <c r="F172" s="5">
        <f t="shared" si="32"/>
        <v>5.2309099647323443E-2</v>
      </c>
      <c r="G172" s="5">
        <f t="shared" si="33"/>
        <v>1.2416064344235949</v>
      </c>
      <c r="H172" s="5">
        <f t="shared" si="34"/>
        <v>0.6199999999999477</v>
      </c>
      <c r="I172" s="5">
        <f t="shared" si="35"/>
        <v>8.0418758804024409E-2</v>
      </c>
      <c r="J172" s="5">
        <f t="shared" si="36"/>
        <v>1.5187250582329725</v>
      </c>
      <c r="K172" s="5">
        <f t="shared" si="37"/>
        <v>-18223.286987327214</v>
      </c>
      <c r="L172" s="5">
        <f t="shared" si="38"/>
        <v>6.9935999999994086E-2</v>
      </c>
      <c r="S172" s="5"/>
    </row>
    <row r="173" spans="1:19" x14ac:dyDescent="0.25">
      <c r="A173" s="5">
        <v>-194</v>
      </c>
      <c r="B173" s="5">
        <v>434.09</v>
      </c>
      <c r="C173" s="5">
        <v>1.1259999999999999</v>
      </c>
      <c r="D173" s="5">
        <f t="shared" si="30"/>
        <v>4.0000000000000036E-3</v>
      </c>
      <c r="E173" s="5">
        <f t="shared" si="31"/>
        <v>2.6375797812433479</v>
      </c>
      <c r="F173" s="5">
        <f t="shared" si="32"/>
        <v>5.1538390515327381E-2</v>
      </c>
      <c r="G173" s="5">
        <f t="shared" si="33"/>
        <v>-2.7023478465355901</v>
      </c>
      <c r="H173" s="5">
        <f t="shared" si="34"/>
        <v>0.57000000000005002</v>
      </c>
      <c r="I173" s="5">
        <f t="shared" si="35"/>
        <v>8.0545319225543824E-2</v>
      </c>
      <c r="J173" s="5">
        <f t="shared" si="36"/>
        <v>1.4137114684546481</v>
      </c>
      <c r="K173" s="5">
        <f t="shared" si="37"/>
        <v>-16963.228869511204</v>
      </c>
      <c r="L173" s="5">
        <f t="shared" si="38"/>
        <v>6.4182000000005623E-2</v>
      </c>
      <c r="S173" s="5"/>
    </row>
    <row r="174" spans="1:19" x14ac:dyDescent="0.25">
      <c r="A174" s="5">
        <v>-193</v>
      </c>
      <c r="B174" s="5">
        <v>434.66</v>
      </c>
      <c r="C174" s="5">
        <v>1.1299999999999999</v>
      </c>
      <c r="D174" s="5">
        <f t="shared" si="30"/>
        <v>4.0000000000000036E-3</v>
      </c>
      <c r="E174" s="5">
        <f t="shared" si="31"/>
        <v>2.6381496756668459</v>
      </c>
      <c r="F174" s="5">
        <f t="shared" si="32"/>
        <v>5.3078443483419682E-2</v>
      </c>
      <c r="G174" s="5">
        <f t="shared" si="33"/>
        <v>-2.8460306025284656</v>
      </c>
      <c r="H174" s="5">
        <f t="shared" si="34"/>
        <v>0.53999999999996362</v>
      </c>
      <c r="I174" s="5">
        <f t="shared" si="35"/>
        <v>8.0663128514581711E-2</v>
      </c>
      <c r="J174" s="5">
        <f t="shared" si="36"/>
        <v>1.3087519445734164</v>
      </c>
      <c r="K174" s="5">
        <f t="shared" si="37"/>
        <v>-15703.819490680937</v>
      </c>
      <c r="L174" s="5">
        <f t="shared" si="38"/>
        <v>6.1019999999995876E-2</v>
      </c>
      <c r="S174" s="5"/>
    </row>
    <row r="175" spans="1:19" x14ac:dyDescent="0.25">
      <c r="A175" s="5">
        <v>-192</v>
      </c>
      <c r="B175" s="5">
        <v>435.2</v>
      </c>
      <c r="C175" s="5">
        <v>1.1339999999999999</v>
      </c>
      <c r="D175" s="5">
        <f t="shared" si="30"/>
        <v>4.0000000000000036E-3</v>
      </c>
      <c r="E175" s="5">
        <f t="shared" si="31"/>
        <v>2.6386888866901237</v>
      </c>
      <c r="F175" s="5">
        <f t="shared" si="32"/>
        <v>5.4613054556887738E-2</v>
      </c>
      <c r="G175" s="5">
        <f t="shared" si="33"/>
        <v>-3.1290989073796536</v>
      </c>
      <c r="H175" s="5">
        <f t="shared" si="34"/>
        <v>0.49000000000000909</v>
      </c>
      <c r="I175" s="5">
        <f t="shared" si="35"/>
        <v>8.0772191176629496E-2</v>
      </c>
      <c r="J175" s="5">
        <f t="shared" si="36"/>
        <v>1.203844200059645</v>
      </c>
      <c r="K175" s="5">
        <f t="shared" si="37"/>
        <v>-14445.031415165064</v>
      </c>
      <c r="L175" s="5">
        <f t="shared" si="38"/>
        <v>5.5566000000001024E-2</v>
      </c>
      <c r="S175" s="5"/>
    </row>
    <row r="176" spans="1:19" x14ac:dyDescent="0.25">
      <c r="A176" s="5">
        <v>-191</v>
      </c>
      <c r="B176" s="5">
        <v>435.69</v>
      </c>
      <c r="C176" s="5">
        <v>1.1379999999999999</v>
      </c>
      <c r="D176" s="5">
        <f t="shared" si="30"/>
        <v>0</v>
      </c>
      <c r="E176" s="5">
        <f t="shared" si="31"/>
        <v>2.6391775920802147</v>
      </c>
      <c r="F176" s="5">
        <f t="shared" si="32"/>
        <v>5.6142262059052331E-2</v>
      </c>
      <c r="G176" s="5">
        <f t="shared" si="33"/>
        <v>0</v>
      </c>
      <c r="H176" s="5">
        <f t="shared" si="34"/>
        <v>0.44999999999998863</v>
      </c>
      <c r="I176" s="5">
        <f t="shared" si="35"/>
        <v>8.0872511526634466E-2</v>
      </c>
      <c r="J176" s="5">
        <f t="shared" si="36"/>
        <v>1.098985550675835</v>
      </c>
      <c r="K176" s="5">
        <f t="shared" si="37"/>
        <v>-13186.832435163289</v>
      </c>
      <c r="L176" s="5">
        <f t="shared" si="38"/>
        <v>5.1209999999998701E-2</v>
      </c>
      <c r="S176" s="5"/>
    </row>
    <row r="177" spans="1:19" x14ac:dyDescent="0.25">
      <c r="A177" s="5">
        <v>-190</v>
      </c>
      <c r="B177" s="5">
        <v>436.14</v>
      </c>
      <c r="C177" s="5">
        <v>1.1379999999999999</v>
      </c>
      <c r="D177" s="5">
        <f t="shared" si="30"/>
        <v>-9.9999999999988987E-4</v>
      </c>
      <c r="E177" s="5">
        <f t="shared" si="31"/>
        <v>2.6396259192408125</v>
      </c>
      <c r="F177" s="5">
        <f t="shared" si="32"/>
        <v>5.6142262059052331E-2</v>
      </c>
      <c r="G177" s="5">
        <f t="shared" si="33"/>
        <v>0.95898900559327527</v>
      </c>
      <c r="H177" s="5">
        <f t="shared" si="34"/>
        <v>0.40000000000003411</v>
      </c>
      <c r="I177" s="5">
        <f t="shared" si="35"/>
        <v>8.0964093655857453E-2</v>
      </c>
      <c r="J177" s="5">
        <f t="shared" si="36"/>
        <v>0.99417294673198597</v>
      </c>
      <c r="K177" s="5">
        <f t="shared" si="37"/>
        <v>-11929.185957778585</v>
      </c>
      <c r="L177" s="5">
        <f t="shared" si="38"/>
        <v>4.5520000000003877E-2</v>
      </c>
      <c r="S177" s="5"/>
    </row>
    <row r="178" spans="1:19" x14ac:dyDescent="0.25">
      <c r="A178" s="5">
        <v>-189</v>
      </c>
      <c r="B178" s="5">
        <v>436.54</v>
      </c>
      <c r="C178" s="5">
        <v>1.137</v>
      </c>
      <c r="D178" s="5">
        <f t="shared" si="30"/>
        <v>2.9999999999998916E-3</v>
      </c>
      <c r="E178" s="5">
        <f t="shared" si="31"/>
        <v>2.6400240441088667</v>
      </c>
      <c r="F178" s="5">
        <f t="shared" si="32"/>
        <v>5.5760464687734781E-2</v>
      </c>
      <c r="G178" s="5">
        <f t="shared" si="33"/>
        <v>-3.110246245605043</v>
      </c>
      <c r="H178" s="5">
        <f t="shared" si="34"/>
        <v>0.37000000000000455</v>
      </c>
      <c r="I178" s="5">
        <f t="shared" si="35"/>
        <v>8.1046941401418451E-2</v>
      </c>
      <c r="J178" s="5">
        <f t="shared" si="36"/>
        <v>0.88940300524770199</v>
      </c>
      <c r="K178" s="5">
        <f t="shared" si="37"/>
        <v>-10672.051390930405</v>
      </c>
      <c r="L178" s="5">
        <f t="shared" si="38"/>
        <v>4.2069000000000516E-2</v>
      </c>
      <c r="S178" s="5"/>
    </row>
    <row r="179" spans="1:19" x14ac:dyDescent="0.25">
      <c r="A179" s="5">
        <v>-188</v>
      </c>
      <c r="B179" s="5">
        <v>436.91</v>
      </c>
      <c r="C179" s="5">
        <v>1.1399999999999999</v>
      </c>
      <c r="D179" s="5">
        <f t="shared" si="30"/>
        <v>1.0000000000001119E-3</v>
      </c>
      <c r="E179" s="5">
        <f t="shared" si="31"/>
        <v>2.6403919849593236</v>
      </c>
      <c r="F179" s="5">
        <f t="shared" si="32"/>
        <v>5.6904851336472557E-2</v>
      </c>
      <c r="G179" s="5">
        <f t="shared" si="33"/>
        <v>-1.1975833200281938</v>
      </c>
      <c r="H179" s="5">
        <f t="shared" si="34"/>
        <v>0.31999999999999318</v>
      </c>
      <c r="I179" s="5">
        <f t="shared" si="35"/>
        <v>8.1121058318522427E-2</v>
      </c>
      <c r="J179" s="5">
        <f t="shared" si="36"/>
        <v>0.78467204202020691</v>
      </c>
      <c r="K179" s="5">
        <f t="shared" si="37"/>
        <v>-9415.3845281388822</v>
      </c>
      <c r="L179" s="5">
        <f t="shared" si="38"/>
        <v>3.6479999999999214E-2</v>
      </c>
      <c r="S179" s="5"/>
    </row>
    <row r="180" spans="1:19" x14ac:dyDescent="0.25">
      <c r="A180" s="5">
        <v>-187</v>
      </c>
      <c r="B180" s="5">
        <v>437.23</v>
      </c>
      <c r="C180" s="5">
        <v>1.141</v>
      </c>
      <c r="D180" s="5">
        <f t="shared" si="30"/>
        <v>4.0000000000000036E-3</v>
      </c>
      <c r="E180" s="5">
        <f t="shared" si="31"/>
        <v>2.6407099528830362</v>
      </c>
      <c r="F180" s="5">
        <f t="shared" si="32"/>
        <v>5.7285644418214647E-2</v>
      </c>
      <c r="G180" s="5">
        <f t="shared" si="33"/>
        <v>-5.4664470870306605</v>
      </c>
      <c r="H180" s="5">
        <f t="shared" si="34"/>
        <v>0.27999999999997272</v>
      </c>
      <c r="I180" s="5">
        <f t="shared" si="35"/>
        <v>8.1186447655357444E-2</v>
      </c>
      <c r="J180" s="5">
        <f t="shared" si="36"/>
        <v>0.67997610360176486</v>
      </c>
      <c r="K180" s="5">
        <f t="shared" si="37"/>
        <v>-8159.1379322219773</v>
      </c>
      <c r="L180" s="5">
        <f t="shared" si="38"/>
        <v>3.1947999999996889E-2</v>
      </c>
      <c r="S180" s="5"/>
    </row>
    <row r="181" spans="1:19" x14ac:dyDescent="0.25">
      <c r="A181" s="5">
        <v>-186</v>
      </c>
      <c r="B181" s="5">
        <v>437.51</v>
      </c>
      <c r="C181" s="5">
        <v>1.145</v>
      </c>
      <c r="D181" s="5">
        <f t="shared" si="30"/>
        <v>0</v>
      </c>
      <c r="E181" s="5">
        <f t="shared" si="31"/>
        <v>2.6409879839759003</v>
      </c>
      <c r="F181" s="5">
        <f t="shared" si="32"/>
        <v>5.8805486675906807E-2</v>
      </c>
      <c r="G181" s="5">
        <f t="shared" si="33"/>
        <v>0</v>
      </c>
      <c r="H181" s="5">
        <f t="shared" si="34"/>
        <v>0.23000000000001819</v>
      </c>
      <c r="I181" s="5">
        <f t="shared" si="35"/>
        <v>8.1243112330657591E-2</v>
      </c>
      <c r="J181" s="5">
        <f t="shared" si="36"/>
        <v>0.57531099920149487</v>
      </c>
      <c r="K181" s="5">
        <f t="shared" si="37"/>
        <v>-6903.2613180854432</v>
      </c>
      <c r="L181" s="5">
        <f t="shared" si="38"/>
        <v>2.6335000000002082E-2</v>
      </c>
      <c r="S181" s="5"/>
    </row>
    <row r="182" spans="1:19" x14ac:dyDescent="0.25">
      <c r="A182" s="5">
        <v>-185</v>
      </c>
      <c r="B182" s="5">
        <v>437.74</v>
      </c>
      <c r="C182" s="5">
        <v>1.145</v>
      </c>
      <c r="D182" s="5">
        <f t="shared" si="30"/>
        <v>9.9999999999988987E-4</v>
      </c>
      <c r="E182" s="5">
        <f t="shared" si="31"/>
        <v>2.6412162335803266</v>
      </c>
      <c r="F182" s="5">
        <f t="shared" si="32"/>
        <v>5.8805486675906807E-2</v>
      </c>
      <c r="G182" s="5">
        <f t="shared" si="33"/>
        <v>-2.0116934500450263</v>
      </c>
      <c r="H182" s="5">
        <f t="shared" si="34"/>
        <v>0.18999999999999773</v>
      </c>
      <c r="I182" s="5">
        <f t="shared" si="35"/>
        <v>8.1291054913924382E-2</v>
      </c>
      <c r="J182" s="5">
        <f t="shared" si="36"/>
        <v>0.47067233249542539</v>
      </c>
      <c r="K182" s="5">
        <f t="shared" si="37"/>
        <v>-5647.701934411728</v>
      </c>
      <c r="L182" s="5">
        <f t="shared" si="38"/>
        <v>2.175499999999974E-2</v>
      </c>
      <c r="S182" s="5"/>
    </row>
    <row r="183" spans="1:19" x14ac:dyDescent="0.25">
      <c r="A183" s="5">
        <v>-184</v>
      </c>
      <c r="B183" s="5">
        <v>437.93</v>
      </c>
      <c r="C183" s="5">
        <v>1.1459999999999999</v>
      </c>
      <c r="D183" s="5">
        <f t="shared" si="30"/>
        <v>3.0000000000001137E-3</v>
      </c>
      <c r="E183" s="5">
        <f t="shared" si="31"/>
        <v>2.6414046971633121</v>
      </c>
      <c r="F183" s="5">
        <f t="shared" si="32"/>
        <v>5.9184617631371138E-2</v>
      </c>
      <c r="G183" s="5">
        <f t="shared" si="33"/>
        <v>-7.6340783476993561</v>
      </c>
      <c r="H183" s="5">
        <f t="shared" si="34"/>
        <v>0.14999999999997726</v>
      </c>
      <c r="I183" s="5">
        <f t="shared" si="35"/>
        <v>8.1330277608299001E-2</v>
      </c>
      <c r="J183" s="5">
        <f t="shared" si="36"/>
        <v>0.36605553337759611</v>
      </c>
      <c r="K183" s="5">
        <f t="shared" si="37"/>
        <v>-4392.4049446415102</v>
      </c>
      <c r="L183" s="5">
        <f t="shared" si="38"/>
        <v>1.7189999999997391E-2</v>
      </c>
      <c r="S183" s="5"/>
    </row>
    <row r="184" spans="1:19" x14ac:dyDescent="0.25">
      <c r="A184" s="5">
        <v>-183</v>
      </c>
      <c r="B184" s="5">
        <v>438.08</v>
      </c>
      <c r="C184" s="5">
        <v>1.149</v>
      </c>
      <c r="D184" s="5">
        <f t="shared" si="30"/>
        <v>2.0000000000000018E-3</v>
      </c>
      <c r="E184" s="5">
        <f t="shared" si="31"/>
        <v>2.6415534264538958</v>
      </c>
      <c r="F184" s="5">
        <f t="shared" si="32"/>
        <v>6.0320028688285184E-2</v>
      </c>
      <c r="G184" s="5">
        <f t="shared" si="33"/>
        <v>-6.9270372826839566</v>
      </c>
      <c r="H184" s="5">
        <f t="shared" si="34"/>
        <v>0.11000000000001364</v>
      </c>
      <c r="I184" s="5">
        <f t="shared" si="35"/>
        <v>8.1360782236080467E-2</v>
      </c>
      <c r="J184" s="5">
        <f t="shared" si="36"/>
        <v>0.26145588964288091</v>
      </c>
      <c r="K184" s="5">
        <f t="shared" si="37"/>
        <v>-3137.3138071359494</v>
      </c>
      <c r="L184" s="5">
        <f t="shared" si="38"/>
        <v>1.2639000000001567E-2</v>
      </c>
      <c r="S184" s="5"/>
    </row>
    <row r="185" spans="1:19" x14ac:dyDescent="0.25">
      <c r="A185" s="5">
        <v>-182</v>
      </c>
      <c r="B185" s="5">
        <v>438.19</v>
      </c>
      <c r="C185" s="5">
        <v>1.151</v>
      </c>
      <c r="D185" s="5">
        <f t="shared" si="30"/>
        <v>2.0000000000000018E-3</v>
      </c>
      <c r="E185" s="5">
        <f t="shared" si="31"/>
        <v>2.6416624622379814</v>
      </c>
      <c r="F185" s="5">
        <f t="shared" si="32"/>
        <v>6.107532362979181E-2</v>
      </c>
      <c r="G185" s="5">
        <f t="shared" si="33"/>
        <v>-12.679980016920249</v>
      </c>
      <c r="H185" s="5">
        <f t="shared" si="34"/>
        <v>6.0000000000002274E-2</v>
      </c>
      <c r="I185" s="5">
        <f t="shared" si="35"/>
        <v>8.1382570226884041E-2</v>
      </c>
      <c r="J185" s="5">
        <f t="shared" si="36"/>
        <v>0.1568685786216828</v>
      </c>
      <c r="K185" s="5">
        <f t="shared" si="37"/>
        <v>-1882.3706547614238</v>
      </c>
      <c r="L185" s="5">
        <f t="shared" si="38"/>
        <v>6.9060000000002618E-3</v>
      </c>
      <c r="S185" s="5"/>
    </row>
    <row r="186" spans="1:19" x14ac:dyDescent="0.25">
      <c r="A186" s="5">
        <v>-181</v>
      </c>
      <c r="B186" s="5">
        <v>438.25</v>
      </c>
      <c r="C186" s="5">
        <v>1.153</v>
      </c>
      <c r="D186" s="5">
        <f t="shared" si="30"/>
        <v>2.9999999999998916E-3</v>
      </c>
      <c r="E186" s="5">
        <f t="shared" si="31"/>
        <v>2.6417219247658323</v>
      </c>
      <c r="F186" s="5">
        <f t="shared" si="32"/>
        <v>6.1829307294699029E-2</v>
      </c>
      <c r="G186" s="5">
        <f t="shared" si="33"/>
        <v>-37.961476521365469</v>
      </c>
      <c r="H186" s="5">
        <f t="shared" si="34"/>
        <v>2.9999999999972715E-2</v>
      </c>
      <c r="I186" s="5">
        <f t="shared" si="35"/>
        <v>8.1395642608435848E-2</v>
      </c>
      <c r="J186" s="5">
        <f t="shared" si="36"/>
        <v>5.2288698769831221E-2</v>
      </c>
      <c r="K186" s="5">
        <f t="shared" si="37"/>
        <v>-627.5166739367445</v>
      </c>
      <c r="L186" s="5">
        <f t="shared" si="38"/>
        <v>3.4589999999968539E-3</v>
      </c>
      <c r="S186" s="5"/>
    </row>
    <row r="187" spans="1:19" x14ac:dyDescent="0.25">
      <c r="A187" s="5">
        <v>-180</v>
      </c>
      <c r="B187" s="5">
        <v>438.28</v>
      </c>
      <c r="C187" s="5">
        <v>1.1559999999999999</v>
      </c>
      <c r="D187" s="5">
        <f t="shared" si="30"/>
        <v>-6.0000000000000053E-3</v>
      </c>
      <c r="E187" s="5">
        <f t="shared" si="31"/>
        <v>2.6417516529769882</v>
      </c>
      <c r="F187" s="5">
        <f t="shared" si="32"/>
        <v>6.2957834084510222E-2</v>
      </c>
      <c r="G187" s="5">
        <f t="shared" si="33"/>
        <v>-76.021854091951838</v>
      </c>
      <c r="H187" s="5">
        <f t="shared" si="34"/>
        <v>-2.9999999999972715E-2</v>
      </c>
      <c r="I187" s="5">
        <f t="shared" si="35"/>
        <v>8.14E-2</v>
      </c>
      <c r="J187" s="5">
        <f t="shared" si="36"/>
        <v>-5.2288698769831221E-2</v>
      </c>
      <c r="K187" s="5">
        <f t="shared" si="37"/>
        <v>627.30751665935293</v>
      </c>
      <c r="L187" s="5">
        <f t="shared" si="38"/>
        <v>-3.4679999999968451E-3</v>
      </c>
      <c r="S187" s="5"/>
    </row>
    <row r="188" spans="1:19" x14ac:dyDescent="0.25">
      <c r="A188" s="5">
        <v>-179</v>
      </c>
      <c r="B188" s="5">
        <v>438.25</v>
      </c>
      <c r="C188" s="5">
        <v>1.1499999999999999</v>
      </c>
      <c r="D188" s="5">
        <f t="shared" si="30"/>
        <v>3.0000000000001137E-3</v>
      </c>
      <c r="E188" s="5">
        <f t="shared" si="31"/>
        <v>2.6417219247658323</v>
      </c>
      <c r="F188" s="5">
        <f t="shared" si="32"/>
        <v>6.069784035361165E-2</v>
      </c>
      <c r="G188" s="5">
        <f t="shared" si="33"/>
        <v>19.028234788822974</v>
      </c>
      <c r="H188" s="5">
        <f t="shared" si="34"/>
        <v>-6.0000000000002274E-2</v>
      </c>
      <c r="I188" s="5">
        <f t="shared" si="35"/>
        <v>8.1395642608435848E-2</v>
      </c>
      <c r="J188" s="5">
        <f t="shared" si="36"/>
        <v>-0.1568685786216828</v>
      </c>
      <c r="K188" s="5">
        <f t="shared" si="37"/>
        <v>1882.1614875705509</v>
      </c>
      <c r="L188" s="5">
        <f t="shared" si="38"/>
        <v>-6.9000000000002601E-3</v>
      </c>
      <c r="S188" s="5"/>
    </row>
    <row r="189" spans="1:19" x14ac:dyDescent="0.25">
      <c r="A189" s="5">
        <v>-178</v>
      </c>
      <c r="B189" s="5">
        <v>438.19</v>
      </c>
      <c r="C189" s="5">
        <v>1.153</v>
      </c>
      <c r="D189" s="5">
        <f t="shared" si="30"/>
        <v>4.0000000000000036E-3</v>
      </c>
      <c r="E189" s="5">
        <f t="shared" si="31"/>
        <v>2.6416624622379814</v>
      </c>
      <c r="F189" s="5">
        <f t="shared" si="32"/>
        <v>6.1829307294699029E-2</v>
      </c>
      <c r="G189" s="5">
        <f t="shared" si="33"/>
        <v>13.794110526789064</v>
      </c>
      <c r="H189" s="5">
        <f t="shared" si="34"/>
        <v>-0.11000000000001364</v>
      </c>
      <c r="I189" s="5">
        <f t="shared" si="35"/>
        <v>8.1382570226884041E-2</v>
      </c>
      <c r="J189" s="5">
        <f t="shared" si="36"/>
        <v>-0.26145588964288091</v>
      </c>
      <c r="K189" s="5">
        <f t="shared" si="37"/>
        <v>3137.1046201811932</v>
      </c>
      <c r="L189" s="5">
        <f t="shared" si="38"/>
        <v>-1.2683000000001573E-2</v>
      </c>
      <c r="S189" s="5"/>
    </row>
    <row r="190" spans="1:19" x14ac:dyDescent="0.25">
      <c r="A190" s="5">
        <v>-177</v>
      </c>
      <c r="B190" s="5">
        <v>438.08</v>
      </c>
      <c r="C190" s="5">
        <v>1.157</v>
      </c>
      <c r="D190" s="5">
        <f t="shared" si="30"/>
        <v>1.0999999999999899E-2</v>
      </c>
      <c r="E190" s="5">
        <f t="shared" si="31"/>
        <v>2.6415534264538958</v>
      </c>
      <c r="F190" s="5">
        <f t="shared" si="32"/>
        <v>6.333335895174956E-2</v>
      </c>
      <c r="G190" s="5">
        <f t="shared" si="33"/>
        <v>27.630628832427547</v>
      </c>
      <c r="H190" s="5">
        <f t="shared" si="34"/>
        <v>-0.14999999999997726</v>
      </c>
      <c r="I190" s="5">
        <f t="shared" si="35"/>
        <v>8.1360782236080467E-2</v>
      </c>
      <c r="J190" s="5">
        <f t="shared" si="36"/>
        <v>-0.36605553337759611</v>
      </c>
      <c r="K190" s="5">
        <f t="shared" si="37"/>
        <v>4392.1957281986579</v>
      </c>
      <c r="L190" s="5">
        <f t="shared" si="38"/>
        <v>-1.7354999999997369E-2</v>
      </c>
      <c r="S190" s="5"/>
    </row>
    <row r="191" spans="1:19" x14ac:dyDescent="0.25">
      <c r="A191" s="5">
        <v>-176</v>
      </c>
      <c r="B191" s="5">
        <v>437.93</v>
      </c>
      <c r="C191" s="5">
        <v>1.1679999999999999</v>
      </c>
      <c r="D191" s="5">
        <f t="shared" si="30"/>
        <v>-4.9999999999998934E-3</v>
      </c>
      <c r="E191" s="5">
        <f t="shared" si="31"/>
        <v>2.6414046971633121</v>
      </c>
      <c r="F191" s="5">
        <f t="shared" si="32"/>
        <v>6.7442842776380657E-2</v>
      </c>
      <c r="G191" s="5">
        <f t="shared" si="33"/>
        <v>-9.8858783135509469</v>
      </c>
      <c r="H191" s="5">
        <f t="shared" si="34"/>
        <v>-0.18999999999999773</v>
      </c>
      <c r="I191" s="5">
        <f t="shared" si="35"/>
        <v>8.1330277608299001E-2</v>
      </c>
      <c r="J191" s="5">
        <f t="shared" si="36"/>
        <v>-0.47067233249542539</v>
      </c>
      <c r="K191" s="5">
        <f t="shared" si="37"/>
        <v>5647.4926789459041</v>
      </c>
      <c r="L191" s="5">
        <f t="shared" si="38"/>
        <v>-2.2191999999999733E-2</v>
      </c>
      <c r="S191" s="5"/>
    </row>
    <row r="192" spans="1:19" x14ac:dyDescent="0.25">
      <c r="A192" s="5">
        <v>-175</v>
      </c>
      <c r="B192" s="5">
        <v>437.74</v>
      </c>
      <c r="C192" s="5">
        <v>1.163</v>
      </c>
      <c r="D192" s="5">
        <f t="shared" si="30"/>
        <v>-3.0000000000001137E-3</v>
      </c>
      <c r="E192" s="5">
        <f t="shared" si="31"/>
        <v>2.6412162335803266</v>
      </c>
      <c r="F192" s="5">
        <f t="shared" si="32"/>
        <v>6.5579714728448424E-2</v>
      </c>
      <c r="G192" s="5">
        <f t="shared" si="33"/>
        <v>-4.9144685457410411</v>
      </c>
      <c r="H192" s="5">
        <f t="shared" si="34"/>
        <v>-0.23000000000001819</v>
      </c>
      <c r="I192" s="5">
        <f t="shared" si="35"/>
        <v>8.1291054913924382E-2</v>
      </c>
      <c r="J192" s="5">
        <f t="shared" si="36"/>
        <v>-0.57531099920149487</v>
      </c>
      <c r="K192" s="5">
        <f t="shared" si="37"/>
        <v>6903.0520143143367</v>
      </c>
      <c r="L192" s="5">
        <f t="shared" si="38"/>
        <v>-2.6749000000002115E-2</v>
      </c>
      <c r="S192" s="5"/>
    </row>
    <row r="193" spans="1:19" x14ac:dyDescent="0.25">
      <c r="A193" s="5">
        <v>-174</v>
      </c>
      <c r="B193" s="5">
        <v>437.51</v>
      </c>
      <c r="C193" s="5">
        <v>1.1599999999999999</v>
      </c>
      <c r="D193" s="5">
        <f t="shared" si="30"/>
        <v>-9.9999999999988987E-4</v>
      </c>
      <c r="E193" s="5">
        <f t="shared" si="31"/>
        <v>2.6409879839759003</v>
      </c>
      <c r="F193" s="5">
        <f t="shared" si="32"/>
        <v>6.445798922691845E-2</v>
      </c>
      <c r="G193" s="5">
        <f t="shared" si="33"/>
        <v>-1.3471632235938222</v>
      </c>
      <c r="H193" s="5">
        <f t="shared" si="34"/>
        <v>-0.27999999999997272</v>
      </c>
      <c r="I193" s="5">
        <f t="shared" si="35"/>
        <v>8.1243112330657591E-2</v>
      </c>
      <c r="J193" s="5">
        <f t="shared" si="36"/>
        <v>-0.67997610360209793</v>
      </c>
      <c r="K193" s="5">
        <f t="shared" si="37"/>
        <v>8158.9285711831553</v>
      </c>
      <c r="L193" s="5">
        <f t="shared" si="38"/>
        <v>-3.2479999999996831E-2</v>
      </c>
      <c r="S193" s="5"/>
    </row>
    <row r="194" spans="1:19" x14ac:dyDescent="0.25">
      <c r="A194" s="5">
        <v>-173</v>
      </c>
      <c r="B194" s="5">
        <v>437.23</v>
      </c>
      <c r="C194" s="5">
        <v>1.159</v>
      </c>
      <c r="D194" s="5">
        <f t="shared" si="30"/>
        <v>9.9999999999988987E-4</v>
      </c>
      <c r="E194" s="5">
        <f t="shared" si="31"/>
        <v>2.6407099528830362</v>
      </c>
      <c r="F194" s="5">
        <f t="shared" si="32"/>
        <v>6.4083435963596003E-2</v>
      </c>
      <c r="G194" s="5">
        <f t="shared" si="33"/>
        <v>1.1779592700711226</v>
      </c>
      <c r="H194" s="5">
        <f t="shared" si="34"/>
        <v>-0.31999999999999318</v>
      </c>
      <c r="I194" s="5">
        <f t="shared" si="35"/>
        <v>8.1186447655357416E-2</v>
      </c>
      <c r="J194" s="5">
        <f t="shared" si="36"/>
        <v>-0.78467204201987384</v>
      </c>
      <c r="K194" s="5">
        <f t="shared" si="37"/>
        <v>9415.175101233237</v>
      </c>
      <c r="L194" s="5">
        <f t="shared" si="38"/>
        <v>-3.7087999999999212E-2</v>
      </c>
      <c r="S194" s="5"/>
    </row>
    <row r="195" spans="1:19" x14ac:dyDescent="0.25">
      <c r="A195" s="5">
        <v>-172</v>
      </c>
      <c r="B195" s="5">
        <v>436.91</v>
      </c>
      <c r="C195" s="5">
        <v>1.1599999999999999</v>
      </c>
      <c r="D195" s="5">
        <f t="shared" si="30"/>
        <v>2.0000000000000018E-3</v>
      </c>
      <c r="E195" s="5">
        <f t="shared" si="31"/>
        <v>2.6403919849593236</v>
      </c>
      <c r="F195" s="5">
        <f t="shared" si="32"/>
        <v>6.445798922691845E-2</v>
      </c>
      <c r="G195" s="5">
        <f t="shared" si="33"/>
        <v>2.0333127633550845</v>
      </c>
      <c r="H195" s="5">
        <f t="shared" si="34"/>
        <v>-0.37000000000000455</v>
      </c>
      <c r="I195" s="5">
        <f t="shared" si="35"/>
        <v>8.1121058318522427E-2</v>
      </c>
      <c r="J195" s="5">
        <f t="shared" si="36"/>
        <v>-0.88940300524803506</v>
      </c>
      <c r="K195" s="5">
        <f t="shared" si="37"/>
        <v>10671.841890029689</v>
      </c>
      <c r="L195" s="5">
        <f t="shared" si="38"/>
        <v>-4.292000000000052E-2</v>
      </c>
      <c r="S195" s="5"/>
    </row>
    <row r="196" spans="1:19" x14ac:dyDescent="0.25">
      <c r="A196" s="5">
        <v>-171</v>
      </c>
      <c r="B196" s="5">
        <v>436.54</v>
      </c>
      <c r="C196" s="5">
        <v>1.1619999999999999</v>
      </c>
      <c r="D196" s="5">
        <f t="shared" si="30"/>
        <v>1.0000000000001119E-3</v>
      </c>
      <c r="E196" s="5">
        <f t="shared" si="31"/>
        <v>2.6400240441088667</v>
      </c>
      <c r="F196" s="5">
        <f t="shared" si="32"/>
        <v>6.5206128054311904E-2</v>
      </c>
      <c r="G196" s="5">
        <f t="shared" si="33"/>
        <v>0.93836558354698629</v>
      </c>
      <c r="H196" s="5">
        <f t="shared" si="34"/>
        <v>-0.40000000000003411</v>
      </c>
      <c r="I196" s="5">
        <f t="shared" si="35"/>
        <v>8.1046941401418424E-2</v>
      </c>
      <c r="J196" s="5">
        <f t="shared" si="36"/>
        <v>-0.99417294673165291</v>
      </c>
      <c r="K196" s="5">
        <f t="shared" si="37"/>
        <v>11928.97637522916</v>
      </c>
      <c r="L196" s="5">
        <f t="shared" si="38"/>
        <v>-4.6480000000003963E-2</v>
      </c>
      <c r="S196" s="5"/>
    </row>
    <row r="197" spans="1:19" x14ac:dyDescent="0.25">
      <c r="A197" s="5">
        <v>-170</v>
      </c>
      <c r="B197" s="5">
        <v>436.14</v>
      </c>
      <c r="C197" s="5">
        <v>1.163</v>
      </c>
      <c r="D197" s="5">
        <f t="shared" si="30"/>
        <v>4.0000000000000036E-3</v>
      </c>
      <c r="E197" s="5">
        <f t="shared" si="31"/>
        <v>2.6396259192408125</v>
      </c>
      <c r="F197" s="5">
        <f t="shared" si="32"/>
        <v>6.5579714728448424E-2</v>
      </c>
      <c r="G197" s="5">
        <f t="shared" si="33"/>
        <v>3.3260115557883689</v>
      </c>
      <c r="H197" s="5">
        <f t="shared" si="34"/>
        <v>-0.44999999999998863</v>
      </c>
      <c r="I197" s="5">
        <f t="shared" si="35"/>
        <v>8.0964093655857453E-2</v>
      </c>
      <c r="J197" s="5">
        <f t="shared" si="36"/>
        <v>-1.098985550675835</v>
      </c>
      <c r="K197" s="5">
        <f t="shared" si="37"/>
        <v>13186.622763909962</v>
      </c>
      <c r="L197" s="5">
        <f t="shared" si="38"/>
        <v>-5.2334999999998681E-2</v>
      </c>
      <c r="S197" s="5"/>
    </row>
    <row r="198" spans="1:19" x14ac:dyDescent="0.25">
      <c r="A198" s="5">
        <v>-169</v>
      </c>
      <c r="B198" s="5">
        <v>435.69</v>
      </c>
      <c r="C198" s="5">
        <v>1.167</v>
      </c>
      <c r="D198" s="5">
        <f t="shared" si="30"/>
        <v>-1.0000000000001119E-3</v>
      </c>
      <c r="E198" s="5">
        <f t="shared" si="31"/>
        <v>2.6391775920802147</v>
      </c>
      <c r="F198" s="5">
        <f t="shared" si="32"/>
        <v>6.7070856045370192E-2</v>
      </c>
      <c r="G198" s="5">
        <f t="shared" si="33"/>
        <v>-0.76182016798615382</v>
      </c>
      <c r="H198" s="5">
        <f t="shared" si="34"/>
        <v>-0.49000000000000909</v>
      </c>
      <c r="I198" s="5">
        <f t="shared" si="35"/>
        <v>8.0872511526634466E-2</v>
      </c>
      <c r="J198" s="5">
        <f t="shared" si="36"/>
        <v>-1.203844200059645</v>
      </c>
      <c r="K198" s="5">
        <f t="shared" si="37"/>
        <v>14444.821648771167</v>
      </c>
      <c r="L198" s="5">
        <f t="shared" si="38"/>
        <v>-5.7183000000001059E-2</v>
      </c>
      <c r="S198" s="5"/>
    </row>
    <row r="199" spans="1:19" x14ac:dyDescent="0.25">
      <c r="A199" s="5">
        <v>-168</v>
      </c>
      <c r="B199" s="5">
        <v>435.2</v>
      </c>
      <c r="C199" s="5">
        <v>1.1659999999999999</v>
      </c>
      <c r="D199" s="5">
        <f t="shared" si="30"/>
        <v>3.0000000000001137E-3</v>
      </c>
      <c r="E199" s="5">
        <f t="shared" si="31"/>
        <v>2.6386888866901237</v>
      </c>
      <c r="F199" s="5">
        <f t="shared" si="32"/>
        <v>6.6698550422995259E-2</v>
      </c>
      <c r="G199" s="5">
        <f t="shared" si="33"/>
        <v>2.0696178131930476</v>
      </c>
      <c r="H199" s="5">
        <f t="shared" si="34"/>
        <v>-0.53999999999996362</v>
      </c>
      <c r="I199" s="5">
        <f t="shared" si="35"/>
        <v>8.0772191176629496E-2</v>
      </c>
      <c r="J199" s="5">
        <f t="shared" si="36"/>
        <v>-1.3087519445734164</v>
      </c>
      <c r="K199" s="5">
        <f t="shared" si="37"/>
        <v>15703.609623412542</v>
      </c>
      <c r="L199" s="5">
        <f t="shared" si="38"/>
        <v>-6.2963999999995746E-2</v>
      </c>
      <c r="S199" s="5"/>
    </row>
    <row r="200" spans="1:19" x14ac:dyDescent="0.25">
      <c r="A200" s="5">
        <v>-167</v>
      </c>
      <c r="B200" s="5">
        <v>434.66</v>
      </c>
      <c r="C200" s="5">
        <v>1.169</v>
      </c>
      <c r="D200" s="5">
        <f t="shared" ref="D200:D263" si="39">C201-C200</f>
        <v>-1.0000000000001119E-3</v>
      </c>
      <c r="E200" s="5">
        <f t="shared" ref="E200:E263" si="40">LOG(B200)</f>
        <v>2.6381496756668459</v>
      </c>
      <c r="F200" s="5">
        <f t="shared" ref="F200:F263" si="41">LOG(C200)</f>
        <v>6.7814511161840119E-2</v>
      </c>
      <c r="G200" s="5">
        <f t="shared" ref="G200:G263" si="42">LOG(C200/C201)/LOG(B201/B200)</f>
        <v>-0.65217059535037203</v>
      </c>
      <c r="H200" s="5">
        <f t="shared" ref="H200:H263" si="43">B201-B200</f>
        <v>-0.57000000000005002</v>
      </c>
      <c r="I200" s="5">
        <f t="shared" ref="I200:I263" si="44">$E$2*(1+($F$2/$E$2)-COS(RADIANS(A200))-SQRT((($F$2/$E$2)^2)-SIN(RADIANS(A200))^2))</f>
        <v>8.0663128514581711E-2</v>
      </c>
      <c r="J200" s="5">
        <f t="shared" ref="J200:J263" si="45">(I201-I200)/$G$2</f>
        <v>-1.4137114684546481</v>
      </c>
      <c r="K200" s="5">
        <f t="shared" ref="K200:K263" si="46">J201-J200/$G$2</f>
        <v>16963.018896397542</v>
      </c>
      <c r="L200" s="5">
        <f t="shared" ref="L200:L263" si="47">(C200*10^5)*((B201-B200)/10^6)</f>
        <v>-6.6633000000005854E-2</v>
      </c>
      <c r="S200" s="5"/>
    </row>
    <row r="201" spans="1:19" x14ac:dyDescent="0.25">
      <c r="A201" s="5">
        <v>-166</v>
      </c>
      <c r="B201" s="5">
        <v>434.09</v>
      </c>
      <c r="C201" s="5">
        <v>1.1679999999999999</v>
      </c>
      <c r="D201" s="5">
        <f t="shared" si="39"/>
        <v>-2.0000000000000018E-3</v>
      </c>
      <c r="E201" s="5">
        <f t="shared" si="40"/>
        <v>2.6375797812433479</v>
      </c>
      <c r="F201" s="5">
        <f t="shared" si="41"/>
        <v>6.7442842776380657E-2</v>
      </c>
      <c r="G201" s="5">
        <f t="shared" si="42"/>
        <v>-1.1990492089566009</v>
      </c>
      <c r="H201" s="5">
        <f t="shared" si="43"/>
        <v>-0.6199999999999477</v>
      </c>
      <c r="I201" s="5">
        <f t="shared" si="44"/>
        <v>8.0545319225543824E-2</v>
      </c>
      <c r="J201" s="5">
        <f t="shared" si="45"/>
        <v>-1.5187250582333056</v>
      </c>
      <c r="K201" s="5">
        <f t="shared" si="46"/>
        <v>18223.076904229281</v>
      </c>
      <c r="L201" s="5">
        <f t="shared" si="47"/>
        <v>-7.2415999999993874E-2</v>
      </c>
      <c r="S201" s="5"/>
    </row>
    <row r="202" spans="1:19" x14ac:dyDescent="0.25">
      <c r="A202" s="5">
        <v>-165</v>
      </c>
      <c r="B202" s="5">
        <v>433.47</v>
      </c>
      <c r="C202" s="5">
        <v>1.1659999999999999</v>
      </c>
      <c r="D202" s="5">
        <f t="shared" si="39"/>
        <v>5.0000000000001155E-3</v>
      </c>
      <c r="E202" s="5">
        <f t="shared" si="40"/>
        <v>2.6369590457907699</v>
      </c>
      <c r="F202" s="5">
        <f t="shared" si="41"/>
        <v>6.6698550422995259E-2</v>
      </c>
      <c r="G202" s="5">
        <f t="shared" si="42"/>
        <v>2.7662430754971719</v>
      </c>
      <c r="H202" s="5">
        <f t="shared" si="43"/>
        <v>-0.67000000000001592</v>
      </c>
      <c r="I202" s="5">
        <f t="shared" si="44"/>
        <v>8.0418758804024382E-2</v>
      </c>
      <c r="J202" s="5">
        <f t="shared" si="45"/>
        <v>-1.6237945703870271</v>
      </c>
      <c r="K202" s="5">
        <f t="shared" si="46"/>
        <v>19483.805923245418</v>
      </c>
      <c r="L202" s="5">
        <f t="shared" si="47"/>
        <v>-7.8122000000001843E-2</v>
      </c>
      <c r="S202" s="5"/>
    </row>
    <row r="203" spans="1:19" x14ac:dyDescent="0.25">
      <c r="A203" s="5">
        <v>-164</v>
      </c>
      <c r="B203" s="5">
        <v>432.8</v>
      </c>
      <c r="C203" s="5">
        <v>1.171</v>
      </c>
      <c r="D203" s="5">
        <f t="shared" si="39"/>
        <v>0</v>
      </c>
      <c r="E203" s="5">
        <f t="shared" si="40"/>
        <v>2.636287252098513</v>
      </c>
      <c r="F203" s="5">
        <f t="shared" si="41"/>
        <v>6.855689507236315E-2</v>
      </c>
      <c r="G203" s="5">
        <f t="shared" si="42"/>
        <v>0</v>
      </c>
      <c r="H203" s="5">
        <f t="shared" si="43"/>
        <v>-0.69999999999998863</v>
      </c>
      <c r="I203" s="5">
        <f t="shared" si="44"/>
        <v>8.0283442589825463E-2</v>
      </c>
      <c r="J203" s="5">
        <f t="shared" si="45"/>
        <v>-1.7289213989092334</v>
      </c>
      <c r="K203" s="5">
        <f t="shared" si="46"/>
        <v>20745.222680468014</v>
      </c>
      <c r="L203" s="5">
        <f t="shared" si="47"/>
        <v>-8.1969999999998669E-2</v>
      </c>
      <c r="S203" s="5"/>
    </row>
    <row r="204" spans="1:19" x14ac:dyDescent="0.25">
      <c r="A204" s="5">
        <v>-163</v>
      </c>
      <c r="B204" s="5">
        <v>432.1</v>
      </c>
      <c r="C204" s="5">
        <v>1.171</v>
      </c>
      <c r="D204" s="5">
        <f t="shared" si="39"/>
        <v>2.0000000000000018E-3</v>
      </c>
      <c r="E204" s="5">
        <f t="shared" si="40"/>
        <v>2.6355842663112301</v>
      </c>
      <c r="F204" s="5">
        <f t="shared" si="41"/>
        <v>6.855689507236315E-2</v>
      </c>
      <c r="G204" s="5">
        <f t="shared" si="42"/>
        <v>0.98230943388493197</v>
      </c>
      <c r="H204" s="5">
        <f t="shared" si="43"/>
        <v>-0.75</v>
      </c>
      <c r="I204" s="5">
        <f t="shared" si="44"/>
        <v>8.0139365806583027E-2</v>
      </c>
      <c r="J204" s="5">
        <f t="shared" si="45"/>
        <v>-1.8341064427874754</v>
      </c>
      <c r="K204" s="5">
        <f t="shared" si="46"/>
        <v>22007.337963376285</v>
      </c>
      <c r="L204" s="5">
        <f t="shared" si="47"/>
        <v>-8.7825E-2</v>
      </c>
      <c r="S204" s="5"/>
    </row>
    <row r="205" spans="1:19" x14ac:dyDescent="0.25">
      <c r="A205" s="5">
        <v>-162</v>
      </c>
      <c r="B205" s="5">
        <v>431.35</v>
      </c>
      <c r="C205" s="5">
        <v>1.173</v>
      </c>
      <c r="D205" s="5">
        <f t="shared" si="39"/>
        <v>9.9999999999988987E-4</v>
      </c>
      <c r="E205" s="5">
        <f t="shared" si="40"/>
        <v>2.6348298023738992</v>
      </c>
      <c r="F205" s="5">
        <f t="shared" si="41"/>
        <v>6.9298012115529259E-2</v>
      </c>
      <c r="G205" s="5">
        <f t="shared" si="42"/>
        <v>0.45904335568881316</v>
      </c>
      <c r="H205" s="5">
        <f t="shared" si="43"/>
        <v>-0.80000000000001137</v>
      </c>
      <c r="I205" s="5">
        <f t="shared" si="44"/>
        <v>7.9986523603017404E-2</v>
      </c>
      <c r="J205" s="5">
        <f t="shared" si="45"/>
        <v>-1.9393500734170011</v>
      </c>
      <c r="K205" s="5">
        <f t="shared" si="46"/>
        <v>23270.156228902069</v>
      </c>
      <c r="L205" s="5">
        <f t="shared" si="47"/>
        <v>-9.3840000000001339E-2</v>
      </c>
      <c r="S205" s="5"/>
    </row>
    <row r="206" spans="1:19" x14ac:dyDescent="0.25">
      <c r="A206" s="5">
        <v>-161</v>
      </c>
      <c r="B206" s="5">
        <v>430.55</v>
      </c>
      <c r="C206" s="5">
        <v>1.1739999999999999</v>
      </c>
      <c r="D206" s="5">
        <f t="shared" si="39"/>
        <v>6.0000000000000053E-3</v>
      </c>
      <c r="E206" s="5">
        <f t="shared" si="40"/>
        <v>2.6340235935670839</v>
      </c>
      <c r="F206" s="5">
        <f t="shared" si="41"/>
        <v>6.9668096911595645E-2</v>
      </c>
      <c r="G206" s="5">
        <f t="shared" si="42"/>
        <v>2.6418142798204616</v>
      </c>
      <c r="H206" s="5">
        <f t="shared" si="43"/>
        <v>-0.82999999999998408</v>
      </c>
      <c r="I206" s="5">
        <f t="shared" si="44"/>
        <v>7.982491109689932E-2</v>
      </c>
      <c r="J206" s="5">
        <f t="shared" si="45"/>
        <v>-2.0446521019447106</v>
      </c>
      <c r="K206" s="5">
        <f t="shared" si="46"/>
        <v>24533.675211589954</v>
      </c>
      <c r="L206" s="5">
        <f t="shared" si="47"/>
        <v>-9.7441999999998141E-2</v>
      </c>
      <c r="S206" s="5"/>
    </row>
    <row r="207" spans="1:19" x14ac:dyDescent="0.25">
      <c r="A207" s="5">
        <v>-160</v>
      </c>
      <c r="B207" s="5">
        <v>429.72</v>
      </c>
      <c r="C207" s="5">
        <v>1.18</v>
      </c>
      <c r="D207" s="5">
        <f t="shared" si="39"/>
        <v>3.0000000000001137E-3</v>
      </c>
      <c r="E207" s="5">
        <f t="shared" si="40"/>
        <v>2.6331855670595279</v>
      </c>
      <c r="F207" s="5">
        <f t="shared" si="41"/>
        <v>7.1882007306125359E-2</v>
      </c>
      <c r="G207" s="5">
        <f t="shared" si="42"/>
        <v>1.2386414043514788</v>
      </c>
      <c r="H207" s="5">
        <f t="shared" si="43"/>
        <v>-0.8800000000000523</v>
      </c>
      <c r="I207" s="5">
        <f t="shared" si="44"/>
        <v>7.9654523421737261E-2</v>
      </c>
      <c r="J207" s="5">
        <f t="shared" si="45"/>
        <v>-2.1500117465718116</v>
      </c>
      <c r="K207" s="5">
        <f t="shared" si="46"/>
        <v>25797.88553126192</v>
      </c>
      <c r="L207" s="5">
        <f t="shared" si="47"/>
        <v>-0.10384000000000616</v>
      </c>
      <c r="S207" s="5"/>
    </row>
    <row r="208" spans="1:19" x14ac:dyDescent="0.25">
      <c r="A208" s="5">
        <v>-159</v>
      </c>
      <c r="B208" s="5">
        <v>428.84</v>
      </c>
      <c r="C208" s="5">
        <v>1.1830000000000001</v>
      </c>
      <c r="D208" s="5">
        <f t="shared" si="39"/>
        <v>8.0000000000000071E-3</v>
      </c>
      <c r="E208" s="5">
        <f t="shared" si="40"/>
        <v>2.6322952873402072</v>
      </c>
      <c r="F208" s="5">
        <f t="shared" si="41"/>
        <v>7.2984744627930392E-2</v>
      </c>
      <c r="G208" s="5">
        <f t="shared" si="42"/>
        <v>3.1382107387614671</v>
      </c>
      <c r="H208" s="5">
        <f t="shared" si="43"/>
        <v>-0.91999999999995907</v>
      </c>
      <c r="I208" s="5">
        <f t="shared" si="44"/>
        <v>7.947535577618961E-2</v>
      </c>
      <c r="J208" s="5">
        <f t="shared" si="45"/>
        <v>-2.2554275998181716</v>
      </c>
      <c r="K208" s="5">
        <f t="shared" si="46"/>
        <v>27062.770300222277</v>
      </c>
      <c r="L208" s="5">
        <f t="shared" si="47"/>
        <v>-0.10883599999999516</v>
      </c>
      <c r="S208" s="5"/>
    </row>
    <row r="209" spans="1:19" x14ac:dyDescent="0.25">
      <c r="A209" s="5">
        <v>-158</v>
      </c>
      <c r="B209" s="5">
        <v>427.92</v>
      </c>
      <c r="C209" s="5">
        <v>1.1910000000000001</v>
      </c>
      <c r="D209" s="5">
        <f t="shared" si="39"/>
        <v>4.9999999999998934E-3</v>
      </c>
      <c r="E209" s="5">
        <f t="shared" si="40"/>
        <v>2.6313625848869608</v>
      </c>
      <c r="F209" s="5">
        <f t="shared" si="41"/>
        <v>7.5911761482777521E-2</v>
      </c>
      <c r="G209" s="5">
        <f t="shared" si="42"/>
        <v>1.86531405130188</v>
      </c>
      <c r="H209" s="5">
        <f t="shared" si="43"/>
        <v>-0.96000000000003638</v>
      </c>
      <c r="I209" s="5">
        <f t="shared" si="44"/>
        <v>7.9287403476204762E-2</v>
      </c>
      <c r="J209" s="5">
        <f t="shared" si="45"/>
        <v>-2.3608975957815082</v>
      </c>
      <c r="K209" s="5">
        <f t="shared" si="46"/>
        <v>28328.304730400687</v>
      </c>
      <c r="L209" s="5">
        <f t="shared" si="47"/>
        <v>-0.11433600000000432</v>
      </c>
      <c r="S209" s="5"/>
    </row>
    <row r="210" spans="1:19" x14ac:dyDescent="0.25">
      <c r="A210" s="5">
        <v>-157</v>
      </c>
      <c r="B210" s="5">
        <v>426.96</v>
      </c>
      <c r="C210" s="5">
        <v>1.196</v>
      </c>
      <c r="D210" s="5">
        <f t="shared" si="39"/>
        <v>8.0000000000000071E-3</v>
      </c>
      <c r="E210" s="5">
        <f t="shared" si="40"/>
        <v>2.6303871897955311</v>
      </c>
      <c r="F210" s="5">
        <f t="shared" si="41"/>
        <v>7.7731179652392027E-2</v>
      </c>
      <c r="G210" s="5">
        <f t="shared" si="42"/>
        <v>2.8148935982542844</v>
      </c>
      <c r="H210" s="5">
        <f t="shared" si="43"/>
        <v>-1.0099999999999909</v>
      </c>
      <c r="I210" s="5">
        <f t="shared" si="44"/>
        <v>7.9090662009889637E-2</v>
      </c>
      <c r="J210" s="5">
        <f t="shared" si="45"/>
        <v>-2.4664189774120659</v>
      </c>
      <c r="K210" s="5">
        <f t="shared" si="46"/>
        <v>29594.455740680965</v>
      </c>
      <c r="L210" s="5">
        <f t="shared" si="47"/>
        <v>-0.12079599999999892</v>
      </c>
      <c r="S210" s="5"/>
    </row>
    <row r="211" spans="1:19" x14ac:dyDescent="0.25">
      <c r="A211" s="5">
        <v>-156</v>
      </c>
      <c r="B211" s="5">
        <v>425.95</v>
      </c>
      <c r="C211" s="5">
        <v>1.204</v>
      </c>
      <c r="D211" s="5">
        <f t="shared" si="39"/>
        <v>6.0000000000000053E-3</v>
      </c>
      <c r="E211" s="5">
        <f t="shared" si="40"/>
        <v>2.6293586225803405</v>
      </c>
      <c r="F211" s="5">
        <f t="shared" si="41"/>
        <v>8.0626486921805726E-2</v>
      </c>
      <c r="G211" s="5">
        <f t="shared" si="42"/>
        <v>2.0140876321167576</v>
      </c>
      <c r="H211" s="5">
        <f t="shared" si="43"/>
        <v>-1.0500000000000114</v>
      </c>
      <c r="I211" s="5">
        <f t="shared" si="44"/>
        <v>7.8885127095105298E-2</v>
      </c>
      <c r="J211" s="5">
        <f t="shared" si="45"/>
        <v>-2.5719882638249314</v>
      </c>
      <c r="K211" s="5">
        <f t="shared" si="46"/>
        <v>30861.181564681487</v>
      </c>
      <c r="L211" s="5">
        <f t="shared" si="47"/>
        <v>-0.12642000000000136</v>
      </c>
      <c r="S211" s="5"/>
    </row>
    <row r="212" spans="1:19" x14ac:dyDescent="0.25">
      <c r="A212" s="5">
        <v>-155</v>
      </c>
      <c r="B212" s="5">
        <v>424.9</v>
      </c>
      <c r="C212" s="5">
        <v>1.21</v>
      </c>
      <c r="D212" s="5">
        <f t="shared" si="39"/>
        <v>6.0000000000000053E-3</v>
      </c>
      <c r="E212" s="5">
        <f t="shared" si="40"/>
        <v>2.6282867310895144</v>
      </c>
      <c r="F212" s="5">
        <f t="shared" si="41"/>
        <v>8.2785370316450071E-2</v>
      </c>
      <c r="G212" s="5">
        <f t="shared" si="42"/>
        <v>1.9081943832672428</v>
      </c>
      <c r="H212" s="5">
        <f t="shared" si="43"/>
        <v>-1.0999999999999659</v>
      </c>
      <c r="I212" s="5">
        <f t="shared" si="44"/>
        <v>7.8670794739786554E-2</v>
      </c>
      <c r="J212" s="5">
        <f t="shared" si="45"/>
        <v>-2.6776012176941144</v>
      </c>
      <c r="K212" s="5">
        <f t="shared" si="46"/>
        <v>32128.431359516631</v>
      </c>
      <c r="L212" s="5">
        <f t="shared" si="47"/>
        <v>-0.13309999999999589</v>
      </c>
      <c r="S212" s="5"/>
    </row>
    <row r="213" spans="1:19" x14ac:dyDescent="0.25">
      <c r="A213" s="5">
        <v>-154</v>
      </c>
      <c r="B213" s="5">
        <v>423.8</v>
      </c>
      <c r="C213" s="5">
        <v>1.216</v>
      </c>
      <c r="D213" s="5">
        <f t="shared" si="39"/>
        <v>3.0000000000001137E-3</v>
      </c>
      <c r="E213" s="5">
        <f t="shared" si="40"/>
        <v>2.6271609523747759</v>
      </c>
      <c r="F213" s="5">
        <f t="shared" si="41"/>
        <v>8.4933574936716119E-2</v>
      </c>
      <c r="G213" s="5">
        <f t="shared" si="42"/>
        <v>0.92290155598144807</v>
      </c>
      <c r="H213" s="5">
        <f t="shared" si="43"/>
        <v>-1.1299999999999955</v>
      </c>
      <c r="I213" s="5">
        <f t="shared" si="44"/>
        <v>7.8447661304978711E-2</v>
      </c>
      <c r="J213" s="5">
        <f t="shared" si="45"/>
        <v>-2.783252812743886</v>
      </c>
      <c r="K213" s="5">
        <f t="shared" si="46"/>
        <v>33396.144815725231</v>
      </c>
      <c r="L213" s="5">
        <f t="shared" si="47"/>
        <v>-0.13740799999999945</v>
      </c>
      <c r="S213" s="5"/>
    </row>
    <row r="214" spans="1:19" x14ac:dyDescent="0.25">
      <c r="A214" s="5">
        <v>-153</v>
      </c>
      <c r="B214" s="5">
        <v>422.67</v>
      </c>
      <c r="C214" s="5">
        <v>1.2190000000000001</v>
      </c>
      <c r="D214" s="5">
        <f t="shared" si="39"/>
        <v>2.9999999999998916E-3</v>
      </c>
      <c r="E214" s="5">
        <f t="shared" si="40"/>
        <v>2.6260014238478919</v>
      </c>
      <c r="F214" s="5">
        <f t="shared" si="41"/>
        <v>8.6003705618381956E-2</v>
      </c>
      <c r="G214" s="5">
        <f t="shared" si="42"/>
        <v>0.87921719551316702</v>
      </c>
      <c r="H214" s="5">
        <f t="shared" si="43"/>
        <v>-1.1800000000000068</v>
      </c>
      <c r="I214" s="5">
        <f t="shared" si="44"/>
        <v>7.8215723570583387E-2</v>
      </c>
      <c r="J214" s="5">
        <f t="shared" si="45"/>
        <v>-2.8889372014029857</v>
      </c>
      <c r="K214" s="5">
        <f t="shared" si="46"/>
        <v>34664.25176915319</v>
      </c>
      <c r="L214" s="5">
        <f t="shared" si="47"/>
        <v>-0.14384200000000086</v>
      </c>
      <c r="S214" s="5"/>
    </row>
    <row r="215" spans="1:19" x14ac:dyDescent="0.25">
      <c r="A215" s="5">
        <v>-152</v>
      </c>
      <c r="B215" s="5">
        <v>421.49</v>
      </c>
      <c r="C215" s="5">
        <v>1.222</v>
      </c>
      <c r="D215" s="5">
        <f t="shared" si="39"/>
        <v>3.0000000000001137E-3</v>
      </c>
      <c r="E215" s="5">
        <f t="shared" si="40"/>
        <v>2.6247872752921073</v>
      </c>
      <c r="F215" s="5">
        <f t="shared" si="41"/>
        <v>8.7071205906535415E-2</v>
      </c>
      <c r="G215" s="5">
        <f t="shared" si="42"/>
        <v>0.83900627211286494</v>
      </c>
      <c r="H215" s="5">
        <f t="shared" si="43"/>
        <v>-1.2300000000000182</v>
      </c>
      <c r="I215" s="5">
        <f t="shared" si="44"/>
        <v>7.7974978803799805E-2</v>
      </c>
      <c r="J215" s="5">
        <f t="shared" si="45"/>
        <v>-2.9946476826386847</v>
      </c>
      <c r="K215" s="5">
        <f t="shared" si="46"/>
        <v>35932.671814994173</v>
      </c>
      <c r="L215" s="5">
        <f t="shared" si="47"/>
        <v>-0.15030600000000224</v>
      </c>
      <c r="S215" s="5"/>
    </row>
    <row r="216" spans="1:19" x14ac:dyDescent="0.25">
      <c r="A216" s="5">
        <v>-151</v>
      </c>
      <c r="B216" s="5">
        <v>420.26</v>
      </c>
      <c r="C216" s="5">
        <v>1.2250000000000001</v>
      </c>
      <c r="D216" s="5">
        <f t="shared" si="39"/>
        <v>9.9999999999988987E-4</v>
      </c>
      <c r="E216" s="5">
        <f t="shared" si="40"/>
        <v>2.6235180561820592</v>
      </c>
      <c r="F216" s="5">
        <f t="shared" si="41"/>
        <v>8.8136088700551299E-2</v>
      </c>
      <c r="G216" s="5">
        <f t="shared" si="42"/>
        <v>0.27175801778741887</v>
      </c>
      <c r="H216" s="5">
        <f t="shared" si="43"/>
        <v>-1.2599999999999909</v>
      </c>
      <c r="I216" s="5">
        <f t="shared" si="44"/>
        <v>7.7725424830246581E-2</v>
      </c>
      <c r="J216" s="5">
        <f t="shared" si="45"/>
        <v>-3.1003766700414825</v>
      </c>
      <c r="K216" s="5">
        <f t="shared" si="46"/>
        <v>37201.313924837603</v>
      </c>
      <c r="L216" s="5">
        <f t="shared" si="47"/>
        <v>-0.1543499999999989</v>
      </c>
      <c r="S216" s="5"/>
    </row>
    <row r="217" spans="1:19" x14ac:dyDescent="0.25">
      <c r="A217" s="5">
        <v>-150</v>
      </c>
      <c r="B217" s="5">
        <v>419</v>
      </c>
      <c r="C217" s="5">
        <v>1.226</v>
      </c>
      <c r="D217" s="5">
        <f t="shared" si="39"/>
        <v>0</v>
      </c>
      <c r="E217" s="5">
        <f t="shared" si="40"/>
        <v>2.6222140229662951</v>
      </c>
      <c r="F217" s="5">
        <f t="shared" si="41"/>
        <v>8.8490470182396225E-2</v>
      </c>
      <c r="G217" s="5">
        <f t="shared" si="42"/>
        <v>0</v>
      </c>
      <c r="H217" s="5">
        <f t="shared" si="43"/>
        <v>-1.3100000000000023</v>
      </c>
      <c r="I217" s="5">
        <f t="shared" si="44"/>
        <v>7.7467060107743124E-2</v>
      </c>
      <c r="J217" s="5">
        <f t="shared" si="45"/>
        <v>-3.2061156601900787</v>
      </c>
      <c r="K217" s="5">
        <f t="shared" si="46"/>
        <v>38470.076067079572</v>
      </c>
      <c r="L217" s="5">
        <f t="shared" si="47"/>
        <v>-0.16060600000000028</v>
      </c>
      <c r="S217" s="5"/>
    </row>
    <row r="218" spans="1:19" x14ac:dyDescent="0.25">
      <c r="A218" s="5">
        <v>-149</v>
      </c>
      <c r="B218" s="5">
        <v>417.69</v>
      </c>
      <c r="C218" s="5">
        <v>1.226</v>
      </c>
      <c r="D218" s="5">
        <f t="shared" si="39"/>
        <v>-2.0000000000000018E-3</v>
      </c>
      <c r="E218" s="5">
        <f t="shared" si="40"/>
        <v>2.6208540778583549</v>
      </c>
      <c r="F218" s="5">
        <f t="shared" si="41"/>
        <v>8.8490470182396225E-2</v>
      </c>
      <c r="G218" s="5">
        <f t="shared" si="42"/>
        <v>-0.50061191238240599</v>
      </c>
      <c r="H218" s="5">
        <f t="shared" si="43"/>
        <v>-1.3600000000000136</v>
      </c>
      <c r="I218" s="5">
        <f t="shared" si="44"/>
        <v>7.7199883802727284E-2</v>
      </c>
      <c r="J218" s="5">
        <f t="shared" si="45"/>
        <v>-3.3118552013763902</v>
      </c>
      <c r="K218" s="5">
        <f t="shared" si="46"/>
        <v>39738.844831653958</v>
      </c>
      <c r="L218" s="5">
        <f t="shared" si="47"/>
        <v>-0.16673600000000169</v>
      </c>
      <c r="S218" s="5"/>
    </row>
    <row r="219" spans="1:19" x14ac:dyDescent="0.25">
      <c r="A219" s="5">
        <v>-148</v>
      </c>
      <c r="B219" s="5">
        <v>416.33</v>
      </c>
      <c r="C219" s="5">
        <v>1.224</v>
      </c>
      <c r="D219" s="5">
        <f t="shared" si="39"/>
        <v>5.0000000000001155E-3</v>
      </c>
      <c r="E219" s="5">
        <f t="shared" si="40"/>
        <v>2.6194377065029881</v>
      </c>
      <c r="F219" s="5">
        <f t="shared" si="41"/>
        <v>8.7781417809542378E-2</v>
      </c>
      <c r="G219" s="5">
        <f t="shared" si="42"/>
        <v>1.2189894864938062</v>
      </c>
      <c r="H219" s="5">
        <f t="shared" si="43"/>
        <v>-1.3899999999999864</v>
      </c>
      <c r="I219" s="5">
        <f t="shared" si="44"/>
        <v>7.6923895869279252E-2</v>
      </c>
      <c r="J219" s="5">
        <f t="shared" si="45"/>
        <v>-3.4175848627290839</v>
      </c>
      <c r="K219" s="5">
        <f t="shared" si="46"/>
        <v>41007.495059545196</v>
      </c>
      <c r="L219" s="5">
        <f t="shared" si="47"/>
        <v>-0.17013599999999832</v>
      </c>
      <c r="S219" s="5"/>
    </row>
    <row r="220" spans="1:19" x14ac:dyDescent="0.25">
      <c r="A220" s="5">
        <v>-147</v>
      </c>
      <c r="B220" s="5">
        <v>414.94</v>
      </c>
      <c r="C220" s="5">
        <v>1.2290000000000001</v>
      </c>
      <c r="D220" s="5">
        <f t="shared" si="39"/>
        <v>6.9999999999998952E-3</v>
      </c>
      <c r="E220" s="5">
        <f t="shared" si="40"/>
        <v>2.6179853026090019</v>
      </c>
      <c r="F220" s="5">
        <f t="shared" si="41"/>
        <v>8.9551882886454118E-2</v>
      </c>
      <c r="G220" s="5">
        <f t="shared" si="42"/>
        <v>1.6337304902039278</v>
      </c>
      <c r="H220" s="5">
        <f t="shared" si="43"/>
        <v>-1.4399999999999977</v>
      </c>
      <c r="I220" s="5">
        <f t="shared" si="44"/>
        <v>7.6639097130718495E-2</v>
      </c>
      <c r="J220" s="5">
        <f t="shared" si="45"/>
        <v>-3.5232932038125608</v>
      </c>
      <c r="K220" s="5">
        <f t="shared" si="46"/>
        <v>42275.889478005964</v>
      </c>
      <c r="L220" s="5">
        <f t="shared" si="47"/>
        <v>-0.17697599999999974</v>
      </c>
      <c r="S220" s="5"/>
    </row>
    <row r="221" spans="1:19" x14ac:dyDescent="0.25">
      <c r="A221" s="5">
        <v>-146</v>
      </c>
      <c r="B221" s="5">
        <v>413.5</v>
      </c>
      <c r="C221" s="5">
        <v>1.236</v>
      </c>
      <c r="D221" s="5">
        <f t="shared" si="39"/>
        <v>1.0000000000000009E-2</v>
      </c>
      <c r="E221" s="5">
        <f t="shared" si="40"/>
        <v>2.6164755138885654</v>
      </c>
      <c r="F221" s="5">
        <f t="shared" si="41"/>
        <v>9.2018470752797024E-2</v>
      </c>
      <c r="G221" s="5">
        <f t="shared" si="42"/>
        <v>2.2473255614748875</v>
      </c>
      <c r="H221" s="5">
        <f t="shared" si="43"/>
        <v>-1.4800000000000182</v>
      </c>
      <c r="I221" s="5">
        <f t="shared" si="44"/>
        <v>7.6345489363734115E-2</v>
      </c>
      <c r="J221" s="5">
        <f t="shared" si="45"/>
        <v>-3.6289677447720048</v>
      </c>
      <c r="K221" s="5">
        <f t="shared" si="46"/>
        <v>43543.878342326971</v>
      </c>
      <c r="L221" s="5">
        <f t="shared" si="47"/>
        <v>-0.18292800000000226</v>
      </c>
      <c r="S221" s="5"/>
    </row>
    <row r="222" spans="1:19" x14ac:dyDescent="0.25">
      <c r="A222" s="5">
        <v>-145</v>
      </c>
      <c r="B222" s="5">
        <v>412.02</v>
      </c>
      <c r="C222" s="5">
        <v>1.246</v>
      </c>
      <c r="D222" s="5">
        <f t="shared" si="39"/>
        <v>8.999999999999897E-3</v>
      </c>
      <c r="E222" s="5">
        <f t="shared" si="40"/>
        <v>2.6149182977778489</v>
      </c>
      <c r="F222" s="5">
        <f t="shared" si="41"/>
        <v>9.5518042323150809E-2</v>
      </c>
      <c r="G222" s="5">
        <f t="shared" si="42"/>
        <v>1.9345499488286222</v>
      </c>
      <c r="H222" s="5">
        <f t="shared" si="43"/>
        <v>-1.5299999999999727</v>
      </c>
      <c r="I222" s="5">
        <f t="shared" si="44"/>
        <v>7.6043075385003114E-2</v>
      </c>
      <c r="J222" s="5">
        <f t="shared" si="45"/>
        <v>-3.7345949370901077</v>
      </c>
      <c r="K222" s="5">
        <f t="shared" si="46"/>
        <v>44811.299084946259</v>
      </c>
      <c r="L222" s="5">
        <f t="shared" si="47"/>
        <v>-0.19063799999999659</v>
      </c>
      <c r="S222" s="5"/>
    </row>
    <row r="223" spans="1:19" x14ac:dyDescent="0.25">
      <c r="A223" s="5">
        <v>-144</v>
      </c>
      <c r="B223" s="5">
        <v>410.49</v>
      </c>
      <c r="C223" s="5">
        <v>1.2549999999999999</v>
      </c>
      <c r="D223" s="5">
        <f t="shared" si="39"/>
        <v>6.0000000000000053E-3</v>
      </c>
      <c r="E223" s="5">
        <f t="shared" si="40"/>
        <v>2.6133025816802631</v>
      </c>
      <c r="F223" s="5">
        <f t="shared" si="41"/>
        <v>9.864372581705691E-2</v>
      </c>
      <c r="G223" s="5">
        <f t="shared" si="42"/>
        <v>1.2446364423513452</v>
      </c>
      <c r="H223" s="5">
        <f t="shared" si="43"/>
        <v>-1.5699999999999932</v>
      </c>
      <c r="I223" s="5">
        <f t="shared" si="44"/>
        <v>7.5731859140245605E-2</v>
      </c>
      <c r="J223" s="5">
        <f t="shared" si="45"/>
        <v>-3.8401601350330772</v>
      </c>
      <c r="K223" s="5">
        <f t="shared" si="46"/>
        <v>46077.975972829045</v>
      </c>
      <c r="L223" s="5">
        <f t="shared" si="47"/>
        <v>-0.19703499999999913</v>
      </c>
      <c r="S223" s="5"/>
    </row>
    <row r="224" spans="1:19" x14ac:dyDescent="0.25">
      <c r="A224" s="5">
        <v>-143</v>
      </c>
      <c r="B224" s="5">
        <v>408.92</v>
      </c>
      <c r="C224" s="5">
        <v>1.2609999999999999</v>
      </c>
      <c r="D224" s="5">
        <f t="shared" si="39"/>
        <v>7.0000000000001172E-3</v>
      </c>
      <c r="E224" s="5">
        <f t="shared" si="40"/>
        <v>2.6116383521225046</v>
      </c>
      <c r="F224" s="5">
        <f t="shared" si="41"/>
        <v>0.10071508657308159</v>
      </c>
      <c r="G224" s="5">
        <f t="shared" si="42"/>
        <v>1.4032544671056197</v>
      </c>
      <c r="H224" s="5">
        <f t="shared" si="43"/>
        <v>-1.6100000000000136</v>
      </c>
      <c r="I224" s="5">
        <f t="shared" si="44"/>
        <v>7.5411845795659516E-2</v>
      </c>
      <c r="J224" s="5">
        <f t="shared" si="45"/>
        <v>-3.9456475678793512</v>
      </c>
      <c r="K224" s="5">
        <f t="shared" si="46"/>
        <v>47343.719774239216</v>
      </c>
      <c r="L224" s="5">
        <f t="shared" si="47"/>
        <v>-0.2030210000000017</v>
      </c>
      <c r="S224" s="5"/>
    </row>
    <row r="225" spans="1:19" x14ac:dyDescent="0.25">
      <c r="A225" s="5">
        <v>-142</v>
      </c>
      <c r="B225" s="5">
        <v>407.31</v>
      </c>
      <c r="C225" s="5">
        <v>1.268</v>
      </c>
      <c r="D225" s="5">
        <f t="shared" si="39"/>
        <v>8.999999999999897E-3</v>
      </c>
      <c r="E225" s="5">
        <f t="shared" si="40"/>
        <v>2.6099250727216621</v>
      </c>
      <c r="F225" s="5">
        <f t="shared" si="41"/>
        <v>0.10311925354571388</v>
      </c>
      <c r="G225" s="5">
        <f t="shared" si="42"/>
        <v>1.7423945833321961</v>
      </c>
      <c r="H225" s="5">
        <f t="shared" si="43"/>
        <v>-1.6499999999999773</v>
      </c>
      <c r="I225" s="5">
        <f t="shared" si="44"/>
        <v>7.508304183166957E-2</v>
      </c>
      <c r="J225" s="5">
        <f t="shared" si="45"/>
        <v>-4.0510403130016304</v>
      </c>
      <c r="K225" s="5">
        <f t="shared" si="46"/>
        <v>48608.327435749663</v>
      </c>
      <c r="L225" s="5">
        <f t="shared" si="47"/>
        <v>-0.2092199999999971</v>
      </c>
      <c r="S225" s="5"/>
    </row>
    <row r="226" spans="1:19" x14ac:dyDescent="0.25">
      <c r="A226" s="5">
        <v>-141</v>
      </c>
      <c r="B226" s="5">
        <v>405.66</v>
      </c>
      <c r="C226" s="5">
        <v>1.2769999999999999</v>
      </c>
      <c r="D226" s="5">
        <f t="shared" si="39"/>
        <v>0</v>
      </c>
      <c r="E226" s="5">
        <f t="shared" si="40"/>
        <v>2.6081621863197615</v>
      </c>
      <c r="F226" s="5">
        <f t="shared" si="41"/>
        <v>0.10619089726341525</v>
      </c>
      <c r="G226" s="5">
        <f t="shared" si="42"/>
        <v>0</v>
      </c>
      <c r="H226" s="5">
        <f t="shared" si="43"/>
        <v>-1.7000000000000455</v>
      </c>
      <c r="I226" s="5">
        <f t="shared" si="44"/>
        <v>7.4745455138919434E-2</v>
      </c>
      <c r="J226" s="5">
        <f t="shared" si="45"/>
        <v>-4.1563202699018147</v>
      </c>
      <c r="K226" s="5">
        <f t="shared" si="46"/>
        <v>49871.581770686491</v>
      </c>
      <c r="L226" s="5">
        <f t="shared" si="47"/>
        <v>-0.21709000000000581</v>
      </c>
      <c r="S226" s="5"/>
    </row>
    <row r="227" spans="1:19" x14ac:dyDescent="0.25">
      <c r="A227" s="5">
        <v>-140</v>
      </c>
      <c r="B227" s="5">
        <v>403.96</v>
      </c>
      <c r="C227" s="5">
        <v>1.2769999999999999</v>
      </c>
      <c r="D227" s="5">
        <f t="shared" si="39"/>
        <v>-9.9999999999988987E-4</v>
      </c>
      <c r="E227" s="5">
        <f t="shared" si="40"/>
        <v>2.606338363528125</v>
      </c>
      <c r="F227" s="5">
        <f t="shared" si="41"/>
        <v>0.10619089726341525</v>
      </c>
      <c r="G227" s="5">
        <f t="shared" si="42"/>
        <v>-0.18148105888460642</v>
      </c>
      <c r="H227" s="5">
        <f t="shared" si="43"/>
        <v>-1.7399999999999523</v>
      </c>
      <c r="I227" s="5">
        <f t="shared" si="44"/>
        <v>7.4399095116427616E-2</v>
      </c>
      <c r="J227" s="5">
        <f t="shared" si="45"/>
        <v>-4.2614681352864396</v>
      </c>
      <c r="K227" s="5">
        <f t="shared" si="46"/>
        <v>51133.251160057989</v>
      </c>
      <c r="L227" s="5">
        <f t="shared" si="47"/>
        <v>-0.22219799999999387</v>
      </c>
      <c r="S227" s="5"/>
    </row>
    <row r="228" spans="1:19" x14ac:dyDescent="0.25">
      <c r="A228" s="5">
        <v>-139</v>
      </c>
      <c r="B228" s="5">
        <v>402.22</v>
      </c>
      <c r="C228" s="5">
        <v>1.276</v>
      </c>
      <c r="D228" s="5">
        <f t="shared" si="39"/>
        <v>1.4999999999999902E-2</v>
      </c>
      <c r="E228" s="5">
        <f t="shared" si="40"/>
        <v>2.6044636616701857</v>
      </c>
      <c r="F228" s="5">
        <f t="shared" si="41"/>
        <v>0.10585067438514352</v>
      </c>
      <c r="G228" s="5">
        <f t="shared" si="42"/>
        <v>2.6202503795752912</v>
      </c>
      <c r="H228" s="5">
        <f t="shared" si="43"/>
        <v>-1.7900000000000205</v>
      </c>
      <c r="I228" s="5">
        <f t="shared" si="44"/>
        <v>7.4043972771820413E-2</v>
      </c>
      <c r="J228" s="5">
        <f t="shared" si="45"/>
        <v>-4.3664633792863672</v>
      </c>
      <c r="K228" s="5">
        <f t="shared" si="46"/>
        <v>52393.089267213501</v>
      </c>
      <c r="L228" s="5">
        <f t="shared" si="47"/>
        <v>-0.22840400000000263</v>
      </c>
      <c r="S228" s="5"/>
    </row>
    <row r="229" spans="1:19" x14ac:dyDescent="0.25">
      <c r="A229" s="5">
        <v>-138</v>
      </c>
      <c r="B229" s="5">
        <v>400.43</v>
      </c>
      <c r="C229" s="5">
        <v>1.2909999999999999</v>
      </c>
      <c r="D229" s="5">
        <f t="shared" si="39"/>
        <v>3.0000000000001137E-3</v>
      </c>
      <c r="E229" s="5">
        <f t="shared" si="40"/>
        <v>2.6025266071349242</v>
      </c>
      <c r="F229" s="5">
        <f t="shared" si="41"/>
        <v>0.11092624226642028</v>
      </c>
      <c r="G229" s="5">
        <f t="shared" si="42"/>
        <v>0.50951536351122262</v>
      </c>
      <c r="H229" s="5">
        <f t="shared" si="43"/>
        <v>-1.8199999999999932</v>
      </c>
      <c r="I229" s="5">
        <f t="shared" si="44"/>
        <v>7.3680100823546549E-2</v>
      </c>
      <c r="J229" s="5">
        <f t="shared" si="45"/>
        <v>-4.4712842229088228</v>
      </c>
      <c r="K229" s="5">
        <f t="shared" si="46"/>
        <v>53650.834767289038</v>
      </c>
      <c r="L229" s="5">
        <f t="shared" si="47"/>
        <v>-0.23496199999999909</v>
      </c>
      <c r="S229" s="5"/>
    </row>
    <row r="230" spans="1:19" x14ac:dyDescent="0.25">
      <c r="A230" s="5">
        <v>-137</v>
      </c>
      <c r="B230" s="5">
        <v>398.61</v>
      </c>
      <c r="C230" s="5">
        <v>1.294</v>
      </c>
      <c r="D230" s="5">
        <f t="shared" si="39"/>
        <v>1.0000000000000009E-2</v>
      </c>
      <c r="E230" s="5">
        <f t="shared" si="40"/>
        <v>2.6005481897240834</v>
      </c>
      <c r="F230" s="5">
        <f t="shared" si="41"/>
        <v>0.11193427633268159</v>
      </c>
      <c r="G230" s="5">
        <f t="shared" si="42"/>
        <v>1.6371138274815171</v>
      </c>
      <c r="H230" s="5">
        <f t="shared" si="43"/>
        <v>-1.8700000000000045</v>
      </c>
      <c r="I230" s="5">
        <f t="shared" si="44"/>
        <v>7.3307493804970814E-2</v>
      </c>
      <c r="J230" s="5">
        <f t="shared" si="45"/>
        <v>-4.5759076168406798</v>
      </c>
      <c r="K230" s="5">
        <f t="shared" si="46"/>
        <v>54906.211092866462</v>
      </c>
      <c r="L230" s="5">
        <f t="shared" si="47"/>
        <v>-0.24197800000000058</v>
      </c>
      <c r="S230" s="5"/>
    </row>
    <row r="231" spans="1:19" x14ac:dyDescent="0.25">
      <c r="A231" s="5">
        <v>-136</v>
      </c>
      <c r="B231" s="5">
        <v>396.74</v>
      </c>
      <c r="C231" s="5">
        <v>1.304</v>
      </c>
      <c r="D231" s="5">
        <f t="shared" si="39"/>
        <v>2.9999999999998916E-3</v>
      </c>
      <c r="E231" s="5">
        <f t="shared" si="40"/>
        <v>2.598505988988193</v>
      </c>
      <c r="F231" s="5">
        <f t="shared" si="41"/>
        <v>0.11527759139590141</v>
      </c>
      <c r="G231" s="5">
        <f t="shared" si="42"/>
        <v>0.47617839874130091</v>
      </c>
      <c r="H231" s="5">
        <f t="shared" si="43"/>
        <v>-1.910000000000025</v>
      </c>
      <c r="I231" s="5">
        <f t="shared" si="44"/>
        <v>7.292616817023409E-2</v>
      </c>
      <c r="J231" s="5">
        <f t="shared" si="45"/>
        <v>-4.6803092216937685</v>
      </c>
      <c r="K231" s="5">
        <f t="shared" si="46"/>
        <v>56158.926196935412</v>
      </c>
      <c r="L231" s="5">
        <f t="shared" si="47"/>
        <v>-0.24906400000000326</v>
      </c>
      <c r="S231" s="5"/>
    </row>
    <row r="232" spans="1:19" x14ac:dyDescent="0.25">
      <c r="A232" s="5">
        <v>-135</v>
      </c>
      <c r="B232" s="5">
        <v>394.83</v>
      </c>
      <c r="C232" s="5">
        <v>1.3069999999999999</v>
      </c>
      <c r="D232" s="5">
        <f t="shared" si="39"/>
        <v>1.0000000000000009E-2</v>
      </c>
      <c r="E232" s="5">
        <f t="shared" si="40"/>
        <v>2.5964101438442699</v>
      </c>
      <c r="F232" s="5">
        <f t="shared" si="41"/>
        <v>0.11627558758054428</v>
      </c>
      <c r="G232" s="5">
        <f t="shared" si="42"/>
        <v>1.5315886863755312</v>
      </c>
      <c r="H232" s="5">
        <f t="shared" si="43"/>
        <v>-1.9599999999999795</v>
      </c>
      <c r="I232" s="5">
        <f t="shared" si="44"/>
        <v>7.253614240175961E-2</v>
      </c>
      <c r="J232" s="5">
        <f t="shared" si="45"/>
        <v>-4.7844633898114219</v>
      </c>
      <c r="K232" s="5">
        <f t="shared" si="46"/>
        <v>57408.672334588329</v>
      </c>
      <c r="L232" s="5">
        <f t="shared" si="47"/>
        <v>-0.25617199999999735</v>
      </c>
      <c r="S232" s="5"/>
    </row>
    <row r="233" spans="1:19" x14ac:dyDescent="0.25">
      <c r="A233" s="5">
        <v>-134</v>
      </c>
      <c r="B233" s="5">
        <v>392.87</v>
      </c>
      <c r="C233" s="5">
        <v>1.3169999999999999</v>
      </c>
      <c r="D233" s="5">
        <f t="shared" si="39"/>
        <v>1.4000000000000012E-2</v>
      </c>
      <c r="E233" s="5">
        <f t="shared" si="40"/>
        <v>2.5942488668573831</v>
      </c>
      <c r="F233" s="5">
        <f t="shared" si="41"/>
        <v>0.1195857749617838</v>
      </c>
      <c r="G233" s="5">
        <f t="shared" si="42"/>
        <v>2.0822728935561101</v>
      </c>
      <c r="H233" s="5">
        <f t="shared" si="43"/>
        <v>-1.9900000000000091</v>
      </c>
      <c r="I233" s="5">
        <f t="shared" si="44"/>
        <v>7.2137437119275324E-2</v>
      </c>
      <c r="J233" s="5">
        <f t="shared" si="45"/>
        <v>-4.8883431487345419</v>
      </c>
      <c r="K233" s="5">
        <f t="shared" si="46"/>
        <v>58655.125864628048</v>
      </c>
      <c r="L233" s="5">
        <f t="shared" si="47"/>
        <v>-0.26208300000000118</v>
      </c>
      <c r="S233" s="5"/>
    </row>
    <row r="234" spans="1:19" x14ac:dyDescent="0.25">
      <c r="A234" s="5">
        <v>-133</v>
      </c>
      <c r="B234" s="5">
        <v>390.88</v>
      </c>
      <c r="C234" s="5">
        <v>1.331</v>
      </c>
      <c r="D234" s="5">
        <f t="shared" si="39"/>
        <v>7.0000000000001172E-3</v>
      </c>
      <c r="E234" s="5">
        <f t="shared" si="40"/>
        <v>2.5920434496293616</v>
      </c>
      <c r="F234" s="5">
        <f t="shared" si="41"/>
        <v>0.12417805547467511</v>
      </c>
      <c r="G234" s="5">
        <f t="shared" si="42"/>
        <v>1.0024390534797978</v>
      </c>
      <c r="H234" s="5">
        <f t="shared" si="43"/>
        <v>-2.0400000000000205</v>
      </c>
      <c r="I234" s="5">
        <f t="shared" si="44"/>
        <v>7.1730075190214113E-2</v>
      </c>
      <c r="J234" s="5">
        <f t="shared" si="45"/>
        <v>-4.9919201864572216</v>
      </c>
      <c r="K234" s="5">
        <f t="shared" si="46"/>
        <v>59897.947072648101</v>
      </c>
      <c r="L234" s="5">
        <f t="shared" si="47"/>
        <v>-0.27152400000000271</v>
      </c>
      <c r="S234" s="5"/>
    </row>
    <row r="235" spans="1:19" x14ac:dyDescent="0.25">
      <c r="A235" s="5">
        <v>-132</v>
      </c>
      <c r="B235" s="5">
        <v>388.84</v>
      </c>
      <c r="C235" s="5">
        <v>1.3380000000000001</v>
      </c>
      <c r="D235" s="5">
        <f t="shared" si="39"/>
        <v>4.0000000000000036E-3</v>
      </c>
      <c r="E235" s="5">
        <f t="shared" si="40"/>
        <v>2.5897709344582682</v>
      </c>
      <c r="F235" s="5">
        <f t="shared" si="41"/>
        <v>0.12645611343180432</v>
      </c>
      <c r="G235" s="5">
        <f t="shared" si="42"/>
        <v>0.55654328110253115</v>
      </c>
      <c r="H235" s="5">
        <f t="shared" si="43"/>
        <v>-2.0799999999999841</v>
      </c>
      <c r="I235" s="5">
        <f t="shared" si="44"/>
        <v>7.1314081841342677E-2</v>
      </c>
      <c r="J235" s="5">
        <f t="shared" si="45"/>
        <v>-5.0951648385630381</v>
      </c>
      <c r="K235" s="5">
        <f t="shared" si="46"/>
        <v>61136.780016679098</v>
      </c>
      <c r="L235" s="5">
        <f t="shared" si="47"/>
        <v>-0.27830399999999783</v>
      </c>
      <c r="S235" s="5"/>
    </row>
    <row r="236" spans="1:19" x14ac:dyDescent="0.25">
      <c r="A236" s="5">
        <v>-131</v>
      </c>
      <c r="B236" s="5">
        <v>386.76</v>
      </c>
      <c r="C236" s="5">
        <v>1.3420000000000001</v>
      </c>
      <c r="D236" s="5">
        <f t="shared" si="39"/>
        <v>0</v>
      </c>
      <c r="E236" s="5">
        <f t="shared" si="40"/>
        <v>2.5874415515599591</v>
      </c>
      <c r="F236" s="5">
        <f t="shared" si="41"/>
        <v>0.12775251583297328</v>
      </c>
      <c r="G236" s="5">
        <f t="shared" si="42"/>
        <v>0</v>
      </c>
      <c r="H236" s="5">
        <f t="shared" si="43"/>
        <v>-2.1299999999999955</v>
      </c>
      <c r="I236" s="5">
        <f t="shared" si="44"/>
        <v>7.0889484771462424E-2</v>
      </c>
      <c r="J236" s="5">
        <f t="shared" si="45"/>
        <v>-5.1980460773665698</v>
      </c>
      <c r="K236" s="5">
        <f t="shared" si="46"/>
        <v>62371.252396895652</v>
      </c>
      <c r="L236" s="5">
        <f t="shared" si="47"/>
        <v>-0.28584599999999938</v>
      </c>
      <c r="S236" s="5"/>
    </row>
    <row r="237" spans="1:19" x14ac:dyDescent="0.25">
      <c r="A237" s="5">
        <v>-130</v>
      </c>
      <c r="B237" s="5">
        <v>384.63</v>
      </c>
      <c r="C237" s="5">
        <v>1.3420000000000001</v>
      </c>
      <c r="D237" s="5">
        <f t="shared" si="39"/>
        <v>1.6000000000000014E-2</v>
      </c>
      <c r="E237" s="5">
        <f t="shared" si="40"/>
        <v>2.5850431549059416</v>
      </c>
      <c r="F237" s="5">
        <f t="shared" si="41"/>
        <v>0.12775251583297328</v>
      </c>
      <c r="G237" s="5">
        <f t="shared" si="42"/>
        <v>2.1045458219464752</v>
      </c>
      <c r="H237" s="5">
        <f t="shared" si="43"/>
        <v>-2.1599999999999682</v>
      </c>
      <c r="I237" s="5">
        <f t="shared" si="44"/>
        <v>7.045631426501521E-2</v>
      </c>
      <c r="J237" s="5">
        <f t="shared" si="45"/>
        <v>-5.3005315031817162</v>
      </c>
      <c r="K237" s="5">
        <f t="shared" si="46"/>
        <v>63600.975450842794</v>
      </c>
      <c r="L237" s="5">
        <f t="shared" si="47"/>
        <v>-0.28987199999999574</v>
      </c>
      <c r="S237" s="5"/>
    </row>
    <row r="238" spans="1:19" x14ac:dyDescent="0.25">
      <c r="A238" s="5">
        <v>-129</v>
      </c>
      <c r="B238" s="5">
        <v>382.47</v>
      </c>
      <c r="C238" s="5">
        <v>1.3580000000000001</v>
      </c>
      <c r="D238" s="5">
        <f t="shared" si="39"/>
        <v>1.2999999999999901E-2</v>
      </c>
      <c r="E238" s="5">
        <f t="shared" si="40"/>
        <v>2.5825973758414835</v>
      </c>
      <c r="F238" s="5">
        <f t="shared" si="41"/>
        <v>0.13289976994448291</v>
      </c>
      <c r="G238" s="5">
        <f t="shared" si="42"/>
        <v>1.6440705170103214</v>
      </c>
      <c r="H238" s="5">
        <f t="shared" si="43"/>
        <v>-2.2100000000000364</v>
      </c>
      <c r="I238" s="5">
        <f t="shared" si="44"/>
        <v>7.0014603306416734E-2</v>
      </c>
      <c r="J238" s="5">
        <f t="shared" si="45"/>
        <v>-5.4025873378044098</v>
      </c>
      <c r="K238" s="5">
        <f t="shared" si="46"/>
        <v>64825.543875232572</v>
      </c>
      <c r="L238" s="5">
        <f t="shared" si="47"/>
        <v>-0.30011800000000494</v>
      </c>
      <c r="S238" s="5"/>
    </row>
    <row r="239" spans="1:19" x14ac:dyDescent="0.25">
      <c r="A239" s="5">
        <v>-128</v>
      </c>
      <c r="B239" s="5">
        <v>380.26</v>
      </c>
      <c r="C239" s="5">
        <v>1.371</v>
      </c>
      <c r="D239" s="5">
        <f t="shared" si="39"/>
        <v>1.2000000000000011E-2</v>
      </c>
      <c r="E239" s="5">
        <f t="shared" si="40"/>
        <v>2.5800806438630075</v>
      </c>
      <c r="F239" s="5">
        <f t="shared" si="41"/>
        <v>0.13703745478951265</v>
      </c>
      <c r="G239" s="5">
        <f t="shared" si="42"/>
        <v>1.4684533012354917</v>
      </c>
      <c r="H239" s="5">
        <f t="shared" si="43"/>
        <v>-2.25</v>
      </c>
      <c r="I239" s="5">
        <f t="shared" si="44"/>
        <v>6.9564387694933033E-2</v>
      </c>
      <c r="J239" s="5">
        <f t="shared" si="45"/>
        <v>-5.5041784203524458</v>
      </c>
      <c r="K239" s="5">
        <f t="shared" si="46"/>
        <v>66044.535776023811</v>
      </c>
      <c r="L239" s="5">
        <f t="shared" si="47"/>
        <v>-0.308475</v>
      </c>
      <c r="S239" s="5"/>
    </row>
    <row r="240" spans="1:19" x14ac:dyDescent="0.25">
      <c r="A240" s="5">
        <v>-127</v>
      </c>
      <c r="B240" s="5">
        <v>378.01</v>
      </c>
      <c r="C240" s="5">
        <v>1.383</v>
      </c>
      <c r="D240" s="5">
        <f t="shared" si="39"/>
        <v>1.0000000000000009E-2</v>
      </c>
      <c r="E240" s="5">
        <f t="shared" si="40"/>
        <v>2.5775032889572613</v>
      </c>
      <c r="F240" s="5">
        <f t="shared" si="41"/>
        <v>0.14082218010931058</v>
      </c>
      <c r="G240" s="5">
        <f t="shared" si="42"/>
        <v>1.1856633608063099</v>
      </c>
      <c r="H240" s="5">
        <f t="shared" si="43"/>
        <v>-2.2899999999999636</v>
      </c>
      <c r="I240" s="5">
        <f t="shared" si="44"/>
        <v>6.9105706159903663E-2</v>
      </c>
      <c r="J240" s="5">
        <f t="shared" si="45"/>
        <v>-5.60526820554752</v>
      </c>
      <c r="K240" s="5">
        <f t="shared" si="46"/>
        <v>67257.512647805677</v>
      </c>
      <c r="L240" s="5">
        <f t="shared" si="47"/>
        <v>-0.31670699999999496</v>
      </c>
      <c r="S240" s="5"/>
    </row>
    <row r="241" spans="1:19" x14ac:dyDescent="0.25">
      <c r="A241" s="5">
        <v>-126</v>
      </c>
      <c r="B241" s="5">
        <v>375.72</v>
      </c>
      <c r="C241" s="5">
        <v>1.393</v>
      </c>
      <c r="D241" s="5">
        <f t="shared" si="39"/>
        <v>8.0000000000000071E-3</v>
      </c>
      <c r="E241" s="5">
        <f t="shared" si="40"/>
        <v>2.5748643136645399</v>
      </c>
      <c r="F241" s="5">
        <f t="shared" si="41"/>
        <v>0.14395111642396349</v>
      </c>
      <c r="G241" s="5">
        <f t="shared" si="42"/>
        <v>0.92056200312112857</v>
      </c>
      <c r="H241" s="5">
        <f t="shared" si="43"/>
        <v>-2.3300000000000409</v>
      </c>
      <c r="I241" s="5">
        <f t="shared" si="44"/>
        <v>6.8638600476108036E-2</v>
      </c>
      <c r="J241" s="5">
        <f t="shared" si="45"/>
        <v>-5.7058187645617213</v>
      </c>
      <c r="K241" s="5">
        <f t="shared" si="46"/>
        <v>68464.019383952138</v>
      </c>
      <c r="L241" s="5">
        <f t="shared" si="47"/>
        <v>-0.32456900000000566</v>
      </c>
      <c r="S241" s="5"/>
    </row>
    <row r="242" spans="1:19" x14ac:dyDescent="0.25">
      <c r="A242" s="5">
        <v>-125</v>
      </c>
      <c r="B242" s="5">
        <v>373.39</v>
      </c>
      <c r="C242" s="5">
        <v>1.401</v>
      </c>
      <c r="D242" s="5">
        <f t="shared" si="39"/>
        <v>4.9999999999998934E-3</v>
      </c>
      <c r="E242" s="5">
        <f t="shared" si="40"/>
        <v>2.5721626826463373</v>
      </c>
      <c r="F242" s="5">
        <f t="shared" si="41"/>
        <v>0.1464381352857746</v>
      </c>
      <c r="G242" s="5">
        <f t="shared" si="42"/>
        <v>0.55948756210471151</v>
      </c>
      <c r="H242" s="5">
        <f t="shared" si="43"/>
        <v>-2.3700000000000045</v>
      </c>
      <c r="I242" s="5">
        <f t="shared" si="44"/>
        <v>6.8163115579061226E-2</v>
      </c>
      <c r="J242" s="5">
        <f t="shared" si="45"/>
        <v>-5.8057907885240567</v>
      </c>
      <c r="K242" s="5">
        <f t="shared" si="46"/>
        <v>69663.584318693873</v>
      </c>
      <c r="L242" s="5">
        <f t="shared" si="47"/>
        <v>-0.33203700000000064</v>
      </c>
      <c r="S242" s="5"/>
    </row>
    <row r="243" spans="1:19" x14ac:dyDescent="0.25">
      <c r="A243" s="5">
        <v>-124</v>
      </c>
      <c r="B243" s="5">
        <v>371.02</v>
      </c>
      <c r="C243" s="5">
        <v>1.4059999999999999</v>
      </c>
      <c r="D243" s="5">
        <f t="shared" si="39"/>
        <v>1.0000000000000009E-2</v>
      </c>
      <c r="E243" s="5">
        <f t="shared" si="40"/>
        <v>2.5693973210854648</v>
      </c>
      <c r="F243" s="5">
        <f t="shared" si="41"/>
        <v>0.14798532068380513</v>
      </c>
      <c r="G243" s="5">
        <f t="shared" si="42"/>
        <v>1.0875287505112254</v>
      </c>
      <c r="H243" s="5">
        <f t="shared" si="43"/>
        <v>-2.4099999999999682</v>
      </c>
      <c r="I243" s="5">
        <f t="shared" si="44"/>
        <v>6.7679299680017554E-2</v>
      </c>
      <c r="J243" s="5">
        <f t="shared" si="45"/>
        <v>-5.9051435947987674</v>
      </c>
      <c r="K243" s="5">
        <f t="shared" si="46"/>
        <v>70855.719302449099</v>
      </c>
      <c r="L243" s="5">
        <f t="shared" si="47"/>
        <v>-0.33884599999999548</v>
      </c>
      <c r="S243" s="5"/>
    </row>
    <row r="244" spans="1:19" x14ac:dyDescent="0.25">
      <c r="A244" s="5">
        <v>-123</v>
      </c>
      <c r="B244" s="5">
        <v>368.61</v>
      </c>
      <c r="C244" s="5">
        <v>1.4159999999999999</v>
      </c>
      <c r="D244" s="5">
        <f t="shared" si="39"/>
        <v>1.1000000000000121E-2</v>
      </c>
      <c r="E244" s="5">
        <f t="shared" si="40"/>
        <v>2.5665671129934964</v>
      </c>
      <c r="F244" s="5">
        <f t="shared" si="41"/>
        <v>0.15106325335375018</v>
      </c>
      <c r="G244" s="5">
        <f t="shared" si="42"/>
        <v>1.1603839546823156</v>
      </c>
      <c r="H244" s="5">
        <f t="shared" si="43"/>
        <v>-2.4499999999999886</v>
      </c>
      <c r="I244" s="5">
        <f t="shared" si="44"/>
        <v>6.7187204380450991E-2</v>
      </c>
      <c r="J244" s="5">
        <f t="shared" si="45"/>
        <v>-6.003835136119851</v>
      </c>
      <c r="K244" s="5">
        <f t="shared" si="46"/>
        <v>72039.919811425527</v>
      </c>
      <c r="L244" s="5">
        <f t="shared" si="47"/>
        <v>-0.3469199999999984</v>
      </c>
      <c r="S244" s="5"/>
    </row>
    <row r="245" spans="1:19" x14ac:dyDescent="0.25">
      <c r="A245" s="5">
        <v>-122</v>
      </c>
      <c r="B245" s="5">
        <v>366.16</v>
      </c>
      <c r="C245" s="5">
        <v>1.427</v>
      </c>
      <c r="D245" s="5">
        <f t="shared" si="39"/>
        <v>1.4000000000000012E-2</v>
      </c>
      <c r="E245" s="5">
        <f t="shared" si="40"/>
        <v>2.5636708994192432</v>
      </c>
      <c r="F245" s="5">
        <f t="shared" si="41"/>
        <v>0.15442397311464698</v>
      </c>
      <c r="G245" s="5">
        <f t="shared" si="42"/>
        <v>1.4250378232171643</v>
      </c>
      <c r="H245" s="5">
        <f t="shared" si="43"/>
        <v>-2.5</v>
      </c>
      <c r="I245" s="5">
        <f t="shared" si="44"/>
        <v>6.6686884785774336E-2</v>
      </c>
      <c r="J245" s="5">
        <f t="shared" si="45"/>
        <v>-6.1018220126815574</v>
      </c>
      <c r="K245" s="5">
        <f t="shared" si="46"/>
        <v>73215.66509269143</v>
      </c>
      <c r="L245" s="5">
        <f t="shared" si="47"/>
        <v>-0.35675000000000001</v>
      </c>
      <c r="S245" s="5"/>
    </row>
    <row r="246" spans="1:19" x14ac:dyDescent="0.25">
      <c r="A246" s="5">
        <v>-121</v>
      </c>
      <c r="B246" s="5">
        <v>363.66</v>
      </c>
      <c r="C246" s="5">
        <v>1.4410000000000001</v>
      </c>
      <c r="D246" s="5">
        <f t="shared" si="39"/>
        <v>1.6999999999999904E-2</v>
      </c>
      <c r="E246" s="5">
        <f t="shared" si="40"/>
        <v>2.5606955343936537</v>
      </c>
      <c r="F246" s="5">
        <f t="shared" si="41"/>
        <v>0.15866398081398933</v>
      </c>
      <c r="G246" s="5">
        <f t="shared" si="42"/>
        <v>1.6799470435237021</v>
      </c>
      <c r="H246" s="5">
        <f t="shared" si="43"/>
        <v>-2.5300000000000296</v>
      </c>
      <c r="I246" s="5">
        <f t="shared" si="44"/>
        <v>6.6178399618050873E-2</v>
      </c>
      <c r="J246" s="5">
        <f t="shared" si="45"/>
        <v>-6.1990594872694542</v>
      </c>
      <c r="K246" s="5">
        <f t="shared" si="46"/>
        <v>74382.418345729937</v>
      </c>
      <c r="L246" s="5">
        <f t="shared" si="47"/>
        <v>-0.36457300000000425</v>
      </c>
      <c r="S246" s="5"/>
    </row>
    <row r="247" spans="1:19" x14ac:dyDescent="0.25">
      <c r="A247" s="5">
        <v>-120</v>
      </c>
      <c r="B247" s="5">
        <v>361.13</v>
      </c>
      <c r="C247" s="5">
        <v>1.458</v>
      </c>
      <c r="D247" s="5">
        <f t="shared" si="39"/>
        <v>1.4000000000000012E-2</v>
      </c>
      <c r="E247" s="5">
        <f t="shared" si="40"/>
        <v>2.5576635678875652</v>
      </c>
      <c r="F247" s="5">
        <f t="shared" si="41"/>
        <v>0.16375752398195581</v>
      </c>
      <c r="G247" s="5">
        <f t="shared" si="42"/>
        <v>1.3380557829256772</v>
      </c>
      <c r="H247" s="5">
        <f t="shared" si="43"/>
        <v>-2.5699999999999932</v>
      </c>
      <c r="I247" s="5">
        <f t="shared" si="44"/>
        <v>6.5661811327445085E-2</v>
      </c>
      <c r="J247" s="5">
        <f t="shared" si="45"/>
        <v>-6.2955015035088273</v>
      </c>
      <c r="K247" s="5">
        <f t="shared" si="46"/>
        <v>75539.62694139863</v>
      </c>
      <c r="L247" s="5">
        <f t="shared" si="47"/>
        <v>-0.37470599999999898</v>
      </c>
      <c r="S247" s="5"/>
    </row>
    <row r="248" spans="1:19" x14ac:dyDescent="0.25">
      <c r="A248" s="5">
        <v>-119</v>
      </c>
      <c r="B248" s="5">
        <v>358.56</v>
      </c>
      <c r="C248" s="5">
        <v>1.472</v>
      </c>
      <c r="D248" s="5">
        <f t="shared" si="39"/>
        <v>1.1000000000000121E-2</v>
      </c>
      <c r="E248" s="5">
        <f t="shared" si="40"/>
        <v>2.5545618391909861</v>
      </c>
      <c r="F248" s="5">
        <f t="shared" si="41"/>
        <v>0.16790781000148003</v>
      </c>
      <c r="G248" s="5">
        <f t="shared" si="42"/>
        <v>1.0190677980499612</v>
      </c>
      <c r="H248" s="5">
        <f t="shared" si="43"/>
        <v>-2.6100000000000136</v>
      </c>
      <c r="I248" s="5">
        <f t="shared" si="44"/>
        <v>6.5137186202152683E-2</v>
      </c>
      <c r="J248" s="5">
        <f t="shared" si="45"/>
        <v>-6.3911007073020336</v>
      </c>
      <c r="K248" s="5">
        <f t="shared" si="46"/>
        <v>76686.722679152881</v>
      </c>
      <c r="L248" s="5">
        <f t="shared" si="47"/>
        <v>-0.38419200000000198</v>
      </c>
      <c r="S248" s="5"/>
    </row>
    <row r="249" spans="1:19" x14ac:dyDescent="0.25">
      <c r="A249" s="5">
        <v>-118</v>
      </c>
      <c r="B249" s="5">
        <v>355.95</v>
      </c>
      <c r="C249" s="5">
        <v>1.4830000000000001</v>
      </c>
      <c r="D249" s="5">
        <f t="shared" si="39"/>
        <v>1.2000000000000011E-2</v>
      </c>
      <c r="E249" s="5">
        <f t="shared" si="40"/>
        <v>2.5513889972730204</v>
      </c>
      <c r="F249" s="5">
        <f t="shared" si="41"/>
        <v>0.17114115102838207</v>
      </c>
      <c r="G249" s="5">
        <f t="shared" si="42"/>
        <v>1.0784756719103754</v>
      </c>
      <c r="H249" s="5">
        <f t="shared" si="43"/>
        <v>-2.6499999999999773</v>
      </c>
      <c r="I249" s="5">
        <f t="shared" si="44"/>
        <v>6.460459447654418E-2</v>
      </c>
      <c r="J249" s="5">
        <f t="shared" si="45"/>
        <v>-6.4858084715257451</v>
      </c>
      <c r="K249" s="5">
        <f t="shared" si="46"/>
        <v>77823.122083384907</v>
      </c>
      <c r="L249" s="5">
        <f t="shared" si="47"/>
        <v>-0.3929949999999966</v>
      </c>
      <c r="S249" s="5"/>
    </row>
    <row r="250" spans="1:19" x14ac:dyDescent="0.25">
      <c r="A250" s="5">
        <v>-117</v>
      </c>
      <c r="B250" s="5">
        <v>353.3</v>
      </c>
      <c r="C250" s="5">
        <v>1.4950000000000001</v>
      </c>
      <c r="D250" s="5">
        <f t="shared" si="39"/>
        <v>1.4999999999999902E-2</v>
      </c>
      <c r="E250" s="5">
        <f t="shared" si="40"/>
        <v>2.5481436374348454</v>
      </c>
      <c r="F250" s="5">
        <f t="shared" si="41"/>
        <v>0.17464119266044847</v>
      </c>
      <c r="G250" s="5">
        <f t="shared" si="42"/>
        <v>1.3062103801647977</v>
      </c>
      <c r="H250" s="5">
        <f t="shared" si="43"/>
        <v>-2.6899999999999977</v>
      </c>
      <c r="I250" s="5">
        <f t="shared" si="44"/>
        <v>6.4064110437250368E-2</v>
      </c>
      <c r="J250" s="5">
        <f t="shared" si="45"/>
        <v>-6.5795749240285533</v>
      </c>
      <c r="K250" s="5">
        <f t="shared" si="46"/>
        <v>78948.226739363643</v>
      </c>
      <c r="L250" s="5">
        <f t="shared" si="47"/>
        <v>-0.40215499999999965</v>
      </c>
      <c r="S250" s="5"/>
    </row>
    <row r="251" spans="1:19" x14ac:dyDescent="0.25">
      <c r="A251" s="5">
        <v>-116</v>
      </c>
      <c r="B251" s="5">
        <v>350.61</v>
      </c>
      <c r="C251" s="5">
        <v>1.51</v>
      </c>
      <c r="D251" s="5">
        <f t="shared" si="39"/>
        <v>1.6000000000000014E-2</v>
      </c>
      <c r="E251" s="5">
        <f t="shared" si="40"/>
        <v>2.5448242987597278</v>
      </c>
      <c r="F251" s="5">
        <f t="shared" si="41"/>
        <v>0.17897694729316943</v>
      </c>
      <c r="G251" s="5">
        <f t="shared" si="42"/>
        <v>1.3533731227830454</v>
      </c>
      <c r="H251" s="5">
        <f t="shared" si="43"/>
        <v>-2.7200000000000273</v>
      </c>
      <c r="I251" s="5">
        <f t="shared" si="44"/>
        <v>6.3515812526914656E-2</v>
      </c>
      <c r="J251" s="5">
        <f t="shared" si="45"/>
        <v>-6.672348978998877</v>
      </c>
      <c r="K251" s="5">
        <f t="shared" si="46"/>
        <v>80061.423669614815</v>
      </c>
      <c r="L251" s="5">
        <f t="shared" si="47"/>
        <v>-0.41072000000000414</v>
      </c>
      <c r="S251" s="5"/>
    </row>
    <row r="252" spans="1:19" x14ac:dyDescent="0.25">
      <c r="A252" s="5">
        <v>-115</v>
      </c>
      <c r="B252" s="5">
        <v>347.89</v>
      </c>
      <c r="C252" s="5">
        <v>1.526</v>
      </c>
      <c r="D252" s="5">
        <f t="shared" si="39"/>
        <v>1.6000000000000014E-2</v>
      </c>
      <c r="E252" s="5">
        <f t="shared" si="40"/>
        <v>2.5414419452545256</v>
      </c>
      <c r="F252" s="5">
        <f t="shared" si="41"/>
        <v>0.18355453361886168</v>
      </c>
      <c r="G252" s="5">
        <f t="shared" si="42"/>
        <v>1.3047460303495035</v>
      </c>
      <c r="H252" s="5">
        <f t="shared" si="43"/>
        <v>-2.7699999999999818</v>
      </c>
      <c r="I252" s="5">
        <f t="shared" si="44"/>
        <v>6.2959783445331416E-2</v>
      </c>
      <c r="J252" s="5">
        <f t="shared" si="45"/>
        <v>-6.7640783717056729</v>
      </c>
      <c r="K252" s="5">
        <f t="shared" si="46"/>
        <v>81162.085750771395</v>
      </c>
      <c r="L252" s="5">
        <f t="shared" si="47"/>
        <v>-0.42270199999999725</v>
      </c>
      <c r="S252" s="5"/>
    </row>
    <row r="253" spans="1:19" x14ac:dyDescent="0.25">
      <c r="A253" s="5">
        <v>-114</v>
      </c>
      <c r="B253" s="5">
        <v>345.12</v>
      </c>
      <c r="C253" s="5">
        <v>1.542</v>
      </c>
      <c r="D253" s="5">
        <f t="shared" si="39"/>
        <v>1.8000000000000016E-2</v>
      </c>
      <c r="E253" s="5">
        <f t="shared" si="40"/>
        <v>2.5379701277584696</v>
      </c>
      <c r="F253" s="5">
        <f t="shared" si="41"/>
        <v>0.18808437371493819</v>
      </c>
      <c r="G253" s="5">
        <f t="shared" si="42"/>
        <v>1.4246558045993423</v>
      </c>
      <c r="H253" s="5">
        <f t="shared" si="43"/>
        <v>-2.8000000000000114</v>
      </c>
      <c r="I253" s="5">
        <f t="shared" si="44"/>
        <v>6.2396110247689276E-2</v>
      </c>
      <c r="J253" s="5">
        <f t="shared" si="45"/>
        <v>-6.8547096966750658</v>
      </c>
      <c r="K253" s="5">
        <f t="shared" si="46"/>
        <v>82249.572171651511</v>
      </c>
      <c r="L253" s="5">
        <f t="shared" si="47"/>
        <v>-0.43176000000000175</v>
      </c>
      <c r="S253" s="5"/>
    </row>
    <row r="254" spans="1:19" x14ac:dyDescent="0.25">
      <c r="A254" s="5">
        <v>-113</v>
      </c>
      <c r="B254" s="5">
        <v>342.32</v>
      </c>
      <c r="C254" s="5">
        <v>1.56</v>
      </c>
      <c r="D254" s="5">
        <f t="shared" si="39"/>
        <v>1.6000000000000014E-2</v>
      </c>
      <c r="E254" s="5">
        <f t="shared" si="40"/>
        <v>2.5344322734758764</v>
      </c>
      <c r="F254" s="5">
        <f t="shared" si="41"/>
        <v>0.19312459835446161</v>
      </c>
      <c r="G254" s="5">
        <f t="shared" si="42"/>
        <v>1.229198818338153</v>
      </c>
      <c r="H254" s="5">
        <f t="shared" si="43"/>
        <v>-2.8299999999999841</v>
      </c>
      <c r="I254" s="5">
        <f t="shared" si="44"/>
        <v>6.1824884439633021E-2</v>
      </c>
      <c r="J254" s="5">
        <f t="shared" si="45"/>
        <v>-6.9441884492854884</v>
      </c>
      <c r="K254" s="5">
        <f t="shared" si="46"/>
        <v>83323.228932355065</v>
      </c>
      <c r="L254" s="5">
        <f t="shared" si="47"/>
        <v>-0.44147999999999749</v>
      </c>
      <c r="S254" s="5"/>
    </row>
    <row r="255" spans="1:19" x14ac:dyDescent="0.25">
      <c r="A255" s="5">
        <v>-112</v>
      </c>
      <c r="B255" s="5">
        <v>339.49</v>
      </c>
      <c r="C255" s="5">
        <v>1.5760000000000001</v>
      </c>
      <c r="D255" s="5">
        <f t="shared" si="39"/>
        <v>1.6000000000000014E-2</v>
      </c>
      <c r="E255" s="5">
        <f t="shared" si="40"/>
        <v>2.5308269862489765</v>
      </c>
      <c r="F255" s="5">
        <f t="shared" si="41"/>
        <v>0.19755621315353653</v>
      </c>
      <c r="G255" s="5">
        <f t="shared" si="42"/>
        <v>1.1856440433161499</v>
      </c>
      <c r="H255" s="5">
        <f t="shared" si="43"/>
        <v>-2.8799999999999955</v>
      </c>
      <c r="I255" s="5">
        <f t="shared" si="44"/>
        <v>6.124620206885923E-2</v>
      </c>
      <c r="J255" s="5">
        <f t="shared" si="45"/>
        <v>-7.0324590707997459</v>
      </c>
      <c r="K255" s="5">
        <f t="shared" si="46"/>
        <v>84382.38938460013</v>
      </c>
      <c r="L255" s="5">
        <f t="shared" si="47"/>
        <v>-0.45388799999999924</v>
      </c>
      <c r="S255" s="5"/>
    </row>
    <row r="256" spans="1:19" x14ac:dyDescent="0.25">
      <c r="A256" s="5">
        <v>-111</v>
      </c>
      <c r="B256" s="5">
        <v>336.61</v>
      </c>
      <c r="C256" s="5">
        <v>1.5920000000000001</v>
      </c>
      <c r="D256" s="5">
        <f t="shared" si="39"/>
        <v>1.4999999999999902E-2</v>
      </c>
      <c r="E256" s="5">
        <f t="shared" si="40"/>
        <v>2.5271270138391762</v>
      </c>
      <c r="F256" s="5">
        <f t="shared" si="41"/>
        <v>0.20194306340165025</v>
      </c>
      <c r="G256" s="5">
        <f t="shared" si="42"/>
        <v>1.0838312574586548</v>
      </c>
      <c r="H256" s="5">
        <f t="shared" si="43"/>
        <v>-2.9000000000000341</v>
      </c>
      <c r="I256" s="5">
        <f t="shared" si="44"/>
        <v>6.0660163812959252E-2</v>
      </c>
      <c r="J256" s="5">
        <f t="shared" si="45"/>
        <v>-7.1194649968250872</v>
      </c>
      <c r="K256" s="5">
        <f t="shared" si="46"/>
        <v>85426.374813191884</v>
      </c>
      <c r="L256" s="5">
        <f t="shared" si="47"/>
        <v>-0.46168000000000542</v>
      </c>
      <c r="S256" s="5"/>
    </row>
    <row r="257" spans="1:19" x14ac:dyDescent="0.25">
      <c r="A257" s="5">
        <v>-110</v>
      </c>
      <c r="B257" s="5">
        <v>333.71</v>
      </c>
      <c r="C257" s="5">
        <v>1.607</v>
      </c>
      <c r="D257" s="5">
        <f t="shared" si="39"/>
        <v>1.5000000000000124E-2</v>
      </c>
      <c r="E257" s="5">
        <f t="shared" si="40"/>
        <v>2.5233692209782803</v>
      </c>
      <c r="F257" s="5">
        <f t="shared" si="41"/>
        <v>0.20601587676334454</v>
      </c>
      <c r="G257" s="5">
        <f t="shared" si="42"/>
        <v>1.0463496817587734</v>
      </c>
      <c r="H257" s="5">
        <f t="shared" si="43"/>
        <v>-2.9499999999999886</v>
      </c>
      <c r="I257" s="5">
        <f t="shared" si="44"/>
        <v>6.0066875063223828E-2</v>
      </c>
      <c r="J257" s="5">
        <f t="shared" si="45"/>
        <v>-7.2051487091681361</v>
      </c>
      <c r="K257" s="5">
        <f t="shared" si="46"/>
        <v>86454.495058226574</v>
      </c>
      <c r="L257" s="5">
        <f t="shared" si="47"/>
        <v>-0.47406499999999818</v>
      </c>
      <c r="S257" s="5"/>
    </row>
    <row r="258" spans="1:19" x14ac:dyDescent="0.25">
      <c r="A258" s="5">
        <v>-109</v>
      </c>
      <c r="B258" s="5">
        <v>330.76</v>
      </c>
      <c r="C258" s="5">
        <v>1.6220000000000001</v>
      </c>
      <c r="D258" s="5">
        <f t="shared" si="39"/>
        <v>1.7999999999999794E-2</v>
      </c>
      <c r="E258" s="5">
        <f t="shared" si="40"/>
        <v>2.5195129832576257</v>
      </c>
      <c r="F258" s="5">
        <f t="shared" si="41"/>
        <v>0.21005084987513725</v>
      </c>
      <c r="G258" s="5">
        <f t="shared" si="42"/>
        <v>1.2235516774781052</v>
      </c>
      <c r="H258" s="5">
        <f t="shared" si="43"/>
        <v>-2.9699999999999704</v>
      </c>
      <c r="I258" s="5">
        <f t="shared" si="44"/>
        <v>5.9466446004126483E-2</v>
      </c>
      <c r="J258" s="5">
        <f t="shared" si="45"/>
        <v>-7.289451791064633</v>
      </c>
      <c r="K258" s="5">
        <f t="shared" si="46"/>
        <v>87466.049177789886</v>
      </c>
      <c r="L258" s="5">
        <f t="shared" si="47"/>
        <v>-0.48173399999999517</v>
      </c>
      <c r="S258" s="5"/>
    </row>
    <row r="259" spans="1:19" x14ac:dyDescent="0.25">
      <c r="A259" s="5">
        <v>-108</v>
      </c>
      <c r="B259" s="5">
        <v>327.79</v>
      </c>
      <c r="C259" s="5">
        <v>1.64</v>
      </c>
      <c r="D259" s="5">
        <f t="shared" si="39"/>
        <v>1.6000000000000014E-2</v>
      </c>
      <c r="E259" s="5">
        <f t="shared" si="40"/>
        <v>2.5155957002684515</v>
      </c>
      <c r="F259" s="5">
        <f t="shared" si="41"/>
        <v>0.21484384804769785</v>
      </c>
      <c r="G259" s="5">
        <f t="shared" si="42"/>
        <v>1.0489302177490483</v>
      </c>
      <c r="H259" s="5">
        <f t="shared" si="43"/>
        <v>-3.0200000000000387</v>
      </c>
      <c r="I259" s="5">
        <f t="shared" si="44"/>
        <v>5.885899168820443E-2</v>
      </c>
      <c r="J259" s="5">
        <f t="shared" si="45"/>
        <v>-7.3723149857156116</v>
      </c>
      <c r="K259" s="5">
        <f t="shared" si="46"/>
        <v>88460.326150329245</v>
      </c>
      <c r="L259" s="5">
        <f t="shared" si="47"/>
        <v>-0.49528000000000638</v>
      </c>
      <c r="S259" s="5"/>
    </row>
    <row r="260" spans="1:19" x14ac:dyDescent="0.25">
      <c r="A260" s="5">
        <v>-107</v>
      </c>
      <c r="B260" s="5">
        <v>324.77</v>
      </c>
      <c r="C260" s="5">
        <v>1.6559999999999999</v>
      </c>
      <c r="D260" s="5">
        <f t="shared" si="39"/>
        <v>2.0000000000000018E-2</v>
      </c>
      <c r="E260" s="5">
        <f t="shared" si="40"/>
        <v>2.511575905309916</v>
      </c>
      <c r="F260" s="5">
        <f t="shared" si="41"/>
        <v>0.21906033244886131</v>
      </c>
      <c r="G260" s="5">
        <f t="shared" si="42"/>
        <v>1.276503363226694</v>
      </c>
      <c r="H260" s="5">
        <f t="shared" si="43"/>
        <v>-3.0399999999999636</v>
      </c>
      <c r="I260" s="5">
        <f t="shared" si="44"/>
        <v>5.8244632106061463E-2</v>
      </c>
      <c r="J260" s="5">
        <f t="shared" si="45"/>
        <v>-7.4536782580917897</v>
      </c>
      <c r="K260" s="5">
        <f t="shared" si="46"/>
        <v>89436.605616241563</v>
      </c>
      <c r="L260" s="5">
        <f t="shared" si="47"/>
        <v>-0.50342399999999399</v>
      </c>
      <c r="S260" s="5"/>
    </row>
    <row r="261" spans="1:19" x14ac:dyDescent="0.25">
      <c r="A261" s="5">
        <v>-106</v>
      </c>
      <c r="B261" s="5">
        <v>321.73</v>
      </c>
      <c r="C261" s="5">
        <v>1.6759999999999999</v>
      </c>
      <c r="D261" s="5">
        <f t="shared" si="39"/>
        <v>2.200000000000002E-2</v>
      </c>
      <c r="E261" s="5">
        <f t="shared" si="40"/>
        <v>2.507491558965369</v>
      </c>
      <c r="F261" s="5">
        <f t="shared" si="41"/>
        <v>0.2242740142942577</v>
      </c>
      <c r="G261" s="5">
        <f t="shared" si="42"/>
        <v>1.3557120369075033</v>
      </c>
      <c r="H261" s="5">
        <f t="shared" si="43"/>
        <v>-3.0800000000000409</v>
      </c>
      <c r="I261" s="5">
        <f t="shared" si="44"/>
        <v>5.762349225122048E-2</v>
      </c>
      <c r="J261" s="5">
        <f t="shared" si="45"/>
        <v>-7.5334808599110961</v>
      </c>
      <c r="K261" s="5">
        <f t="shared" si="46"/>
        <v>90394.158657535445</v>
      </c>
      <c r="L261" s="5">
        <f t="shared" si="47"/>
        <v>-0.51620800000000688</v>
      </c>
      <c r="S261" s="5"/>
    </row>
    <row r="262" spans="1:19" x14ac:dyDescent="0.25">
      <c r="A262" s="5">
        <v>-105</v>
      </c>
      <c r="B262" s="5">
        <v>318.64999999999998</v>
      </c>
      <c r="C262" s="5">
        <v>1.698</v>
      </c>
      <c r="D262" s="5">
        <f t="shared" si="39"/>
        <v>2.3000000000000131E-2</v>
      </c>
      <c r="E262" s="5">
        <f t="shared" si="40"/>
        <v>2.5033139228158845</v>
      </c>
      <c r="F262" s="5">
        <f t="shared" si="41"/>
        <v>0.22993768590793387</v>
      </c>
      <c r="G262" s="5">
        <f t="shared" si="42"/>
        <v>1.3718000232372358</v>
      </c>
      <c r="H262" s="5">
        <f t="shared" si="43"/>
        <v>-3.1099999999999568</v>
      </c>
      <c r="I262" s="5">
        <f t="shared" si="44"/>
        <v>5.6995702179561222E-2</v>
      </c>
      <c r="J262" s="5">
        <f t="shared" si="45"/>
        <v>-7.6116613977096348</v>
      </c>
      <c r="K262" s="5">
        <f t="shared" si="46"/>
        <v>91332.248614611715</v>
      </c>
      <c r="L262" s="5">
        <f t="shared" si="47"/>
        <v>-0.52807799999999261</v>
      </c>
      <c r="S262" s="5"/>
    </row>
    <row r="263" spans="1:19" x14ac:dyDescent="0.25">
      <c r="A263" s="5">
        <v>-104</v>
      </c>
      <c r="B263" s="5">
        <v>315.54000000000002</v>
      </c>
      <c r="C263" s="5">
        <v>1.7210000000000001</v>
      </c>
      <c r="D263" s="5">
        <f t="shared" si="39"/>
        <v>2.200000000000002E-2</v>
      </c>
      <c r="E263" s="5">
        <f t="shared" si="40"/>
        <v>2.4990544211971009</v>
      </c>
      <c r="F263" s="5">
        <f t="shared" si="41"/>
        <v>0.23578087032756029</v>
      </c>
      <c r="G263" s="5">
        <f t="shared" si="42"/>
        <v>1.2700929854885341</v>
      </c>
      <c r="H263" s="5">
        <f t="shared" si="43"/>
        <v>-3.1400000000000432</v>
      </c>
      <c r="I263" s="5">
        <f t="shared" si="44"/>
        <v>5.6361397063085419E-2</v>
      </c>
      <c r="J263" s="5">
        <f t="shared" si="45"/>
        <v>-7.6881579038999286</v>
      </c>
      <c r="K263" s="5">
        <f t="shared" si="46"/>
        <v>92250.131938888444</v>
      </c>
      <c r="L263" s="5">
        <f t="shared" si="47"/>
        <v>-0.54039400000000748</v>
      </c>
      <c r="S263" s="5"/>
    </row>
    <row r="264" spans="1:19" x14ac:dyDescent="0.25">
      <c r="A264" s="5">
        <v>-103</v>
      </c>
      <c r="B264" s="5">
        <v>312.39999999999998</v>
      </c>
      <c r="C264" s="5">
        <v>1.7430000000000001</v>
      </c>
      <c r="D264" s="5">
        <f t="shared" ref="D264:D327" si="48">C265-C264</f>
        <v>2.1999999999999797E-2</v>
      </c>
      <c r="E264" s="5">
        <f t="shared" ref="E264:E327" si="49">LOG(B264)</f>
        <v>2.4947110252052629</v>
      </c>
      <c r="F264" s="5">
        <f t="shared" ref="F264:F327" si="50">LOG(C264)</f>
        <v>0.24129738710999321</v>
      </c>
      <c r="G264" s="5">
        <f t="shared" ref="G264:G327" si="51">LOG(C264/C265)/LOG(B265/B264)</f>
        <v>1.2298091740745469</v>
      </c>
      <c r="H264" s="5">
        <f t="shared" ref="H264:H327" si="52">B265-B264</f>
        <v>-3.1699999999999591</v>
      </c>
      <c r="I264" s="5">
        <f t="shared" ref="I264:I327" si="53">$E$2*(1+($F$2/$E$2)-COS(RADIANS(A264))-SQRT((($F$2/$E$2)^2)-SIN(RADIANS(A264))^2))</f>
        <v>5.5720717237760425E-2</v>
      </c>
      <c r="J264" s="5">
        <f t="shared" ref="J264:J327" si="54">(I265-I264)/$G$2</f>
        <v>-7.7629079107048584</v>
      </c>
      <c r="K264" s="5">
        <f t="shared" ref="K264:K327" si="55">J265-J264/$G$2</f>
        <v>93147.059079931467</v>
      </c>
      <c r="L264" s="5">
        <f t="shared" ref="L264:L327" si="56">(C264*10^5)*((B265-B264)/10^6)</f>
        <v>-0.55253099999999289</v>
      </c>
      <c r="S264" s="5"/>
    </row>
    <row r="265" spans="1:19" x14ac:dyDescent="0.25">
      <c r="A265" s="5">
        <v>-102</v>
      </c>
      <c r="B265" s="5">
        <v>309.23</v>
      </c>
      <c r="C265" s="5">
        <v>1.7649999999999999</v>
      </c>
      <c r="D265" s="5">
        <f t="shared" si="48"/>
        <v>2.100000000000013E-2</v>
      </c>
      <c r="E265" s="5">
        <f t="shared" si="49"/>
        <v>2.4902816204417575</v>
      </c>
      <c r="F265" s="5">
        <f t="shared" si="50"/>
        <v>0.24674470972384135</v>
      </c>
      <c r="G265" s="5">
        <f t="shared" si="51"/>
        <v>1.1370471452845221</v>
      </c>
      <c r="H265" s="5">
        <f t="shared" si="52"/>
        <v>-3.2000000000000455</v>
      </c>
      <c r="I265" s="5">
        <f t="shared" si="53"/>
        <v>5.5073808245201687E-2</v>
      </c>
      <c r="J265" s="5">
        <f t="shared" si="54"/>
        <v>-7.8358485268354157</v>
      </c>
      <c r="K265" s="5">
        <f t="shared" si="55"/>
        <v>94022.275405508233</v>
      </c>
      <c r="L265" s="5">
        <f t="shared" si="56"/>
        <v>-0.56480000000000807</v>
      </c>
      <c r="S265" s="5"/>
    </row>
    <row r="266" spans="1:19" x14ac:dyDescent="0.25">
      <c r="A266" s="5">
        <v>-101</v>
      </c>
      <c r="B266" s="5">
        <v>306.02999999999997</v>
      </c>
      <c r="C266" s="5">
        <v>1.786</v>
      </c>
      <c r="D266" s="5">
        <f t="shared" si="48"/>
        <v>2.200000000000002E-2</v>
      </c>
      <c r="E266" s="5">
        <f t="shared" si="49"/>
        <v>2.4857640022849474</v>
      </c>
      <c r="F266" s="5">
        <f t="shared" si="50"/>
        <v>0.25188145455252764</v>
      </c>
      <c r="G266" s="5">
        <f t="shared" si="51"/>
        <v>1.1538237649104381</v>
      </c>
      <c r="H266" s="5">
        <f t="shared" si="52"/>
        <v>-3.2299999999999613</v>
      </c>
      <c r="I266" s="5">
        <f t="shared" si="53"/>
        <v>5.4420820867965403E-2</v>
      </c>
      <c r="J266" s="5">
        <f t="shared" si="54"/>
        <v>-7.9069165167624522</v>
      </c>
      <c r="K266" s="5">
        <f t="shared" si="55"/>
        <v>94875.022152766978</v>
      </c>
      <c r="L266" s="5">
        <f t="shared" si="56"/>
        <v>-0.57687799999999312</v>
      </c>
      <c r="S266" s="5"/>
    </row>
    <row r="267" spans="1:19" x14ac:dyDescent="0.25">
      <c r="A267" s="5">
        <v>-100</v>
      </c>
      <c r="B267" s="5">
        <v>302.8</v>
      </c>
      <c r="C267" s="5">
        <v>1.8080000000000001</v>
      </c>
      <c r="D267" s="5">
        <f t="shared" si="48"/>
        <v>2.4999999999999911E-2</v>
      </c>
      <c r="E267" s="5">
        <f t="shared" si="49"/>
        <v>2.4811558708280352</v>
      </c>
      <c r="F267" s="5">
        <f t="shared" si="50"/>
        <v>0.25719842613934452</v>
      </c>
      <c r="G267" s="5">
        <f t="shared" si="51"/>
        <v>1.2686622546119763</v>
      </c>
      <c r="H267" s="5">
        <f t="shared" si="52"/>
        <v>-3.2599999999999909</v>
      </c>
      <c r="I267" s="5">
        <f t="shared" si="53"/>
        <v>5.3761911158235198E-2</v>
      </c>
      <c r="J267" s="5">
        <f t="shared" si="54"/>
        <v>-7.9760483824494743</v>
      </c>
      <c r="K267" s="5">
        <f t="shared" si="55"/>
        <v>95704.537408946344</v>
      </c>
      <c r="L267" s="5">
        <f t="shared" si="56"/>
        <v>-0.58940799999999838</v>
      </c>
      <c r="S267" s="5"/>
    </row>
    <row r="268" spans="1:19" x14ac:dyDescent="0.25">
      <c r="A268" s="5">
        <v>-99</v>
      </c>
      <c r="B268" s="5">
        <v>299.54000000000002</v>
      </c>
      <c r="C268" s="5">
        <v>1.833</v>
      </c>
      <c r="D268" s="5">
        <f t="shared" si="48"/>
        <v>2.5000000000000133E-2</v>
      </c>
      <c r="E268" s="5">
        <f t="shared" si="49"/>
        <v>2.4764548254543031</v>
      </c>
      <c r="F268" s="5">
        <f t="shared" si="50"/>
        <v>0.26316246496221668</v>
      </c>
      <c r="G268" s="5">
        <f t="shared" si="51"/>
        <v>1.2303392319558797</v>
      </c>
      <c r="H268" s="5">
        <f t="shared" si="52"/>
        <v>-3.2800000000000296</v>
      </c>
      <c r="I268" s="5">
        <f t="shared" si="53"/>
        <v>5.3097240459697742E-2</v>
      </c>
      <c r="J268" s="5">
        <f t="shared" si="54"/>
        <v>-8.0431804473521105</v>
      </c>
      <c r="K268" s="5">
        <f t="shared" si="55"/>
        <v>96510.057119282792</v>
      </c>
      <c r="L268" s="5">
        <f t="shared" si="56"/>
        <v>-0.60122400000000542</v>
      </c>
      <c r="S268" s="5"/>
    </row>
    <row r="269" spans="1:19" x14ac:dyDescent="0.25">
      <c r="A269" s="5">
        <v>-98</v>
      </c>
      <c r="B269" s="5">
        <v>296.26</v>
      </c>
      <c r="C269" s="5">
        <v>1.8580000000000001</v>
      </c>
      <c r="D269" s="5">
        <f t="shared" si="48"/>
        <v>2.5999999999999801E-2</v>
      </c>
      <c r="E269" s="5">
        <f t="shared" si="49"/>
        <v>2.4716730185000912</v>
      </c>
      <c r="F269" s="5">
        <f t="shared" si="50"/>
        <v>0.26904570965762298</v>
      </c>
      <c r="G269" s="5">
        <f t="shared" si="51"/>
        <v>1.2368416469176653</v>
      </c>
      <c r="H269" s="5">
        <f t="shared" si="52"/>
        <v>-3.3100000000000023</v>
      </c>
      <c r="I269" s="5">
        <f t="shared" si="53"/>
        <v>5.24269754224184E-2</v>
      </c>
      <c r="J269" s="5">
        <f t="shared" si="54"/>
        <v>-8.1082489425254867</v>
      </c>
      <c r="K269" s="5">
        <f t="shared" si="55"/>
        <v>97290.816120211195</v>
      </c>
      <c r="L269" s="5">
        <f t="shared" si="56"/>
        <v>-0.61499800000000038</v>
      </c>
      <c r="S269" s="5"/>
    </row>
    <row r="270" spans="1:19" x14ac:dyDescent="0.25">
      <c r="A270" s="5">
        <v>-97</v>
      </c>
      <c r="B270" s="5">
        <v>292.95</v>
      </c>
      <c r="C270" s="5">
        <v>1.8839999999999999</v>
      </c>
      <c r="D270" s="5">
        <f t="shared" si="48"/>
        <v>2.8000000000000025E-2</v>
      </c>
      <c r="E270" s="5">
        <f t="shared" si="49"/>
        <v>2.4667935023435357</v>
      </c>
      <c r="F270" s="5">
        <f t="shared" si="50"/>
        <v>0.27508089845685851</v>
      </c>
      <c r="G270" s="5">
        <f t="shared" si="51"/>
        <v>1.286557320623223</v>
      </c>
      <c r="H270" s="5">
        <f t="shared" si="52"/>
        <v>-3.339999999999975</v>
      </c>
      <c r="I270" s="5">
        <f t="shared" si="53"/>
        <v>5.1751288010541276E-2</v>
      </c>
      <c r="J270" s="5">
        <f t="shared" si="54"/>
        <v>-8.171190094647562</v>
      </c>
      <c r="K270" s="5">
        <f t="shared" si="55"/>
        <v>98046.049195554981</v>
      </c>
      <c r="L270" s="5">
        <f t="shared" si="56"/>
        <v>-0.62925599999999526</v>
      </c>
      <c r="S270" s="5"/>
    </row>
    <row r="271" spans="1:19" x14ac:dyDescent="0.25">
      <c r="A271" s="5">
        <v>-96</v>
      </c>
      <c r="B271" s="5">
        <v>289.61</v>
      </c>
      <c r="C271" s="5">
        <v>1.9119999999999999</v>
      </c>
      <c r="D271" s="5">
        <f t="shared" si="48"/>
        <v>2.9000000000000137E-2</v>
      </c>
      <c r="E271" s="5">
        <f t="shared" si="49"/>
        <v>2.4618135536226196</v>
      </c>
      <c r="F271" s="5">
        <f t="shared" si="50"/>
        <v>0.28148788794008123</v>
      </c>
      <c r="G271" s="5">
        <f t="shared" si="51"/>
        <v>1.2861206230498186</v>
      </c>
      <c r="H271" s="5">
        <f t="shared" si="52"/>
        <v>-3.3700000000000045</v>
      </c>
      <c r="I271" s="5">
        <f t="shared" si="53"/>
        <v>5.1070355502653979E-2</v>
      </c>
      <c r="J271" s="5">
        <f t="shared" si="54"/>
        <v>-8.2319402157578487</v>
      </c>
      <c r="K271" s="5">
        <f t="shared" si="55"/>
        <v>98774.992153299696</v>
      </c>
      <c r="L271" s="5">
        <f t="shared" si="56"/>
        <v>-0.64434400000000092</v>
      </c>
      <c r="S271" s="5"/>
    </row>
    <row r="272" spans="1:19" x14ac:dyDescent="0.25">
      <c r="A272" s="5">
        <v>-95</v>
      </c>
      <c r="B272" s="5">
        <v>286.24</v>
      </c>
      <c r="C272" s="5">
        <v>1.9410000000000001</v>
      </c>
      <c r="D272" s="5">
        <f t="shared" si="48"/>
        <v>3.0000000000000027E-2</v>
      </c>
      <c r="E272" s="5">
        <f t="shared" si="49"/>
        <v>2.4567303232232978</v>
      </c>
      <c r="F272" s="5">
        <f t="shared" si="50"/>
        <v>0.28802553538836284</v>
      </c>
      <c r="G272" s="5">
        <f t="shared" si="51"/>
        <v>1.2912124387227057</v>
      </c>
      <c r="H272" s="5">
        <f t="shared" si="52"/>
        <v>-3.3799999999999955</v>
      </c>
      <c r="I272" s="5">
        <f t="shared" si="53"/>
        <v>5.0384360484674158E-2</v>
      </c>
      <c r="J272" s="5">
        <f t="shared" si="54"/>
        <v>-8.2904357944953428</v>
      </c>
      <c r="K272" s="5">
        <f t="shared" si="55"/>
        <v>99476.882920355478</v>
      </c>
      <c r="L272" s="5">
        <f t="shared" si="56"/>
        <v>-0.65605799999999914</v>
      </c>
      <c r="S272" s="5"/>
    </row>
    <row r="273" spans="1:19" x14ac:dyDescent="0.25">
      <c r="A273" s="5">
        <v>-94</v>
      </c>
      <c r="B273" s="5">
        <v>282.86</v>
      </c>
      <c r="C273" s="5">
        <v>1.9710000000000001</v>
      </c>
      <c r="D273" s="5">
        <f t="shared" si="48"/>
        <v>2.8999999999999915E-2</v>
      </c>
      <c r="E273" s="5">
        <f t="shared" si="49"/>
        <v>2.4515715370380673</v>
      </c>
      <c r="F273" s="5">
        <f t="shared" si="50"/>
        <v>0.29468662427944325</v>
      </c>
      <c r="G273" s="5">
        <f t="shared" si="51"/>
        <v>1.2042646434126087</v>
      </c>
      <c r="H273" s="5">
        <f t="shared" si="52"/>
        <v>-3.410000000000025</v>
      </c>
      <c r="I273" s="5">
        <f t="shared" si="53"/>
        <v>4.9693490835132879E-2</v>
      </c>
      <c r="J273" s="5">
        <f t="shared" si="54"/>
        <v>-8.34661358864075</v>
      </c>
      <c r="K273" s="5">
        <f t="shared" si="55"/>
        <v>100150.96265297028</v>
      </c>
      <c r="L273" s="5">
        <f t="shared" si="56"/>
        <v>-0.6721110000000049</v>
      </c>
      <c r="S273" s="5"/>
    </row>
    <row r="274" spans="1:19" x14ac:dyDescent="0.25">
      <c r="A274" s="5">
        <v>-93</v>
      </c>
      <c r="B274" s="5">
        <v>279.45</v>
      </c>
      <c r="C274" s="5">
        <v>2</v>
      </c>
      <c r="D274" s="5">
        <f t="shared" si="48"/>
        <v>2.8000000000000025E-2</v>
      </c>
      <c r="E274" s="5">
        <f t="shared" si="49"/>
        <v>2.4463041139519239</v>
      </c>
      <c r="F274" s="5">
        <f t="shared" si="50"/>
        <v>0.3010299956639812</v>
      </c>
      <c r="G274" s="5">
        <f t="shared" si="51"/>
        <v>1.1257359443633077</v>
      </c>
      <c r="H274" s="5">
        <f t="shared" si="52"/>
        <v>-3.4300000000000068</v>
      </c>
      <c r="I274" s="5">
        <f t="shared" si="53"/>
        <v>4.899793970274615E-2</v>
      </c>
      <c r="J274" s="5">
        <f t="shared" si="54"/>
        <v>-8.4004107187161949</v>
      </c>
      <c r="K274" s="5">
        <f t="shared" si="55"/>
        <v>100796.47685983191</v>
      </c>
      <c r="L274" s="5">
        <f t="shared" si="56"/>
        <v>-0.68600000000000139</v>
      </c>
      <c r="S274" s="5"/>
    </row>
    <row r="275" spans="1:19" x14ac:dyDescent="0.25">
      <c r="A275" s="5">
        <v>-92</v>
      </c>
      <c r="B275" s="5">
        <v>276.02</v>
      </c>
      <c r="C275" s="5">
        <v>2.028</v>
      </c>
      <c r="D275" s="5">
        <f t="shared" si="48"/>
        <v>2.9999999999999805E-2</v>
      </c>
      <c r="E275" s="5">
        <f t="shared" si="49"/>
        <v>2.4409405515396636</v>
      </c>
      <c r="F275" s="5">
        <f t="shared" si="50"/>
        <v>0.30706795066129838</v>
      </c>
      <c r="G275" s="5">
        <f t="shared" si="51"/>
        <v>1.1674915949762528</v>
      </c>
      <c r="H275" s="5">
        <f t="shared" si="52"/>
        <v>-3.4499999999999886</v>
      </c>
      <c r="I275" s="5">
        <f t="shared" si="53"/>
        <v>4.8297905476186467E-2</v>
      </c>
      <c r="J275" s="5">
        <f t="shared" si="54"/>
        <v>-8.4517647624323402</v>
      </c>
      <c r="K275" s="5">
        <f t="shared" si="55"/>
        <v>101412.67653533835</v>
      </c>
      <c r="L275" s="5">
        <f t="shared" si="56"/>
        <v>-0.69965999999999773</v>
      </c>
      <c r="S275" s="5"/>
    </row>
    <row r="276" spans="1:19" x14ac:dyDescent="0.25">
      <c r="A276" s="5">
        <v>-91</v>
      </c>
      <c r="B276" s="5">
        <v>272.57</v>
      </c>
      <c r="C276" s="5">
        <v>2.0579999999999998</v>
      </c>
      <c r="D276" s="5">
        <f t="shared" si="48"/>
        <v>3.2000000000000028E-2</v>
      </c>
      <c r="E276" s="5">
        <f t="shared" si="49"/>
        <v>2.4354780541713246</v>
      </c>
      <c r="F276" s="5">
        <f t="shared" si="50"/>
        <v>0.31344537042641407</v>
      </c>
      <c r="G276" s="5">
        <f t="shared" si="51"/>
        <v>1.2007743225739695</v>
      </c>
      <c r="H276" s="5">
        <f t="shared" si="52"/>
        <v>-3.4800000000000182</v>
      </c>
      <c r="I276" s="5">
        <f t="shared" si="53"/>
        <v>4.7593591745983772E-2</v>
      </c>
      <c r="J276" s="5">
        <f t="shared" si="54"/>
        <v>-8.5006138497316925</v>
      </c>
      <c r="K276" s="5">
        <f t="shared" si="55"/>
        <v>101998.81930002211</v>
      </c>
      <c r="L276" s="5">
        <f t="shared" si="56"/>
        <v>-0.71618400000000371</v>
      </c>
      <c r="S276" s="5"/>
    </row>
    <row r="277" spans="1:19" x14ac:dyDescent="0.25">
      <c r="A277" s="5">
        <v>-90</v>
      </c>
      <c r="B277" s="5">
        <v>269.08999999999997</v>
      </c>
      <c r="C277" s="5">
        <v>2.09</v>
      </c>
      <c r="D277" s="5">
        <f t="shared" si="48"/>
        <v>3.8000000000000256E-2</v>
      </c>
      <c r="E277" s="5">
        <f t="shared" si="49"/>
        <v>2.4298975586871476</v>
      </c>
      <c r="F277" s="5">
        <f t="shared" si="50"/>
        <v>0.32014628611105395</v>
      </c>
      <c r="G277" s="5">
        <f t="shared" si="51"/>
        <v>1.3802547115625736</v>
      </c>
      <c r="H277" s="5">
        <f t="shared" si="52"/>
        <v>-3.4899999999999523</v>
      </c>
      <c r="I277" s="5">
        <f t="shared" si="53"/>
        <v>4.6885207258506131E-2</v>
      </c>
      <c r="J277" s="5">
        <f t="shared" si="54"/>
        <v>-8.5468967582066906</v>
      </c>
      <c r="K277" s="5">
        <f t="shared" si="55"/>
        <v>102554.17054547166</v>
      </c>
      <c r="L277" s="5">
        <f t="shared" si="56"/>
        <v>-0.72940999999999001</v>
      </c>
      <c r="S277" s="5"/>
    </row>
    <row r="278" spans="1:19" x14ac:dyDescent="0.25">
      <c r="A278" s="5">
        <v>-89</v>
      </c>
      <c r="B278" s="5">
        <v>265.60000000000002</v>
      </c>
      <c r="C278" s="5">
        <v>2.1280000000000001</v>
      </c>
      <c r="D278" s="5">
        <f t="shared" si="48"/>
        <v>4.2999999999999705E-2</v>
      </c>
      <c r="E278" s="5">
        <f t="shared" si="49"/>
        <v>2.42422807069598</v>
      </c>
      <c r="F278" s="5">
        <f t="shared" si="50"/>
        <v>0.32797162362301058</v>
      </c>
      <c r="G278" s="5">
        <f t="shared" si="51"/>
        <v>1.5037679931041152</v>
      </c>
      <c r="H278" s="5">
        <f t="shared" si="52"/>
        <v>-3.5100000000000477</v>
      </c>
      <c r="I278" s="5">
        <f t="shared" si="53"/>
        <v>4.6172965861988907E-2</v>
      </c>
      <c r="J278" s="5">
        <f t="shared" si="54"/>
        <v>-8.5905530086320407</v>
      </c>
      <c r="K278" s="5">
        <f t="shared" si="55"/>
        <v>103078.0045806241</v>
      </c>
      <c r="L278" s="5">
        <f t="shared" si="56"/>
        <v>-0.74692800000001014</v>
      </c>
      <c r="S278" s="5"/>
    </row>
    <row r="279" spans="1:19" x14ac:dyDescent="0.25">
      <c r="A279" s="5">
        <v>-88</v>
      </c>
      <c r="B279" s="5">
        <v>262.08999999999997</v>
      </c>
      <c r="C279" s="5">
        <v>2.1709999999999998</v>
      </c>
      <c r="D279" s="5">
        <f t="shared" si="48"/>
        <v>4.9000000000000377E-2</v>
      </c>
      <c r="E279" s="5">
        <f t="shared" si="49"/>
        <v>2.4184504508295834</v>
      </c>
      <c r="F279" s="5">
        <f t="shared" si="50"/>
        <v>0.33665982345442003</v>
      </c>
      <c r="G279" s="5">
        <f t="shared" si="51"/>
        <v>1.6506523132266349</v>
      </c>
      <c r="H279" s="5">
        <f t="shared" si="52"/>
        <v>-3.5199999999999818</v>
      </c>
      <c r="I279" s="5">
        <f t="shared" si="53"/>
        <v>4.5457086444602904E-2</v>
      </c>
      <c r="J279" s="5">
        <f t="shared" si="54"/>
        <v>-8.631522960388466</v>
      </c>
      <c r="K279" s="5">
        <f t="shared" si="55"/>
        <v>103569.60577675508</v>
      </c>
      <c r="L279" s="5">
        <f t="shared" si="56"/>
        <v>-0.76419199999999599</v>
      </c>
      <c r="S279" s="5"/>
    </row>
    <row r="280" spans="1:19" x14ac:dyDescent="0.25">
      <c r="A280" s="5">
        <v>-87</v>
      </c>
      <c r="B280" s="5">
        <v>258.57</v>
      </c>
      <c r="C280" s="5">
        <v>2.2200000000000002</v>
      </c>
      <c r="D280" s="5">
        <f t="shared" si="48"/>
        <v>4.4999999999999929E-2</v>
      </c>
      <c r="E280" s="5">
        <f t="shared" si="49"/>
        <v>2.4125781354312723</v>
      </c>
      <c r="F280" s="5">
        <f t="shared" si="50"/>
        <v>0.34635297445063867</v>
      </c>
      <c r="G280" s="5">
        <f t="shared" si="51"/>
        <v>1.4557255886686749</v>
      </c>
      <c r="H280" s="5">
        <f t="shared" si="52"/>
        <v>-3.539999999999992</v>
      </c>
      <c r="I280" s="5">
        <f t="shared" si="53"/>
        <v>4.4737792864570532E-2</v>
      </c>
      <c r="J280" s="5">
        <f t="shared" si="54"/>
        <v>-8.6697479065137593</v>
      </c>
      <c r="K280" s="5">
        <f t="shared" si="55"/>
        <v>104028.26970799697</v>
      </c>
      <c r="L280" s="5">
        <f t="shared" si="56"/>
        <v>-0.78587999999999836</v>
      </c>
      <c r="S280" s="5"/>
    </row>
    <row r="281" spans="1:19" x14ac:dyDescent="0.25">
      <c r="A281" s="5">
        <v>-86</v>
      </c>
      <c r="B281" s="5">
        <v>255.03</v>
      </c>
      <c r="C281" s="5">
        <v>2.2650000000000001</v>
      </c>
      <c r="D281" s="5">
        <f t="shared" si="48"/>
        <v>4.6999999999999709E-2</v>
      </c>
      <c r="E281" s="5">
        <f t="shared" si="49"/>
        <v>2.406591270897152</v>
      </c>
      <c r="F281" s="5">
        <f t="shared" si="50"/>
        <v>0.35506820634885072</v>
      </c>
      <c r="G281" s="5">
        <f t="shared" si="51"/>
        <v>1.4610144495600088</v>
      </c>
      <c r="H281" s="5">
        <f t="shared" si="52"/>
        <v>-3.5600000000000023</v>
      </c>
      <c r="I281" s="5">
        <f t="shared" si="53"/>
        <v>4.4015313872361052E-2</v>
      </c>
      <c r="J281" s="5">
        <f t="shared" si="54"/>
        <v>-8.7051701681552238</v>
      </c>
      <c r="K281" s="5">
        <f t="shared" si="55"/>
        <v>104453.30428467452</v>
      </c>
      <c r="L281" s="5">
        <f t="shared" si="56"/>
        <v>-0.8063400000000005</v>
      </c>
      <c r="S281" s="5"/>
    </row>
    <row r="282" spans="1:19" x14ac:dyDescent="0.25">
      <c r="A282" s="5">
        <v>-85</v>
      </c>
      <c r="B282" s="5">
        <v>251.47</v>
      </c>
      <c r="C282" s="5">
        <v>2.3119999999999998</v>
      </c>
      <c r="D282" s="5">
        <f t="shared" si="48"/>
        <v>4.2000000000000259E-2</v>
      </c>
      <c r="E282" s="5">
        <f t="shared" si="49"/>
        <v>2.4004861817912042</v>
      </c>
      <c r="F282" s="5">
        <f t="shared" si="50"/>
        <v>0.36398782974849142</v>
      </c>
      <c r="G282" s="5">
        <f t="shared" si="51"/>
        <v>1.2591083932171365</v>
      </c>
      <c r="H282" s="5">
        <f t="shared" si="52"/>
        <v>-3.5699999999999932</v>
      </c>
      <c r="I282" s="5">
        <f t="shared" si="53"/>
        <v>4.3289883025014783E-2</v>
      </c>
      <c r="J282" s="5">
        <f t="shared" si="54"/>
        <v>-8.7377331881738076</v>
      </c>
      <c r="K282" s="5">
        <f t="shared" si="55"/>
        <v>104844.03087646204</v>
      </c>
      <c r="L282" s="5">
        <f t="shared" si="56"/>
        <v>-0.82538399999999834</v>
      </c>
      <c r="S282" s="5"/>
    </row>
    <row r="283" spans="1:19" x14ac:dyDescent="0.25">
      <c r="A283" s="5">
        <v>-84</v>
      </c>
      <c r="B283" s="5">
        <v>247.9</v>
      </c>
      <c r="C283" s="5">
        <v>2.3540000000000001</v>
      </c>
      <c r="D283" s="5">
        <f t="shared" si="48"/>
        <v>4.4999999999999929E-2</v>
      </c>
      <c r="E283" s="5">
        <f t="shared" si="49"/>
        <v>2.3942765267678214</v>
      </c>
      <c r="F283" s="5">
        <f t="shared" si="50"/>
        <v>0.37180645850741589</v>
      </c>
      <c r="G283" s="5">
        <f t="shared" si="51"/>
        <v>1.3017459874915456</v>
      </c>
      <c r="H283" s="5">
        <f t="shared" si="52"/>
        <v>-3.5800000000000125</v>
      </c>
      <c r="I283" s="5">
        <f t="shared" si="53"/>
        <v>4.2561738592666966E-2</v>
      </c>
      <c r="J283" s="5">
        <f t="shared" si="54"/>
        <v>-8.7673816236560906</v>
      </c>
      <c r="K283" s="5">
        <f t="shared" si="55"/>
        <v>105199.78542243598</v>
      </c>
      <c r="L283" s="5">
        <f t="shared" si="56"/>
        <v>-0.84273200000000292</v>
      </c>
      <c r="S283" s="5"/>
    </row>
    <row r="284" spans="1:19" x14ac:dyDescent="0.25">
      <c r="A284" s="5">
        <v>-83</v>
      </c>
      <c r="B284" s="5">
        <v>244.32</v>
      </c>
      <c r="C284" s="5">
        <v>2.399</v>
      </c>
      <c r="D284" s="5">
        <f t="shared" si="48"/>
        <v>4.4000000000000039E-2</v>
      </c>
      <c r="E284" s="5">
        <f t="shared" si="49"/>
        <v>2.3879590197123459</v>
      </c>
      <c r="F284" s="5">
        <f t="shared" si="50"/>
        <v>0.38003024796783064</v>
      </c>
      <c r="G284" s="5">
        <f t="shared" si="51"/>
        <v>1.2277896725050403</v>
      </c>
      <c r="H284" s="5">
        <f t="shared" si="52"/>
        <v>-3.5900000000000034</v>
      </c>
      <c r="I284" s="5">
        <f t="shared" si="53"/>
        <v>4.1831123457362292E-2</v>
      </c>
      <c r="J284" s="5">
        <f t="shared" si="54"/>
        <v>-8.7940614371188328</v>
      </c>
      <c r="K284" s="5">
        <f t="shared" si="55"/>
        <v>105519.91952543985</v>
      </c>
      <c r="L284" s="5">
        <f t="shared" si="56"/>
        <v>-0.86124100000000081</v>
      </c>
      <c r="S284" s="5"/>
    </row>
    <row r="285" spans="1:19" x14ac:dyDescent="0.25">
      <c r="A285" s="5">
        <v>-82</v>
      </c>
      <c r="B285" s="5">
        <v>240.73</v>
      </c>
      <c r="C285" s="5">
        <v>2.4430000000000001</v>
      </c>
      <c r="D285" s="5">
        <f t="shared" si="48"/>
        <v>4.8999999999999932E-2</v>
      </c>
      <c r="E285" s="5">
        <f t="shared" si="49"/>
        <v>2.3815302158362703</v>
      </c>
      <c r="F285" s="5">
        <f t="shared" si="50"/>
        <v>0.38792346697343671</v>
      </c>
      <c r="G285" s="5">
        <f t="shared" si="51"/>
        <v>1.3143145676224361</v>
      </c>
      <c r="H285" s="5">
        <f t="shared" si="52"/>
        <v>-3.6099999999999852</v>
      </c>
      <c r="I285" s="5">
        <f t="shared" si="53"/>
        <v>4.1098285004269056E-2</v>
      </c>
      <c r="J285" s="5">
        <f t="shared" si="54"/>
        <v>-8.8177199861535218</v>
      </c>
      <c r="K285" s="5">
        <f t="shared" si="55"/>
        <v>105803.80152773095</v>
      </c>
      <c r="L285" s="5">
        <f t="shared" si="56"/>
        <v>-0.88192299999999646</v>
      </c>
      <c r="S285" s="5"/>
    </row>
    <row r="286" spans="1:19" x14ac:dyDescent="0.25">
      <c r="A286" s="5">
        <v>-81</v>
      </c>
      <c r="B286" s="5">
        <v>237.12</v>
      </c>
      <c r="C286" s="5">
        <v>2.492</v>
      </c>
      <c r="D286" s="5">
        <f t="shared" si="48"/>
        <v>4.8999999999999932E-2</v>
      </c>
      <c r="E286" s="5">
        <f t="shared" si="49"/>
        <v>2.3749681862992342</v>
      </c>
      <c r="F286" s="5">
        <f t="shared" si="50"/>
        <v>0.39654803798713201</v>
      </c>
      <c r="G286" s="5">
        <f t="shared" si="51"/>
        <v>1.2692487941746344</v>
      </c>
      <c r="H286" s="5">
        <f t="shared" si="52"/>
        <v>-3.6100000000000136</v>
      </c>
      <c r="I286" s="5">
        <f t="shared" si="53"/>
        <v>4.0363475005422929E-2</v>
      </c>
      <c r="J286" s="5">
        <f t="shared" si="54"/>
        <v>-8.8383061113100627</v>
      </c>
      <c r="K286" s="5">
        <f t="shared" si="55"/>
        <v>106050.81756549877</v>
      </c>
      <c r="L286" s="5">
        <f t="shared" si="56"/>
        <v>-0.89961200000000341</v>
      </c>
      <c r="S286" s="5"/>
    </row>
    <row r="287" spans="1:19" x14ac:dyDescent="0.25">
      <c r="A287" s="5">
        <v>-80</v>
      </c>
      <c r="B287" s="5">
        <v>233.51</v>
      </c>
      <c r="C287" s="5">
        <v>2.5409999999999999</v>
      </c>
      <c r="D287" s="5">
        <f t="shared" si="48"/>
        <v>5.2000000000000046E-2</v>
      </c>
      <c r="E287" s="5">
        <f t="shared" si="49"/>
        <v>2.3683054838392832</v>
      </c>
      <c r="F287" s="5">
        <f t="shared" si="50"/>
        <v>0.40500466505036936</v>
      </c>
      <c r="G287" s="5">
        <f t="shared" si="51"/>
        <v>1.3002047403241537</v>
      </c>
      <c r="H287" s="5">
        <f t="shared" si="52"/>
        <v>-3.6099999999999852</v>
      </c>
      <c r="I287" s="5">
        <f t="shared" si="53"/>
        <v>3.962694949614709E-2</v>
      </c>
      <c r="J287" s="5">
        <f t="shared" si="54"/>
        <v>-8.8557702219892462</v>
      </c>
      <c r="K287" s="5">
        <f t="shared" si="55"/>
        <v>106260.37259949082</v>
      </c>
      <c r="L287" s="5">
        <f t="shared" si="56"/>
        <v>-0.91730099999999626</v>
      </c>
      <c r="S287" s="5"/>
    </row>
    <row r="288" spans="1:19" x14ac:dyDescent="0.25">
      <c r="A288" s="5">
        <v>-79</v>
      </c>
      <c r="B288" s="5">
        <v>229.9</v>
      </c>
      <c r="C288" s="5">
        <v>2.593</v>
      </c>
      <c r="D288" s="5">
        <f t="shared" si="48"/>
        <v>5.2999999999999936E-2</v>
      </c>
      <c r="E288" s="5">
        <f t="shared" si="49"/>
        <v>2.3615389712692791</v>
      </c>
      <c r="F288" s="5">
        <f t="shared" si="50"/>
        <v>0.41380251676935148</v>
      </c>
      <c r="G288" s="5">
        <f t="shared" si="51"/>
        <v>1.2713151303146484</v>
      </c>
      <c r="H288" s="5">
        <f t="shared" si="52"/>
        <v>-3.6299999999999955</v>
      </c>
      <c r="I288" s="5">
        <f t="shared" si="53"/>
        <v>3.8888968644314653E-2</v>
      </c>
      <c r="J288" s="5">
        <f t="shared" si="54"/>
        <v>-8.8700643801432051</v>
      </c>
      <c r="K288" s="5">
        <f t="shared" si="55"/>
        <v>106431.89141933687</v>
      </c>
      <c r="L288" s="5">
        <f t="shared" si="56"/>
        <v>-0.94125899999999874</v>
      </c>
      <c r="S288" s="5"/>
    </row>
    <row r="289" spans="1:19" x14ac:dyDescent="0.25">
      <c r="A289" s="5">
        <v>-78</v>
      </c>
      <c r="B289" s="5">
        <v>226.27</v>
      </c>
      <c r="C289" s="5">
        <v>2.6459999999999999</v>
      </c>
      <c r="D289" s="5">
        <f t="shared" si="48"/>
        <v>5.500000000000016E-2</v>
      </c>
      <c r="E289" s="5">
        <f t="shared" si="49"/>
        <v>2.3546269768529489</v>
      </c>
      <c r="F289" s="5">
        <f t="shared" si="50"/>
        <v>0.42258983985148213</v>
      </c>
      <c r="G289" s="5">
        <f t="shared" si="51"/>
        <v>1.2756125784225338</v>
      </c>
      <c r="H289" s="5">
        <f t="shared" si="52"/>
        <v>-3.6200000000000045</v>
      </c>
      <c r="I289" s="5">
        <f t="shared" si="53"/>
        <v>3.8149796612636053E-2</v>
      </c>
      <c r="J289" s="5">
        <f t="shared" si="54"/>
        <v>-8.8811423815951258</v>
      </c>
      <c r="K289" s="5">
        <f t="shared" si="55"/>
        <v>106564.81961930674</v>
      </c>
      <c r="L289" s="5">
        <f t="shared" si="56"/>
        <v>-0.95785200000000126</v>
      </c>
      <c r="S289" s="5"/>
    </row>
    <row r="290" spans="1:19" x14ac:dyDescent="0.25">
      <c r="A290" s="5">
        <v>-77</v>
      </c>
      <c r="B290" s="5">
        <v>222.65</v>
      </c>
      <c r="C290" s="5">
        <v>2.7010000000000001</v>
      </c>
      <c r="D290" s="5">
        <f t="shared" si="48"/>
        <v>5.8999999999999719E-2</v>
      </c>
      <c r="E290" s="5">
        <f t="shared" si="49"/>
        <v>2.3476226994672418</v>
      </c>
      <c r="F290" s="5">
        <f t="shared" si="50"/>
        <v>0.43152458418745093</v>
      </c>
      <c r="G290" s="5">
        <f t="shared" si="51"/>
        <v>1.314553393696082</v>
      </c>
      <c r="H290" s="5">
        <f t="shared" si="52"/>
        <v>-3.6299999999999955</v>
      </c>
      <c r="I290" s="5">
        <f t="shared" si="53"/>
        <v>3.7409701414169792E-2</v>
      </c>
      <c r="J290" s="5">
        <f t="shared" si="54"/>
        <v>-8.8889598347680074</v>
      </c>
      <c r="K290" s="5">
        <f t="shared" si="55"/>
        <v>106658.62454297941</v>
      </c>
      <c r="L290" s="5">
        <f t="shared" si="56"/>
        <v>-0.98046299999999875</v>
      </c>
      <c r="S290" s="5"/>
    </row>
    <row r="291" spans="1:19" x14ac:dyDescent="0.25">
      <c r="A291" s="5">
        <v>-76</v>
      </c>
      <c r="B291" s="5">
        <v>219.02</v>
      </c>
      <c r="C291" s="5">
        <v>2.76</v>
      </c>
      <c r="D291" s="5">
        <f t="shared" si="48"/>
        <v>6.5000000000000391E-2</v>
      </c>
      <c r="E291" s="5">
        <f t="shared" si="49"/>
        <v>2.3404837746257177</v>
      </c>
      <c r="F291" s="5">
        <f t="shared" si="50"/>
        <v>0.44090908206521767</v>
      </c>
      <c r="G291" s="5">
        <f t="shared" si="51"/>
        <v>1.3889546207698877</v>
      </c>
      <c r="H291" s="5">
        <f t="shared" si="52"/>
        <v>-3.6400000000000148</v>
      </c>
      <c r="I291" s="5">
        <f t="shared" si="53"/>
        <v>3.6668954761272458E-2</v>
      </c>
      <c r="J291" s="5">
        <f t="shared" si="54"/>
        <v>-8.8934742366771342</v>
      </c>
      <c r="K291" s="5">
        <f t="shared" si="55"/>
        <v>106712.79619507962</v>
      </c>
      <c r="L291" s="5">
        <f t="shared" si="56"/>
        <v>-1.004640000000004</v>
      </c>
      <c r="S291" s="5"/>
    </row>
    <row r="292" spans="1:19" x14ac:dyDescent="0.25">
      <c r="A292" s="5">
        <v>-75</v>
      </c>
      <c r="B292" s="5">
        <v>215.38</v>
      </c>
      <c r="C292" s="5">
        <v>2.8250000000000002</v>
      </c>
      <c r="D292" s="5">
        <f t="shared" si="48"/>
        <v>6.5999999999999837E-2</v>
      </c>
      <c r="E292" s="5">
        <f t="shared" si="49"/>
        <v>2.3332053726253439</v>
      </c>
      <c r="F292" s="5">
        <f t="shared" si="50"/>
        <v>0.45101845215545738</v>
      </c>
      <c r="G292" s="5">
        <f t="shared" si="51"/>
        <v>1.3586700794888789</v>
      </c>
      <c r="H292" s="5">
        <f t="shared" si="52"/>
        <v>-3.6299999999999955</v>
      </c>
      <c r="I292" s="5">
        <f t="shared" si="53"/>
        <v>3.5927831908216031E-2</v>
      </c>
      <c r="J292" s="5">
        <f t="shared" si="54"/>
        <v>-8.8946450459913837</v>
      </c>
      <c r="K292" s="5">
        <f t="shared" si="55"/>
        <v>106726.84811814358</v>
      </c>
      <c r="L292" s="5">
        <f t="shared" si="56"/>
        <v>-1.0254749999999986</v>
      </c>
      <c r="S292" s="5"/>
    </row>
    <row r="293" spans="1:19" x14ac:dyDescent="0.25">
      <c r="A293" s="5">
        <v>-74</v>
      </c>
      <c r="B293" s="5">
        <v>211.75</v>
      </c>
      <c r="C293" s="5">
        <v>2.891</v>
      </c>
      <c r="D293" s="5">
        <f t="shared" si="48"/>
        <v>6.800000000000006E-2</v>
      </c>
      <c r="E293" s="5">
        <f t="shared" si="49"/>
        <v>2.3258234190027447</v>
      </c>
      <c r="F293" s="5">
        <f t="shared" si="50"/>
        <v>0.46104809167065786</v>
      </c>
      <c r="G293" s="5">
        <f t="shared" si="51"/>
        <v>1.3445284833281617</v>
      </c>
      <c r="H293" s="5">
        <f t="shared" si="52"/>
        <v>-3.6299999999999955</v>
      </c>
      <c r="I293" s="5">
        <f t="shared" si="53"/>
        <v>3.5186611487716749E-2</v>
      </c>
      <c r="J293" s="5">
        <f t="shared" si="54"/>
        <v>-8.8924337530322255</v>
      </c>
      <c r="K293" s="5">
        <f t="shared" si="55"/>
        <v>106700.31823244016</v>
      </c>
      <c r="L293" s="5">
        <f t="shared" si="56"/>
        <v>-1.0494329999999987</v>
      </c>
      <c r="S293" s="5"/>
    </row>
    <row r="294" spans="1:19" x14ac:dyDescent="0.25">
      <c r="A294" s="5">
        <v>-73</v>
      </c>
      <c r="B294" s="5">
        <v>208.12</v>
      </c>
      <c r="C294" s="5">
        <v>2.9590000000000001</v>
      </c>
      <c r="D294" s="5">
        <f t="shared" si="48"/>
        <v>6.899999999999995E-2</v>
      </c>
      <c r="E294" s="5">
        <f t="shared" si="49"/>
        <v>2.318313817223999</v>
      </c>
      <c r="F294" s="5">
        <f t="shared" si="50"/>
        <v>0.47114496516063303</v>
      </c>
      <c r="G294" s="5">
        <f t="shared" si="51"/>
        <v>1.3100292161678251</v>
      </c>
      <c r="H294" s="5">
        <f t="shared" si="52"/>
        <v>-3.6299999999999955</v>
      </c>
      <c r="I294" s="5">
        <f t="shared" si="53"/>
        <v>3.444557534163073E-2</v>
      </c>
      <c r="J294" s="5">
        <f t="shared" si="54"/>
        <v>-8.8868039465642976</v>
      </c>
      <c r="K294" s="5">
        <f t="shared" si="55"/>
        <v>106632.76963739433</v>
      </c>
      <c r="L294" s="5">
        <f t="shared" si="56"/>
        <v>-1.0741169999999987</v>
      </c>
      <c r="S294" s="5"/>
    </row>
    <row r="295" spans="1:19" x14ac:dyDescent="0.25">
      <c r="A295" s="5">
        <v>-72</v>
      </c>
      <c r="B295" s="5">
        <v>204.49</v>
      </c>
      <c r="C295" s="5">
        <v>3.028</v>
      </c>
      <c r="D295" s="5">
        <f t="shared" si="48"/>
        <v>6.999999999999984E-2</v>
      </c>
      <c r="E295" s="5">
        <f t="shared" si="49"/>
        <v>2.3106720749301237</v>
      </c>
      <c r="F295" s="5">
        <f t="shared" si="50"/>
        <v>0.48115587082803513</v>
      </c>
      <c r="G295" s="5">
        <f t="shared" si="51"/>
        <v>1.2760035799701201</v>
      </c>
      <c r="H295" s="5">
        <f t="shared" si="52"/>
        <v>-3.6299999999999955</v>
      </c>
      <c r="I295" s="5">
        <f t="shared" si="53"/>
        <v>3.3705008346083705E-2</v>
      </c>
      <c r="J295" s="5">
        <f t="shared" si="54"/>
        <v>-8.8777213772378296</v>
      </c>
      <c r="K295" s="5">
        <f t="shared" si="55"/>
        <v>106523.79137283636</v>
      </c>
      <c r="L295" s="5">
        <f t="shared" si="56"/>
        <v>-1.0991639999999985</v>
      </c>
      <c r="S295" s="5"/>
    </row>
    <row r="296" spans="1:19" x14ac:dyDescent="0.25">
      <c r="A296" s="5">
        <v>-71</v>
      </c>
      <c r="B296" s="5">
        <v>200.86</v>
      </c>
      <c r="C296" s="5">
        <v>3.0979999999999999</v>
      </c>
      <c r="D296" s="5">
        <f t="shared" si="48"/>
        <v>7.5000000000000178E-2</v>
      </c>
      <c r="E296" s="5">
        <f t="shared" si="49"/>
        <v>2.3028934583565053</v>
      </c>
      <c r="F296" s="5">
        <f t="shared" si="50"/>
        <v>0.49108141342318717</v>
      </c>
      <c r="G296" s="5">
        <f t="shared" si="51"/>
        <v>1.3152757324715569</v>
      </c>
      <c r="H296" s="5">
        <f t="shared" si="52"/>
        <v>-3.6200000000000045</v>
      </c>
      <c r="I296" s="5">
        <f t="shared" si="53"/>
        <v>3.2965198231313886E-2</v>
      </c>
      <c r="J296" s="5">
        <f t="shared" si="54"/>
        <v>-8.8651540175936354</v>
      </c>
      <c r="K296" s="5">
        <f t="shared" si="55"/>
        <v>106372.99913900511</v>
      </c>
      <c r="L296" s="5">
        <f t="shared" si="56"/>
        <v>-1.1214760000000015</v>
      </c>
      <c r="S296" s="5"/>
    </row>
    <row r="297" spans="1:19" x14ac:dyDescent="0.25">
      <c r="A297" s="5">
        <v>-70</v>
      </c>
      <c r="B297" s="5">
        <v>197.24</v>
      </c>
      <c r="C297" s="5">
        <v>3.173</v>
      </c>
      <c r="D297" s="5">
        <f t="shared" si="48"/>
        <v>7.5000000000000178E-2</v>
      </c>
      <c r="E297" s="5">
        <f t="shared" si="49"/>
        <v>2.2949949938591003</v>
      </c>
      <c r="F297" s="5">
        <f t="shared" si="50"/>
        <v>0.50147007210041228</v>
      </c>
      <c r="G297" s="5">
        <f t="shared" si="51"/>
        <v>1.2611843830228526</v>
      </c>
      <c r="H297" s="5">
        <f t="shared" si="52"/>
        <v>-3.6200000000000045</v>
      </c>
      <c r="I297" s="5">
        <f t="shared" si="53"/>
        <v>3.2226435396514416E-2</v>
      </c>
      <c r="J297" s="5">
        <f t="shared" si="54"/>
        <v>-8.8490721185114651</v>
      </c>
      <c r="K297" s="5">
        <f t="shared" si="55"/>
        <v>106180.03597387558</v>
      </c>
      <c r="L297" s="5">
        <f t="shared" si="56"/>
        <v>-1.1486260000000015</v>
      </c>
      <c r="S297" s="5"/>
    </row>
    <row r="298" spans="1:19" x14ac:dyDescent="0.25">
      <c r="A298" s="5">
        <v>-69</v>
      </c>
      <c r="B298" s="5">
        <v>193.62</v>
      </c>
      <c r="C298" s="5">
        <v>3.2480000000000002</v>
      </c>
      <c r="D298" s="5">
        <f t="shared" si="48"/>
        <v>8.3999999999999631E-2</v>
      </c>
      <c r="E298" s="5">
        <f t="shared" si="49"/>
        <v>2.2869502157875488</v>
      </c>
      <c r="F298" s="5">
        <f t="shared" si="50"/>
        <v>0.51161602056913769</v>
      </c>
      <c r="G298" s="5">
        <f t="shared" si="51"/>
        <v>1.3604595076823434</v>
      </c>
      <c r="H298" s="5">
        <f t="shared" si="52"/>
        <v>-3.5999999999999943</v>
      </c>
      <c r="I298" s="5">
        <f t="shared" si="53"/>
        <v>3.1489012719971794E-2</v>
      </c>
      <c r="J298" s="5">
        <f t="shared" si="54"/>
        <v>-8.8294482620135959</v>
      </c>
      <c r="K298" s="5">
        <f t="shared" si="55"/>
        <v>105944.57288675278</v>
      </c>
      <c r="L298" s="5">
        <f t="shared" si="56"/>
        <v>-1.1692799999999981</v>
      </c>
      <c r="S298" s="5"/>
    </row>
    <row r="299" spans="1:19" x14ac:dyDescent="0.25">
      <c r="A299" s="5">
        <v>-68</v>
      </c>
      <c r="B299" s="5">
        <v>190.02</v>
      </c>
      <c r="C299" s="5">
        <v>3.3319999999999999</v>
      </c>
      <c r="D299" s="5">
        <f t="shared" si="48"/>
        <v>8.7000000000000188E-2</v>
      </c>
      <c r="E299" s="5">
        <f t="shared" si="49"/>
        <v>2.2787993137555556</v>
      </c>
      <c r="F299" s="5">
        <f t="shared" si="50"/>
        <v>0.52270499273474991</v>
      </c>
      <c r="G299" s="5">
        <f t="shared" si="51"/>
        <v>1.3475820326047898</v>
      </c>
      <c r="H299" s="5">
        <f t="shared" si="52"/>
        <v>-3.6000000000000227</v>
      </c>
      <c r="I299" s="5">
        <f t="shared" si="53"/>
        <v>3.0753225364803995E-2</v>
      </c>
      <c r="J299" s="5">
        <f t="shared" si="54"/>
        <v>-8.8062574103743856</v>
      </c>
      <c r="K299" s="5">
        <f t="shared" si="55"/>
        <v>105666.30944754119</v>
      </c>
      <c r="L299" s="5">
        <f t="shared" si="56"/>
        <v>-1.1995200000000075</v>
      </c>
      <c r="S299" s="5"/>
    </row>
    <row r="300" spans="1:19" x14ac:dyDescent="0.25">
      <c r="A300" s="5">
        <v>-67</v>
      </c>
      <c r="B300" s="5">
        <v>186.42</v>
      </c>
      <c r="C300" s="5">
        <v>3.419</v>
      </c>
      <c r="D300" s="5">
        <f t="shared" si="48"/>
        <v>9.4999999999999751E-2</v>
      </c>
      <c r="E300" s="5">
        <f t="shared" si="49"/>
        <v>2.2704925036386179</v>
      </c>
      <c r="F300" s="5">
        <f t="shared" si="50"/>
        <v>0.53389910079659464</v>
      </c>
      <c r="G300" s="5">
        <f t="shared" si="51"/>
        <v>1.4094249634527105</v>
      </c>
      <c r="H300" s="5">
        <f t="shared" si="52"/>
        <v>-3.589999999999975</v>
      </c>
      <c r="I300" s="5">
        <f t="shared" si="53"/>
        <v>3.0019370580606129E-2</v>
      </c>
      <c r="J300" s="5">
        <f t="shared" si="54"/>
        <v>-8.7794769514438489</v>
      </c>
      <c r="K300" s="5">
        <f t="shared" si="55"/>
        <v>105344.97433058603</v>
      </c>
      <c r="L300" s="5">
        <f t="shared" si="56"/>
        <v>-1.2274209999999914</v>
      </c>
      <c r="S300" s="5"/>
    </row>
    <row r="301" spans="1:19" x14ac:dyDescent="0.25">
      <c r="A301" s="5">
        <v>-66</v>
      </c>
      <c r="B301" s="5">
        <v>182.83</v>
      </c>
      <c r="C301" s="5">
        <v>3.5139999999999998</v>
      </c>
      <c r="D301" s="5">
        <f t="shared" si="48"/>
        <v>9.8000000000000309E-2</v>
      </c>
      <c r="E301" s="5">
        <f t="shared" si="49"/>
        <v>2.2620474592614253</v>
      </c>
      <c r="F301" s="5">
        <f t="shared" si="50"/>
        <v>0.54580175715927615</v>
      </c>
      <c r="G301" s="5">
        <f t="shared" si="51"/>
        <v>1.3948961677795229</v>
      </c>
      <c r="H301" s="5">
        <f t="shared" si="52"/>
        <v>-3.5700000000000216</v>
      </c>
      <c r="I301" s="5">
        <f t="shared" si="53"/>
        <v>2.9287747501319142E-2</v>
      </c>
      <c r="J301" s="5">
        <f t="shared" si="54"/>
        <v>-8.7490867401676944</v>
      </c>
      <c r="K301" s="5">
        <f t="shared" si="55"/>
        <v>104980.32581287608</v>
      </c>
      <c r="L301" s="5">
        <f t="shared" si="56"/>
        <v>-1.2544980000000077</v>
      </c>
      <c r="S301" s="5"/>
    </row>
    <row r="302" spans="1:19" x14ac:dyDescent="0.25">
      <c r="A302" s="5">
        <v>-65</v>
      </c>
      <c r="B302" s="5">
        <v>179.26</v>
      </c>
      <c r="C302" s="5">
        <v>3.6120000000000001</v>
      </c>
      <c r="D302" s="5">
        <f t="shared" si="48"/>
        <v>0.10199999999999987</v>
      </c>
      <c r="E302" s="5">
        <f t="shared" si="49"/>
        <v>2.2534833920870145</v>
      </c>
      <c r="F302" s="5">
        <f t="shared" si="50"/>
        <v>0.55774774164146823</v>
      </c>
      <c r="G302" s="5">
        <f t="shared" si="51"/>
        <v>1.3882771583300464</v>
      </c>
      <c r="H302" s="5">
        <f t="shared" si="52"/>
        <v>-3.5600000000000023</v>
      </c>
      <c r="I302" s="5">
        <f t="shared" si="53"/>
        <v>2.8558656939638501E-2</v>
      </c>
      <c r="J302" s="5">
        <f t="shared" si="54"/>
        <v>-8.7150691362571919</v>
      </c>
      <c r="K302" s="5">
        <f t="shared" si="55"/>
        <v>104572.15222604832</v>
      </c>
      <c r="L302" s="5">
        <f t="shared" si="56"/>
        <v>-1.2858720000000008</v>
      </c>
      <c r="S302" s="5"/>
    </row>
    <row r="303" spans="1:19" x14ac:dyDescent="0.25">
      <c r="A303" s="5">
        <v>-64</v>
      </c>
      <c r="B303" s="5">
        <v>175.7</v>
      </c>
      <c r="C303" s="5">
        <v>3.714</v>
      </c>
      <c r="D303" s="5">
        <f t="shared" si="48"/>
        <v>0.10499999999999998</v>
      </c>
      <c r="E303" s="5">
        <f t="shared" si="49"/>
        <v>2.2447717614952949</v>
      </c>
      <c r="F303" s="5">
        <f t="shared" si="50"/>
        <v>0.56984189940376162</v>
      </c>
      <c r="G303" s="5">
        <f t="shared" si="51"/>
        <v>1.3697323020800551</v>
      </c>
      <c r="H303" s="5">
        <f t="shared" si="52"/>
        <v>-3.539999999999992</v>
      </c>
      <c r="I303" s="5">
        <f t="shared" si="53"/>
        <v>2.7832401178283735E-2</v>
      </c>
      <c r="J303" s="5">
        <f t="shared" si="54"/>
        <v>-8.677409037989678</v>
      </c>
      <c r="K303" s="5">
        <f t="shared" si="55"/>
        <v>104120.272361964</v>
      </c>
      <c r="L303" s="5">
        <f t="shared" si="56"/>
        <v>-1.3147559999999969</v>
      </c>
      <c r="S303" s="5"/>
    </row>
    <row r="304" spans="1:19" x14ac:dyDescent="0.25">
      <c r="A304" s="5">
        <v>-63</v>
      </c>
      <c r="B304" s="5">
        <v>172.16</v>
      </c>
      <c r="C304" s="5">
        <v>3.819</v>
      </c>
      <c r="D304" s="5">
        <f t="shared" si="48"/>
        <v>0.11100000000000021</v>
      </c>
      <c r="E304" s="5">
        <f t="shared" si="49"/>
        <v>2.2359322539862951</v>
      </c>
      <c r="F304" s="5">
        <f t="shared" si="50"/>
        <v>0.5819496583733178</v>
      </c>
      <c r="G304" s="5">
        <f t="shared" si="51"/>
        <v>1.3829409248576585</v>
      </c>
      <c r="H304" s="5">
        <f t="shared" si="52"/>
        <v>-3.5300000000000011</v>
      </c>
      <c r="I304" s="5">
        <f t="shared" si="53"/>
        <v>2.7109283758451262E-2</v>
      </c>
      <c r="J304" s="5">
        <f t="shared" si="54"/>
        <v>-8.6360939121433162</v>
      </c>
      <c r="K304" s="5">
        <f t="shared" si="55"/>
        <v>103624.53583189973</v>
      </c>
      <c r="L304" s="5">
        <f t="shared" si="56"/>
        <v>-1.3481070000000004</v>
      </c>
      <c r="S304" s="5"/>
    </row>
    <row r="305" spans="1:19" x14ac:dyDescent="0.25">
      <c r="A305" s="5">
        <v>-62</v>
      </c>
      <c r="B305" s="5">
        <v>168.63</v>
      </c>
      <c r="C305" s="5">
        <v>3.93</v>
      </c>
      <c r="D305" s="5">
        <f t="shared" si="48"/>
        <v>0.11199999999999966</v>
      </c>
      <c r="E305" s="5">
        <f t="shared" si="49"/>
        <v>2.2269348400126003</v>
      </c>
      <c r="F305" s="5">
        <f t="shared" si="50"/>
        <v>0.59439255037542671</v>
      </c>
      <c r="G305" s="5">
        <f t="shared" si="51"/>
        <v>1.3359107794914631</v>
      </c>
      <c r="H305" s="5">
        <f t="shared" si="52"/>
        <v>-3.5099999999999909</v>
      </c>
      <c r="I305" s="5">
        <f t="shared" si="53"/>
        <v>2.6389609265772652E-2</v>
      </c>
      <c r="J305" s="5">
        <f t="shared" si="54"/>
        <v>-8.5911138200617945</v>
      </c>
      <c r="K305" s="5">
        <f t="shared" si="55"/>
        <v>103084.82337930167</v>
      </c>
      <c r="L305" s="5">
        <f t="shared" si="56"/>
        <v>-1.3794299999999964</v>
      </c>
      <c r="S305" s="5"/>
    </row>
    <row r="306" spans="1:19" x14ac:dyDescent="0.25">
      <c r="A306" s="5">
        <v>-61</v>
      </c>
      <c r="B306" s="5">
        <v>165.12</v>
      </c>
      <c r="C306" s="5">
        <v>4.0419999999999998</v>
      </c>
      <c r="D306" s="5">
        <f t="shared" si="48"/>
        <v>0.11600000000000055</v>
      </c>
      <c r="E306" s="5">
        <f t="shared" si="49"/>
        <v>2.2177996799471171</v>
      </c>
      <c r="F306" s="5">
        <f t="shared" si="50"/>
        <v>0.6065963091792852</v>
      </c>
      <c r="G306" s="5">
        <f t="shared" si="51"/>
        <v>1.3244841419751414</v>
      </c>
      <c r="H306" s="5">
        <f t="shared" si="52"/>
        <v>-3.4900000000000091</v>
      </c>
      <c r="I306" s="5">
        <f t="shared" si="53"/>
        <v>2.5673683114100836E-2</v>
      </c>
      <c r="J306" s="5">
        <f t="shared" si="54"/>
        <v>-8.5424614398690046</v>
      </c>
      <c r="K306" s="5">
        <f t="shared" si="55"/>
        <v>102501.04714634319</v>
      </c>
      <c r="L306" s="5">
        <f t="shared" si="56"/>
        <v>-1.4106580000000035</v>
      </c>
      <c r="S306" s="5"/>
    </row>
    <row r="307" spans="1:19" x14ac:dyDescent="0.25">
      <c r="A307" s="5">
        <v>-60</v>
      </c>
      <c r="B307" s="5">
        <v>161.63</v>
      </c>
      <c r="C307" s="5">
        <v>4.1580000000000004</v>
      </c>
      <c r="D307" s="5">
        <f t="shared" si="48"/>
        <v>0.11999999999999922</v>
      </c>
      <c r="E307" s="5">
        <f t="shared" si="49"/>
        <v>2.2085219729314334</v>
      </c>
      <c r="F307" s="5">
        <f t="shared" si="50"/>
        <v>0.61888448499545046</v>
      </c>
      <c r="G307" s="5">
        <f t="shared" si="51"/>
        <v>1.3109687165535733</v>
      </c>
      <c r="H307" s="5">
        <f t="shared" si="52"/>
        <v>-3.4699999999999989</v>
      </c>
      <c r="I307" s="5">
        <f t="shared" si="53"/>
        <v>2.4961811327445085E-2</v>
      </c>
      <c r="J307" s="5">
        <f t="shared" si="54"/>
        <v>-8.4901320848713304</v>
      </c>
      <c r="K307" s="5">
        <f t="shared" si="55"/>
        <v>101873.1508947378</v>
      </c>
      <c r="L307" s="5">
        <f t="shared" si="56"/>
        <v>-1.4428259999999997</v>
      </c>
      <c r="S307" s="5"/>
    </row>
    <row r="308" spans="1:19" x14ac:dyDescent="0.25">
      <c r="A308" s="5">
        <v>-59</v>
      </c>
      <c r="B308" s="5">
        <v>158.16</v>
      </c>
      <c r="C308" s="5">
        <v>4.2779999999999996</v>
      </c>
      <c r="D308" s="5">
        <f t="shared" si="48"/>
        <v>0.12900000000000045</v>
      </c>
      <c r="E308" s="5">
        <f t="shared" si="49"/>
        <v>2.199096656305616</v>
      </c>
      <c r="F308" s="5">
        <f t="shared" si="50"/>
        <v>0.63124078023550911</v>
      </c>
      <c r="G308" s="5">
        <f t="shared" si="51"/>
        <v>1.3509948335961675</v>
      </c>
      <c r="H308" s="5">
        <f t="shared" si="52"/>
        <v>-3.4399999999999977</v>
      </c>
      <c r="I308" s="5">
        <f t="shared" si="53"/>
        <v>2.4254300320372475E-2</v>
      </c>
      <c r="J308" s="5">
        <f t="shared" si="54"/>
        <v>-8.4341237181719126</v>
      </c>
      <c r="K308" s="5">
        <f t="shared" si="55"/>
        <v>101201.11018109939</v>
      </c>
      <c r="L308" s="5">
        <f t="shared" si="56"/>
        <v>-1.4716319999999987</v>
      </c>
      <c r="S308" s="5"/>
    </row>
    <row r="309" spans="1:19" x14ac:dyDescent="0.25">
      <c r="A309" s="5">
        <v>-58</v>
      </c>
      <c r="B309" s="5">
        <v>154.72</v>
      </c>
      <c r="C309" s="5">
        <v>4.407</v>
      </c>
      <c r="D309" s="5">
        <f t="shared" si="48"/>
        <v>0.13400000000000034</v>
      </c>
      <c r="E309" s="5">
        <f t="shared" si="49"/>
        <v>2.1895464567389267</v>
      </c>
      <c r="F309" s="5">
        <f t="shared" si="50"/>
        <v>0.64414305050991894</v>
      </c>
      <c r="G309" s="5">
        <f t="shared" si="51"/>
        <v>1.3400373845874833</v>
      </c>
      <c r="H309" s="5">
        <f t="shared" si="52"/>
        <v>-3.4199999999999875</v>
      </c>
      <c r="I309" s="5">
        <f t="shared" si="53"/>
        <v>2.3551456677191482E-2</v>
      </c>
      <c r="J309" s="5">
        <f t="shared" si="54"/>
        <v>-8.3744369635643938</v>
      </c>
      <c r="K309" s="5">
        <f t="shared" si="55"/>
        <v>100484.93248765997</v>
      </c>
      <c r="L309" s="5">
        <f t="shared" si="56"/>
        <v>-1.5071939999999946</v>
      </c>
      <c r="S309" s="5"/>
    </row>
    <row r="310" spans="1:19" x14ac:dyDescent="0.25">
      <c r="A310" s="5">
        <v>-57</v>
      </c>
      <c r="B310" s="5">
        <v>151.30000000000001</v>
      </c>
      <c r="C310" s="5">
        <v>4.5410000000000004</v>
      </c>
      <c r="D310" s="5">
        <f t="shared" si="48"/>
        <v>0.13999999999999968</v>
      </c>
      <c r="E310" s="5">
        <f t="shared" si="49"/>
        <v>2.1798389280231869</v>
      </c>
      <c r="F310" s="5">
        <f t="shared" si="50"/>
        <v>0.65715150190096672</v>
      </c>
      <c r="G310" s="5">
        <f t="shared" si="51"/>
        <v>1.3359809383707439</v>
      </c>
      <c r="H310" s="5">
        <f t="shared" si="52"/>
        <v>-3.4000000000000057</v>
      </c>
      <c r="I310" s="5">
        <f t="shared" si="53"/>
        <v>2.2853586930227782E-2</v>
      </c>
      <c r="J310" s="5">
        <f t="shared" si="54"/>
        <v>-8.3110751127479379</v>
      </c>
      <c r="K310" s="5">
        <f t="shared" si="55"/>
        <v>99724.657308846305</v>
      </c>
      <c r="L310" s="5">
        <f t="shared" si="56"/>
        <v>-1.5439400000000028</v>
      </c>
      <c r="S310" s="5"/>
    </row>
    <row r="311" spans="1:19" x14ac:dyDescent="0.25">
      <c r="A311" s="5">
        <v>-56</v>
      </c>
      <c r="B311" s="5">
        <v>147.9</v>
      </c>
      <c r="C311" s="5">
        <v>4.681</v>
      </c>
      <c r="D311" s="5">
        <f t="shared" si="48"/>
        <v>0.14700000000000024</v>
      </c>
      <c r="E311" s="5">
        <f t="shared" si="49"/>
        <v>2.1699681739968923</v>
      </c>
      <c r="F311" s="5">
        <f t="shared" si="50"/>
        <v>0.67033864112744213</v>
      </c>
      <c r="G311" s="5">
        <f t="shared" si="51"/>
        <v>1.3414975499191872</v>
      </c>
      <c r="H311" s="5">
        <f t="shared" si="52"/>
        <v>-3.3700000000000045</v>
      </c>
      <c r="I311" s="5">
        <f t="shared" si="53"/>
        <v>2.2160997337498788E-2</v>
      </c>
      <c r="J311" s="5">
        <f t="shared" si="54"/>
        <v>-8.2440441289525346</v>
      </c>
      <c r="K311" s="5">
        <f t="shared" si="55"/>
        <v>98920.356194783395</v>
      </c>
      <c r="L311" s="5">
        <f t="shared" si="56"/>
        <v>-1.5774970000000021</v>
      </c>
      <c r="S311" s="5"/>
    </row>
    <row r="312" spans="1:19" x14ac:dyDescent="0.25">
      <c r="A312" s="5">
        <v>-55</v>
      </c>
      <c r="B312" s="5">
        <v>144.53</v>
      </c>
      <c r="C312" s="5">
        <v>4.8280000000000003</v>
      </c>
      <c r="D312" s="5">
        <f t="shared" si="48"/>
        <v>0.15200000000000014</v>
      </c>
      <c r="E312" s="5">
        <f t="shared" si="49"/>
        <v>2.1599580026785188</v>
      </c>
      <c r="F312" s="5">
        <f t="shared" si="50"/>
        <v>0.68376726142531163</v>
      </c>
      <c r="G312" s="5">
        <f t="shared" si="51"/>
        <v>1.3257825374962766</v>
      </c>
      <c r="H312" s="5">
        <f t="shared" si="52"/>
        <v>-3.3400000000000034</v>
      </c>
      <c r="I312" s="5">
        <f t="shared" si="53"/>
        <v>2.1473993660086076E-2</v>
      </c>
      <c r="J312" s="5">
        <f t="shared" si="54"/>
        <v>-8.1733526470244851</v>
      </c>
      <c r="K312" s="5">
        <f t="shared" si="55"/>
        <v>98072.132752323741</v>
      </c>
      <c r="L312" s="5">
        <f t="shared" si="56"/>
        <v>-1.612552000000002</v>
      </c>
      <c r="S312" s="5"/>
    </row>
    <row r="313" spans="1:19" x14ac:dyDescent="0.25">
      <c r="A313" s="5">
        <v>-54</v>
      </c>
      <c r="B313" s="5">
        <v>141.19</v>
      </c>
      <c r="C313" s="5">
        <v>4.9800000000000004</v>
      </c>
      <c r="D313" s="5">
        <f t="shared" si="48"/>
        <v>0.16199999999999992</v>
      </c>
      <c r="E313" s="5">
        <f t="shared" si="49"/>
        <v>2.1498039382270222</v>
      </c>
      <c r="F313" s="5">
        <f t="shared" si="50"/>
        <v>0.6972293427597176</v>
      </c>
      <c r="G313" s="5">
        <f t="shared" si="51"/>
        <v>1.3535686888535805</v>
      </c>
      <c r="H313" s="5">
        <f t="shared" si="52"/>
        <v>-3.3000000000000114</v>
      </c>
      <c r="I313" s="5">
        <f t="shared" si="53"/>
        <v>2.0792880939500703E-2</v>
      </c>
      <c r="J313" s="5">
        <f t="shared" si="54"/>
        <v>-8.0990119700853906</v>
      </c>
      <c r="K313" s="5">
        <f t="shared" si="55"/>
        <v>97180.122604961871</v>
      </c>
      <c r="L313" s="5">
        <f t="shared" si="56"/>
        <v>-1.6434000000000057</v>
      </c>
      <c r="S313" s="5"/>
    </row>
    <row r="314" spans="1:19" x14ac:dyDescent="0.25">
      <c r="A314" s="5">
        <v>-53</v>
      </c>
      <c r="B314" s="5">
        <v>137.88999999999999</v>
      </c>
      <c r="C314" s="5">
        <v>5.1420000000000003</v>
      </c>
      <c r="D314" s="5">
        <f t="shared" si="48"/>
        <v>0.16899999999999959</v>
      </c>
      <c r="E314" s="5">
        <f t="shared" si="49"/>
        <v>2.1395327715979393</v>
      </c>
      <c r="F314" s="5">
        <f t="shared" si="50"/>
        <v>0.71113207230684183</v>
      </c>
      <c r="G314" s="5">
        <f t="shared" si="51"/>
        <v>1.3432451667158252</v>
      </c>
      <c r="H314" s="5">
        <f t="shared" si="52"/>
        <v>-3.2799999999999727</v>
      </c>
      <c r="I314" s="5">
        <f t="shared" si="53"/>
        <v>2.011796327532692E-2</v>
      </c>
      <c r="J314" s="5">
        <f t="shared" si="54"/>
        <v>-8.0210360628295287</v>
      </c>
      <c r="K314" s="5">
        <f t="shared" si="55"/>
        <v>96244.493312412771</v>
      </c>
      <c r="L314" s="5">
        <f t="shared" si="56"/>
        <v>-1.6865759999999863</v>
      </c>
      <c r="S314" s="5"/>
    </row>
    <row r="315" spans="1:19" x14ac:dyDescent="0.25">
      <c r="A315" s="5">
        <v>-52</v>
      </c>
      <c r="B315" s="5">
        <v>134.61000000000001</v>
      </c>
      <c r="C315" s="5">
        <v>5.3109999999999999</v>
      </c>
      <c r="D315" s="5">
        <f t="shared" si="48"/>
        <v>0.17900000000000027</v>
      </c>
      <c r="E315" s="5">
        <f t="shared" si="49"/>
        <v>2.1290773242527368</v>
      </c>
      <c r="F315" s="5">
        <f t="shared" si="50"/>
        <v>0.72517630141913714</v>
      </c>
      <c r="G315" s="5">
        <f t="shared" si="51"/>
        <v>1.3605400113523252</v>
      </c>
      <c r="H315" s="5">
        <f t="shared" si="52"/>
        <v>-3.2400000000000091</v>
      </c>
      <c r="I315" s="5">
        <f t="shared" si="53"/>
        <v>1.9449543603424459E-2</v>
      </c>
      <c r="J315" s="5">
        <f t="shared" si="54"/>
        <v>-7.9394415415741388</v>
      </c>
      <c r="K315" s="5">
        <f t="shared" si="55"/>
        <v>95265.444251228517</v>
      </c>
      <c r="L315" s="5">
        <f t="shared" si="56"/>
        <v>-1.7207640000000048</v>
      </c>
      <c r="S315" s="5"/>
    </row>
    <row r="316" spans="1:19" x14ac:dyDescent="0.25">
      <c r="A316" s="5">
        <v>-51</v>
      </c>
      <c r="B316" s="5">
        <v>131.37</v>
      </c>
      <c r="C316" s="5">
        <v>5.49</v>
      </c>
      <c r="D316" s="5">
        <f t="shared" si="48"/>
        <v>0.18499999999999961</v>
      </c>
      <c r="E316" s="5">
        <f t="shared" si="49"/>
        <v>2.1184961999117879</v>
      </c>
      <c r="F316" s="5">
        <f t="shared" si="50"/>
        <v>0.7395723444500919</v>
      </c>
      <c r="G316" s="5">
        <f t="shared" si="51"/>
        <v>1.3397172152444219</v>
      </c>
      <c r="H316" s="5">
        <f t="shared" si="52"/>
        <v>-3.210000000000008</v>
      </c>
      <c r="I316" s="5">
        <f t="shared" si="53"/>
        <v>1.8787923474959948E-2</v>
      </c>
      <c r="J316" s="5">
        <f t="shared" si="54"/>
        <v>-7.8542476611485341</v>
      </c>
      <c r="K316" s="5">
        <f t="shared" si="55"/>
        <v>94243.206457483655</v>
      </c>
      <c r="L316" s="5">
        <f t="shared" si="56"/>
        <v>-1.7622900000000044</v>
      </c>
      <c r="S316" s="5"/>
    </row>
    <row r="317" spans="1:19" x14ac:dyDescent="0.25">
      <c r="A317" s="5">
        <v>-50</v>
      </c>
      <c r="B317" s="5">
        <v>128.16</v>
      </c>
      <c r="C317" s="5">
        <v>5.6749999999999998</v>
      </c>
      <c r="D317" s="5">
        <f t="shared" si="48"/>
        <v>0.19200000000000017</v>
      </c>
      <c r="E317" s="5">
        <f t="shared" si="49"/>
        <v>2.1077524987401626</v>
      </c>
      <c r="F317" s="5">
        <f t="shared" si="50"/>
        <v>0.75396586586516035</v>
      </c>
      <c r="G317" s="5">
        <f t="shared" si="51"/>
        <v>1.3284835796587771</v>
      </c>
      <c r="H317" s="5">
        <f t="shared" si="52"/>
        <v>-3.1700000000000017</v>
      </c>
      <c r="I317" s="5">
        <f t="shared" si="53"/>
        <v>1.8133402836530903E-2</v>
      </c>
      <c r="J317" s="5">
        <f t="shared" si="54"/>
        <v>-7.7654762987490606</v>
      </c>
      <c r="K317" s="5">
        <f t="shared" si="55"/>
        <v>93178.042433053895</v>
      </c>
      <c r="L317" s="5">
        <f t="shared" si="56"/>
        <v>-1.7989750000000011</v>
      </c>
      <c r="S317" s="5"/>
    </row>
    <row r="318" spans="1:19" x14ac:dyDescent="0.25">
      <c r="A318" s="5">
        <v>-49</v>
      </c>
      <c r="B318" s="5">
        <v>124.99</v>
      </c>
      <c r="C318" s="5">
        <v>5.867</v>
      </c>
      <c r="D318" s="5">
        <f t="shared" si="48"/>
        <v>0.19500000000000028</v>
      </c>
      <c r="E318" s="5">
        <f t="shared" si="49"/>
        <v>2.0968752680596876</v>
      </c>
      <c r="F318" s="5">
        <f t="shared" si="50"/>
        <v>0.76841608821633167</v>
      </c>
      <c r="G318" s="5">
        <f t="shared" si="51"/>
        <v>1.2850846113293304</v>
      </c>
      <c r="H318" s="5">
        <f t="shared" si="52"/>
        <v>-3.1400000000000006</v>
      </c>
      <c r="I318" s="5">
        <f t="shared" si="53"/>
        <v>1.7486279811635148E-2</v>
      </c>
      <c r="J318" s="5">
        <f t="shared" si="54"/>
        <v>-7.6731519348424149</v>
      </c>
      <c r="K318" s="5">
        <f t="shared" si="55"/>
        <v>92070.245916477725</v>
      </c>
      <c r="L318" s="5">
        <f t="shared" si="56"/>
        <v>-1.8422380000000003</v>
      </c>
      <c r="S318" s="5"/>
    </row>
    <row r="319" spans="1:19" x14ac:dyDescent="0.25">
      <c r="A319" s="5">
        <v>-48</v>
      </c>
      <c r="B319" s="5">
        <v>121.85</v>
      </c>
      <c r="C319" s="5">
        <v>6.0620000000000003</v>
      </c>
      <c r="D319" s="5">
        <f t="shared" si="48"/>
        <v>0.20999999999999996</v>
      </c>
      <c r="E319" s="5">
        <f t="shared" si="49"/>
        <v>2.085825533520743</v>
      </c>
      <c r="F319" s="5">
        <f t="shared" si="50"/>
        <v>0.78261593203160351</v>
      </c>
      <c r="G319" s="5">
        <f t="shared" si="51"/>
        <v>1.3258324309502749</v>
      </c>
      <c r="H319" s="5">
        <f t="shared" si="52"/>
        <v>-3.0899999999999892</v>
      </c>
      <c r="I319" s="5">
        <f t="shared" si="53"/>
        <v>1.6846850483731614E-2</v>
      </c>
      <c r="J319" s="5">
        <f t="shared" si="54"/>
        <v>-7.5773016312583321</v>
      </c>
      <c r="K319" s="5">
        <f t="shared" si="55"/>
        <v>90920.141620093418</v>
      </c>
      <c r="L319" s="5">
        <f t="shared" si="56"/>
        <v>-1.8731579999999934</v>
      </c>
      <c r="S319" s="5"/>
    </row>
    <row r="320" spans="1:19" x14ac:dyDescent="0.25">
      <c r="A320" s="5">
        <v>-47</v>
      </c>
      <c r="B320" s="5">
        <v>118.76</v>
      </c>
      <c r="C320" s="5">
        <v>6.2720000000000002</v>
      </c>
      <c r="D320" s="5">
        <f t="shared" si="48"/>
        <v>0.21699999999999964</v>
      </c>
      <c r="E320" s="5">
        <f t="shared" si="49"/>
        <v>2.0746701889240069</v>
      </c>
      <c r="F320" s="5">
        <f t="shared" si="50"/>
        <v>0.79740604967638207</v>
      </c>
      <c r="G320" s="5">
        <f t="shared" si="51"/>
        <v>1.3029854481826022</v>
      </c>
      <c r="H320" s="5">
        <f t="shared" si="52"/>
        <v>-3.0600000000000023</v>
      </c>
      <c r="I320" s="5">
        <f t="shared" si="53"/>
        <v>1.6215408681126753E-2</v>
      </c>
      <c r="J320" s="5">
        <f t="shared" si="54"/>
        <v>-7.477955006565618</v>
      </c>
      <c r="K320" s="5">
        <f t="shared" si="55"/>
        <v>89728.084934578568</v>
      </c>
      <c r="L320" s="5">
        <f t="shared" si="56"/>
        <v>-1.9192320000000016</v>
      </c>
      <c r="S320" s="5"/>
    </row>
    <row r="321" spans="1:19" x14ac:dyDescent="0.25">
      <c r="A321" s="5">
        <v>-46</v>
      </c>
      <c r="B321" s="5">
        <v>115.7</v>
      </c>
      <c r="C321" s="5">
        <v>6.4889999999999999</v>
      </c>
      <c r="D321" s="5">
        <f t="shared" si="48"/>
        <v>0.22700000000000031</v>
      </c>
      <c r="E321" s="5">
        <f t="shared" si="49"/>
        <v>2.0633333589517497</v>
      </c>
      <c r="F321" s="5">
        <f t="shared" si="50"/>
        <v>0.81217777415875392</v>
      </c>
      <c r="G321" s="5">
        <f t="shared" si="51"/>
        <v>1.3044146850835638</v>
      </c>
      <c r="H321" s="5">
        <f t="shared" si="52"/>
        <v>-3.0100000000000051</v>
      </c>
      <c r="I321" s="5">
        <f t="shared" si="53"/>
        <v>1.5592245763912951E-2</v>
      </c>
      <c r="J321" s="5">
        <f t="shared" si="54"/>
        <v>-7.3751442088599157</v>
      </c>
      <c r="K321" s="5">
        <f t="shared" si="55"/>
        <v>88494.461602432901</v>
      </c>
      <c r="L321" s="5">
        <f t="shared" si="56"/>
        <v>-1.9531890000000034</v>
      </c>
      <c r="S321" s="5"/>
    </row>
    <row r="322" spans="1:19" x14ac:dyDescent="0.25">
      <c r="A322" s="5">
        <v>-45</v>
      </c>
      <c r="B322" s="5">
        <v>112.69</v>
      </c>
      <c r="C322" s="5">
        <v>6.7160000000000002</v>
      </c>
      <c r="D322" s="5">
        <f t="shared" si="48"/>
        <v>0.23099999999999987</v>
      </c>
      <c r="E322" s="5">
        <f t="shared" si="49"/>
        <v>2.0518853788898719</v>
      </c>
      <c r="F322" s="5">
        <f t="shared" si="50"/>
        <v>0.82711068746601113</v>
      </c>
      <c r="G322" s="5">
        <f t="shared" si="51"/>
        <v>1.2661330377743738</v>
      </c>
      <c r="H322" s="5">
        <f t="shared" si="52"/>
        <v>-2.9699999999999989</v>
      </c>
      <c r="I322" s="5">
        <f t="shared" si="53"/>
        <v>1.4977650413174625E-2</v>
      </c>
      <c r="J322" s="5">
        <f t="shared" si="54"/>
        <v>-7.2689038860807855</v>
      </c>
      <c r="K322" s="5">
        <f t="shared" si="55"/>
        <v>87219.687361815464</v>
      </c>
      <c r="L322" s="5">
        <f t="shared" si="56"/>
        <v>-1.9946519999999992</v>
      </c>
      <c r="S322" s="5"/>
    </row>
    <row r="323" spans="1:19" x14ac:dyDescent="0.25">
      <c r="A323" s="5">
        <v>-44</v>
      </c>
      <c r="B323" s="5">
        <v>109.72</v>
      </c>
      <c r="C323" s="5">
        <v>6.9470000000000001</v>
      </c>
      <c r="D323" s="5">
        <f t="shared" si="48"/>
        <v>0.24699999999999989</v>
      </c>
      <c r="E323" s="5">
        <f t="shared" si="49"/>
        <v>2.0402857989324916</v>
      </c>
      <c r="F323" s="5">
        <f t="shared" si="50"/>
        <v>0.84179729887435528</v>
      </c>
      <c r="G323" s="5">
        <f t="shared" si="51"/>
        <v>1.295238782394041</v>
      </c>
      <c r="H323" s="5">
        <f t="shared" si="52"/>
        <v>-2.9200000000000017</v>
      </c>
      <c r="I323" s="5">
        <f t="shared" si="53"/>
        <v>1.4371908422667893E-2</v>
      </c>
      <c r="J323" s="5">
        <f t="shared" si="54"/>
        <v>-7.1592711539704981</v>
      </c>
      <c r="K323" s="5">
        <f t="shared" si="55"/>
        <v>85904.207562084164</v>
      </c>
      <c r="L323" s="5">
        <f t="shared" si="56"/>
        <v>-2.0285240000000013</v>
      </c>
      <c r="S323" s="5"/>
    </row>
    <row r="324" spans="1:19" x14ac:dyDescent="0.25">
      <c r="A324" s="5">
        <v>-43</v>
      </c>
      <c r="B324" s="5">
        <v>106.8</v>
      </c>
      <c r="C324" s="5">
        <v>7.194</v>
      </c>
      <c r="D324" s="5">
        <f t="shared" si="48"/>
        <v>0.26100000000000012</v>
      </c>
      <c r="E324" s="5">
        <f t="shared" si="49"/>
        <v>2.0285712526925375</v>
      </c>
      <c r="F324" s="5">
        <f t="shared" si="50"/>
        <v>0.85697043348249236</v>
      </c>
      <c r="G324" s="5">
        <f t="shared" si="51"/>
        <v>1.3036611245804672</v>
      </c>
      <c r="H324" s="5">
        <f t="shared" si="52"/>
        <v>-2.8799999999999955</v>
      </c>
      <c r="I324" s="5">
        <f t="shared" si="53"/>
        <v>1.3775302493170351E-2</v>
      </c>
      <c r="J324" s="5">
        <f t="shared" si="54"/>
        <v>-7.0462855618041376</v>
      </c>
      <c r="K324" s="5">
        <f t="shared" si="55"/>
        <v>84548.496752593666</v>
      </c>
      <c r="L324" s="5">
        <f t="shared" si="56"/>
        <v>-2.0718719999999968</v>
      </c>
      <c r="S324" s="5"/>
    </row>
    <row r="325" spans="1:19" x14ac:dyDescent="0.25">
      <c r="A325" s="5">
        <v>-42</v>
      </c>
      <c r="B325" s="5">
        <v>103.92</v>
      </c>
      <c r="C325" s="5">
        <v>7.4550000000000001</v>
      </c>
      <c r="D325" s="5">
        <f t="shared" si="48"/>
        <v>0.27400000000000002</v>
      </c>
      <c r="E325" s="5">
        <f t="shared" si="49"/>
        <v>2.0166991380649715</v>
      </c>
      <c r="F325" s="5">
        <f t="shared" si="50"/>
        <v>0.8724476477890134</v>
      </c>
      <c r="G325" s="5">
        <f t="shared" si="51"/>
        <v>1.3072917987231374</v>
      </c>
      <c r="H325" s="5">
        <f t="shared" si="52"/>
        <v>-2.8299999999999983</v>
      </c>
      <c r="I325" s="5">
        <f t="shared" si="53"/>
        <v>1.3188112029686673E-2</v>
      </c>
      <c r="J325" s="5">
        <f t="shared" si="54"/>
        <v>-6.9299890559990223</v>
      </c>
      <c r="K325" s="5">
        <f t="shared" si="55"/>
        <v>83153.058246046538</v>
      </c>
      <c r="L325" s="5">
        <f t="shared" si="56"/>
        <v>-2.1097649999999986</v>
      </c>
      <c r="S325" s="5"/>
    </row>
    <row r="326" spans="1:19" x14ac:dyDescent="0.25">
      <c r="A326" s="5">
        <v>-41</v>
      </c>
      <c r="B326" s="5">
        <v>101.09</v>
      </c>
      <c r="C326" s="5">
        <v>7.7290000000000001</v>
      </c>
      <c r="D326" s="5">
        <f t="shared" si="48"/>
        <v>0.28499999999999925</v>
      </c>
      <c r="E326" s="5">
        <f t="shared" si="49"/>
        <v>2.0047081965443363</v>
      </c>
      <c r="F326" s="5">
        <f t="shared" si="50"/>
        <v>0.88812330729790845</v>
      </c>
      <c r="G326" s="5">
        <f t="shared" si="51"/>
        <v>1.2938252973307225</v>
      </c>
      <c r="H326" s="5">
        <f t="shared" si="52"/>
        <v>-2.7900000000000063</v>
      </c>
      <c r="I326" s="5">
        <f t="shared" si="53"/>
        <v>1.2610612941686755E-2</v>
      </c>
      <c r="J326" s="5">
        <f t="shared" si="54"/>
        <v>-6.8104259417272468</v>
      </c>
      <c r="K326" s="5">
        <f t="shared" si="55"/>
        <v>81718.423657884312</v>
      </c>
      <c r="L326" s="5">
        <f t="shared" si="56"/>
        <v>-2.1563910000000051</v>
      </c>
      <c r="S326" s="5"/>
    </row>
    <row r="327" spans="1:19" x14ac:dyDescent="0.25">
      <c r="A327" s="5">
        <v>-40</v>
      </c>
      <c r="B327" s="5">
        <v>98.3</v>
      </c>
      <c r="C327" s="5">
        <v>8.0139999999999993</v>
      </c>
      <c r="D327" s="5">
        <f t="shared" si="48"/>
        <v>0.29900000000000126</v>
      </c>
      <c r="E327" s="5">
        <f t="shared" si="49"/>
        <v>1.9925535178321356</v>
      </c>
      <c r="F327" s="5">
        <f t="shared" si="50"/>
        <v>0.903849338096681</v>
      </c>
      <c r="G327" s="5">
        <f t="shared" si="51"/>
        <v>1.3005666345202254</v>
      </c>
      <c r="H327" s="5">
        <f t="shared" si="52"/>
        <v>-2.730000000000004</v>
      </c>
      <c r="I327" s="5">
        <f t="shared" si="53"/>
        <v>1.2043077446542818E-2</v>
      </c>
      <c r="J327" s="5">
        <f t="shared" si="54"/>
        <v>-6.6876428426498462</v>
      </c>
      <c r="K327" s="5">
        <f t="shared" si="55"/>
        <v>80245.152423139283</v>
      </c>
      <c r="L327" s="5">
        <f t="shared" si="56"/>
        <v>-2.1878220000000028</v>
      </c>
      <c r="S327" s="5"/>
    </row>
    <row r="328" spans="1:19" x14ac:dyDescent="0.25">
      <c r="A328" s="5">
        <v>-39</v>
      </c>
      <c r="B328" s="5">
        <v>95.57</v>
      </c>
      <c r="C328" s="5">
        <v>8.3130000000000006</v>
      </c>
      <c r="D328" s="5">
        <f t="shared" ref="D328:D391" si="57">C329-C328</f>
        <v>0.31199999999999939</v>
      </c>
      <c r="E328" s="5">
        <f t="shared" ref="E328:E391" si="58">LOG(B328)</f>
        <v>1.9803215860087564</v>
      </c>
      <c r="F328" s="5">
        <f t="shared" ref="F328:F391" si="59">LOG(C328)</f>
        <v>0.91975778050189416</v>
      </c>
      <c r="G328" s="5">
        <f t="shared" ref="G328:G391" si="60">LOG(C328/C329)/LOG(B329/B328)</f>
        <v>1.2953785665550879</v>
      </c>
      <c r="H328" s="5">
        <f t="shared" ref="H328:H391" si="61">B329-B328</f>
        <v>-2.6799999999999926</v>
      </c>
      <c r="I328" s="5">
        <f t="shared" ref="I328:I391" si="62">$E$2*(1+($F$2/$E$2)-COS(RADIANS(A328))-SQRT((($F$2/$E$2)^2)-SIN(RADIANS(A328))^2))</f>
        <v>1.1485773876321997E-2</v>
      </c>
      <c r="J328" s="5">
        <f t="shared" ref="J328:J391" si="63">(I329-I328)/$G$2</f>
        <v>-6.5616886588750134</v>
      </c>
      <c r="K328" s="5">
        <f t="shared" ref="K328:K391" si="64">J329-J328/$G$2</f>
        <v>78733.83129197688</v>
      </c>
      <c r="L328" s="5">
        <f t="shared" ref="L328:L391" si="65">(C328*10^5)*((B329-B328)/10^6)</f>
        <v>-2.2278839999999942</v>
      </c>
      <c r="S328" s="5"/>
    </row>
    <row r="329" spans="1:19" x14ac:dyDescent="0.25">
      <c r="A329" s="5">
        <v>-38</v>
      </c>
      <c r="B329" s="5">
        <v>92.89</v>
      </c>
      <c r="C329" s="5">
        <v>8.625</v>
      </c>
      <c r="D329" s="5">
        <f t="shared" si="57"/>
        <v>0.32699999999999996</v>
      </c>
      <c r="E329" s="5">
        <f t="shared" si="58"/>
        <v>1.9679689628786923</v>
      </c>
      <c r="F329" s="5">
        <f t="shared" si="59"/>
        <v>0.93575910374531168</v>
      </c>
      <c r="G329" s="5">
        <f t="shared" si="60"/>
        <v>1.2956104188006679</v>
      </c>
      <c r="H329" s="5">
        <f t="shared" si="61"/>
        <v>-2.6299999999999955</v>
      </c>
      <c r="I329" s="5">
        <f t="shared" si="62"/>
        <v>1.0938966488082413E-2</v>
      </c>
      <c r="J329" s="5">
        <f t="shared" si="63"/>
        <v>-6.4326145232705834</v>
      </c>
      <c r="K329" s="5">
        <f t="shared" si="64"/>
        <v>77185.073805490785</v>
      </c>
      <c r="L329" s="5">
        <f t="shared" si="65"/>
        <v>-2.2683749999999963</v>
      </c>
      <c r="S329" s="5"/>
    </row>
    <row r="330" spans="1:19" x14ac:dyDescent="0.25">
      <c r="A330" s="5">
        <v>-37</v>
      </c>
      <c r="B330" s="5">
        <v>90.26</v>
      </c>
      <c r="C330" s="5">
        <v>8.952</v>
      </c>
      <c r="D330" s="5">
        <f t="shared" si="57"/>
        <v>0.34699999999999953</v>
      </c>
      <c r="E330" s="5">
        <f t="shared" si="58"/>
        <v>1.9554953291841271</v>
      </c>
      <c r="F330" s="5">
        <f t="shared" si="59"/>
        <v>0.95192007352029362</v>
      </c>
      <c r="G330" s="5">
        <f t="shared" si="60"/>
        <v>1.3165271478656173</v>
      </c>
      <c r="H330" s="5">
        <f t="shared" si="61"/>
        <v>-2.5700000000000074</v>
      </c>
      <c r="I330" s="5">
        <f t="shared" si="62"/>
        <v>1.0402915277809864E-2</v>
      </c>
      <c r="J330" s="5">
        <f t="shared" si="63"/>
        <v>-6.3004737562197057</v>
      </c>
      <c r="K330" s="5">
        <f t="shared" si="64"/>
        <v>75599.519752817519</v>
      </c>
      <c r="L330" s="5">
        <f t="shared" si="65"/>
        <v>-2.3006640000000069</v>
      </c>
      <c r="S330" s="5"/>
    </row>
    <row r="331" spans="1:19" x14ac:dyDescent="0.25">
      <c r="A331" s="5">
        <v>-36</v>
      </c>
      <c r="B331" s="5">
        <v>87.69</v>
      </c>
      <c r="C331" s="5">
        <v>9.2989999999999995</v>
      </c>
      <c r="D331" s="5">
        <f t="shared" si="57"/>
        <v>0.36000000000000121</v>
      </c>
      <c r="E331" s="5">
        <f t="shared" si="58"/>
        <v>1.9429500700770987</v>
      </c>
      <c r="F331" s="5">
        <f t="shared" si="59"/>
        <v>0.96843624771170467</v>
      </c>
      <c r="G331" s="5">
        <f t="shared" si="60"/>
        <v>1.3026429406251023</v>
      </c>
      <c r="H331" s="5">
        <f t="shared" si="61"/>
        <v>-2.519999999999996</v>
      </c>
      <c r="I331" s="5">
        <f t="shared" si="62"/>
        <v>9.8778757981248886E-3</v>
      </c>
      <c r="J331" s="5">
        <f t="shared" si="63"/>
        <v>-6.1653218189485353</v>
      </c>
      <c r="K331" s="5">
        <f t="shared" si="64"/>
        <v>73977.834611116923</v>
      </c>
      <c r="L331" s="5">
        <f t="shared" si="65"/>
        <v>-2.3433479999999967</v>
      </c>
      <c r="S331" s="5"/>
    </row>
    <row r="332" spans="1:19" x14ac:dyDescent="0.25">
      <c r="A332" s="5">
        <v>-35</v>
      </c>
      <c r="B332" s="5">
        <v>85.17</v>
      </c>
      <c r="C332" s="5">
        <v>9.6590000000000007</v>
      </c>
      <c r="D332" s="5">
        <f t="shared" si="57"/>
        <v>0.37800000000000011</v>
      </c>
      <c r="E332" s="5">
        <f t="shared" si="58"/>
        <v>1.9302866472455196</v>
      </c>
      <c r="F332" s="5">
        <f t="shared" si="59"/>
        <v>0.98493216606741207</v>
      </c>
      <c r="G332" s="5">
        <f t="shared" si="60"/>
        <v>1.3097845385799534</v>
      </c>
      <c r="H332" s="5">
        <f t="shared" si="61"/>
        <v>-2.460000000000008</v>
      </c>
      <c r="I332" s="5">
        <f t="shared" si="62"/>
        <v>9.3640989798791773E-3</v>
      </c>
      <c r="J332" s="5">
        <f t="shared" si="63"/>
        <v>-6.0272162655051202</v>
      </c>
      <c r="K332" s="5">
        <f t="shared" si="64"/>
        <v>72320.70896936793</v>
      </c>
      <c r="L332" s="5">
        <f t="shared" si="65"/>
        <v>-2.3761140000000078</v>
      </c>
      <c r="S332" s="5"/>
    </row>
    <row r="333" spans="1:19" x14ac:dyDescent="0.25">
      <c r="A333" s="5">
        <v>-34</v>
      </c>
      <c r="B333" s="5">
        <v>82.71</v>
      </c>
      <c r="C333" s="5">
        <v>10.037000000000001</v>
      </c>
      <c r="D333" s="5">
        <f t="shared" si="57"/>
        <v>0.38899999999999935</v>
      </c>
      <c r="E333" s="5">
        <f t="shared" si="58"/>
        <v>1.9175580208254361</v>
      </c>
      <c r="F333" s="5">
        <f t="shared" si="59"/>
        <v>1.0016039241497978</v>
      </c>
      <c r="G333" s="5">
        <f t="shared" si="60"/>
        <v>1.2913111102686399</v>
      </c>
      <c r="H333" s="5">
        <f t="shared" si="61"/>
        <v>-2.3999999999999915</v>
      </c>
      <c r="I333" s="5">
        <f t="shared" si="62"/>
        <v>8.8618309577537507E-3</v>
      </c>
      <c r="J333" s="5">
        <f t="shared" si="63"/>
        <v>-5.8862166935130036</v>
      </c>
      <c r="K333" s="5">
        <f t="shared" si="64"/>
        <v>70628.857937462264</v>
      </c>
      <c r="L333" s="5">
        <f t="shared" si="65"/>
        <v>-2.4088799999999915</v>
      </c>
      <c r="S333" s="5"/>
    </row>
    <row r="334" spans="1:19" x14ac:dyDescent="0.25">
      <c r="A334" s="5">
        <v>-33</v>
      </c>
      <c r="B334" s="5">
        <v>80.31</v>
      </c>
      <c r="C334" s="5">
        <v>10.426</v>
      </c>
      <c r="D334" s="5">
        <f t="shared" si="57"/>
        <v>0.4090000000000007</v>
      </c>
      <c r="E334" s="5">
        <f t="shared" si="58"/>
        <v>1.9047696259065952</v>
      </c>
      <c r="F334" s="5">
        <f t="shared" si="59"/>
        <v>1.0181177205910004</v>
      </c>
      <c r="G334" s="5">
        <f t="shared" si="60"/>
        <v>1.2956628995515371</v>
      </c>
      <c r="H334" s="5">
        <f t="shared" si="61"/>
        <v>-2.3500000000000085</v>
      </c>
      <c r="I334" s="5">
        <f t="shared" si="62"/>
        <v>8.3713128999610004E-3</v>
      </c>
      <c r="J334" s="5">
        <f t="shared" si="63"/>
        <v>-5.7423846937780176</v>
      </c>
      <c r="K334" s="5">
        <f t="shared" si="64"/>
        <v>68903.020541537364</v>
      </c>
      <c r="L334" s="5">
        <f t="shared" si="65"/>
        <v>-2.4501100000000089</v>
      </c>
      <c r="S334" s="5"/>
    </row>
    <row r="335" spans="1:19" x14ac:dyDescent="0.25">
      <c r="A335" s="5">
        <v>-32</v>
      </c>
      <c r="B335" s="5">
        <v>77.959999999999994</v>
      </c>
      <c r="C335" s="5">
        <v>10.835000000000001</v>
      </c>
      <c r="D335" s="5">
        <f t="shared" si="57"/>
        <v>0.42399999999999949</v>
      </c>
      <c r="E335" s="5">
        <f t="shared" si="58"/>
        <v>1.8918718304455837</v>
      </c>
      <c r="F335" s="5">
        <f t="shared" si="59"/>
        <v>1.0348289156558368</v>
      </c>
      <c r="G335" s="5">
        <f t="shared" si="60"/>
        <v>1.2875177061904073</v>
      </c>
      <c r="H335" s="5">
        <f t="shared" si="61"/>
        <v>-2.289999999999992</v>
      </c>
      <c r="I335" s="5">
        <f t="shared" si="62"/>
        <v>7.8927808421461656E-3</v>
      </c>
      <c r="J335" s="5">
        <f t="shared" si="63"/>
        <v>-5.5957837988500696</v>
      </c>
      <c r="K335" s="5">
        <f t="shared" si="64"/>
        <v>67143.959106770213</v>
      </c>
      <c r="L335" s="5">
        <f t="shared" si="65"/>
        <v>-2.4812149999999913</v>
      </c>
      <c r="S335" s="5"/>
    </row>
    <row r="336" spans="1:19" x14ac:dyDescent="0.25">
      <c r="A336" s="5">
        <v>-31</v>
      </c>
      <c r="B336" s="5">
        <v>75.67</v>
      </c>
      <c r="C336" s="5">
        <v>11.259</v>
      </c>
      <c r="D336" s="5">
        <f t="shared" si="57"/>
        <v>0.4480000000000004</v>
      </c>
      <c r="E336" s="5">
        <f t="shared" si="58"/>
        <v>1.8789237339675673</v>
      </c>
      <c r="F336" s="5">
        <f t="shared" si="59"/>
        <v>1.0514998191327449</v>
      </c>
      <c r="G336" s="5">
        <f t="shared" si="60"/>
        <v>1.3103840020816246</v>
      </c>
      <c r="H336" s="5">
        <f t="shared" si="61"/>
        <v>-2.2199999999999989</v>
      </c>
      <c r="I336" s="5">
        <f t="shared" si="62"/>
        <v>7.4264655255753265E-3</v>
      </c>
      <c r="J336" s="5">
        <f t="shared" si="63"/>
        <v>-5.44647943062607</v>
      </c>
      <c r="K336" s="5">
        <f t="shared" si="64"/>
        <v>65352.458628665758</v>
      </c>
      <c r="L336" s="5">
        <f t="shared" si="65"/>
        <v>-2.4994979999999991</v>
      </c>
      <c r="S336" s="5"/>
    </row>
    <row r="337" spans="1:19" x14ac:dyDescent="0.25">
      <c r="A337" s="5">
        <v>-30</v>
      </c>
      <c r="B337" s="5">
        <v>73.45</v>
      </c>
      <c r="C337" s="5">
        <v>11.707000000000001</v>
      </c>
      <c r="D337" s="5">
        <f t="shared" si="57"/>
        <v>0.46499999999999986</v>
      </c>
      <c r="E337" s="5">
        <f t="shared" si="58"/>
        <v>1.8659918001262754</v>
      </c>
      <c r="F337" s="5">
        <f t="shared" si="59"/>
        <v>1.0684456183543516</v>
      </c>
      <c r="G337" s="5">
        <f t="shared" si="60"/>
        <v>1.3049512748958219</v>
      </c>
      <c r="H337" s="5">
        <f t="shared" si="61"/>
        <v>-2.1599999999999966</v>
      </c>
      <c r="I337" s="5">
        <f t="shared" si="62"/>
        <v>6.9725922396898206E-3</v>
      </c>
      <c r="J337" s="5">
        <f t="shared" si="63"/>
        <v>-5.2945388470808963</v>
      </c>
      <c r="K337" s="5">
        <f t="shared" si="64"/>
        <v>63529.326133882554</v>
      </c>
      <c r="L337" s="5">
        <f t="shared" si="65"/>
        <v>-2.5287119999999961</v>
      </c>
      <c r="S337" s="5"/>
    </row>
    <row r="338" spans="1:19" x14ac:dyDescent="0.25">
      <c r="A338" s="5">
        <v>-29</v>
      </c>
      <c r="B338" s="5">
        <v>71.290000000000006</v>
      </c>
      <c r="C338" s="5">
        <v>12.172000000000001</v>
      </c>
      <c r="D338" s="5">
        <f t="shared" si="57"/>
        <v>0.48899999999999899</v>
      </c>
      <c r="E338" s="5">
        <f t="shared" si="58"/>
        <v>1.8530286147129897</v>
      </c>
      <c r="F338" s="5">
        <f t="shared" si="59"/>
        <v>1.0853619436861295</v>
      </c>
      <c r="G338" s="5">
        <f t="shared" si="60"/>
        <v>1.317342382164598</v>
      </c>
      <c r="H338" s="5">
        <f t="shared" si="61"/>
        <v>-2.1000000000000085</v>
      </c>
      <c r="I338" s="5">
        <f t="shared" si="62"/>
        <v>6.5313806690997459E-3</v>
      </c>
      <c r="J338" s="5">
        <f t="shared" si="63"/>
        <v>-5.1400310881991942</v>
      </c>
      <c r="K338" s="5">
        <f t="shared" si="64"/>
        <v>61675.390031469135</v>
      </c>
      <c r="L338" s="5">
        <f t="shared" si="65"/>
        <v>-2.5561200000000106</v>
      </c>
      <c r="S338" s="5"/>
    </row>
    <row r="339" spans="1:19" x14ac:dyDescent="0.25">
      <c r="A339" s="5">
        <v>-28</v>
      </c>
      <c r="B339" s="5">
        <v>69.19</v>
      </c>
      <c r="C339" s="5">
        <v>12.661</v>
      </c>
      <c r="D339" s="5">
        <f t="shared" si="57"/>
        <v>0.49500000000000099</v>
      </c>
      <c r="E339" s="5">
        <f t="shared" si="58"/>
        <v>1.840043330603494</v>
      </c>
      <c r="F339" s="5">
        <f t="shared" si="59"/>
        <v>1.1024680087880168</v>
      </c>
      <c r="G339" s="5">
        <f t="shared" si="60"/>
        <v>1.2814845080132247</v>
      </c>
      <c r="H339" s="5">
        <f t="shared" si="61"/>
        <v>-2.039999999999992</v>
      </c>
      <c r="I339" s="5">
        <f t="shared" si="62"/>
        <v>6.1030447450831464E-3</v>
      </c>
      <c r="J339" s="5">
        <f t="shared" si="63"/>
        <v>-4.9830269211949902</v>
      </c>
      <c r="K339" s="5">
        <f t="shared" si="64"/>
        <v>59791.499455554796</v>
      </c>
      <c r="L339" s="5">
        <f t="shared" si="65"/>
        <v>-2.5828439999999899</v>
      </c>
      <c r="S339" s="5"/>
    </row>
    <row r="340" spans="1:19" x14ac:dyDescent="0.25">
      <c r="A340" s="5">
        <v>-27</v>
      </c>
      <c r="B340" s="5">
        <v>67.150000000000006</v>
      </c>
      <c r="C340" s="5">
        <v>13.156000000000001</v>
      </c>
      <c r="D340" s="5">
        <f t="shared" si="57"/>
        <v>0.51999999999999957</v>
      </c>
      <c r="E340" s="5">
        <f t="shared" si="58"/>
        <v>1.8270460170047342</v>
      </c>
      <c r="F340" s="5">
        <f t="shared" si="59"/>
        <v>1.1191238648106172</v>
      </c>
      <c r="G340" s="5">
        <f t="shared" si="60"/>
        <v>1.3018611820925459</v>
      </c>
      <c r="H340" s="5">
        <f t="shared" si="61"/>
        <v>-1.9699999999999989</v>
      </c>
      <c r="I340" s="5">
        <f t="shared" si="62"/>
        <v>5.6877925016502306E-3</v>
      </c>
      <c r="J340" s="5">
        <f t="shared" si="63"/>
        <v>-4.8235987850844646</v>
      </c>
      <c r="K340" s="5">
        <f t="shared" si="64"/>
        <v>57878.523600278902</v>
      </c>
      <c r="L340" s="5">
        <f t="shared" si="65"/>
        <v>-2.5917319999999986</v>
      </c>
      <c r="S340" s="5"/>
    </row>
    <row r="341" spans="1:19" x14ac:dyDescent="0.25">
      <c r="A341" s="5">
        <v>-26</v>
      </c>
      <c r="B341" s="5">
        <v>65.180000000000007</v>
      </c>
      <c r="C341" s="5">
        <v>13.676</v>
      </c>
      <c r="D341" s="5">
        <f t="shared" si="57"/>
        <v>0.53500000000000014</v>
      </c>
      <c r="E341" s="5">
        <f t="shared" si="58"/>
        <v>1.8141143561291255</v>
      </c>
      <c r="F341" s="5">
        <f t="shared" si="59"/>
        <v>1.135959092124557</v>
      </c>
      <c r="G341" s="5">
        <f t="shared" si="60"/>
        <v>1.2971431868772283</v>
      </c>
      <c r="H341" s="5">
        <f t="shared" si="61"/>
        <v>-1.9000000000000057</v>
      </c>
      <c r="I341" s="5">
        <f t="shared" si="62"/>
        <v>5.2858259362265252E-3</v>
      </c>
      <c r="J341" s="5">
        <f t="shared" si="63"/>
        <v>-4.661820734679349</v>
      </c>
      <c r="K341" s="5">
        <f t="shared" si="64"/>
        <v>55937.351047768119</v>
      </c>
      <c r="L341" s="5">
        <f t="shared" si="65"/>
        <v>-2.5984400000000076</v>
      </c>
      <c r="S341" s="5"/>
    </row>
    <row r="342" spans="1:19" x14ac:dyDescent="0.25">
      <c r="A342" s="5">
        <v>-25</v>
      </c>
      <c r="B342" s="5">
        <v>63.28</v>
      </c>
      <c r="C342" s="5">
        <v>14.211</v>
      </c>
      <c r="D342" s="5">
        <f t="shared" si="57"/>
        <v>0.54999999999999893</v>
      </c>
      <c r="E342" s="5">
        <f t="shared" si="58"/>
        <v>1.8012664704896202</v>
      </c>
      <c r="F342" s="5">
        <f t="shared" si="59"/>
        <v>1.1526246394476192</v>
      </c>
      <c r="G342" s="5">
        <f t="shared" si="60"/>
        <v>1.2868358759565386</v>
      </c>
      <c r="H342" s="5">
        <f t="shared" si="61"/>
        <v>-1.8400000000000034</v>
      </c>
      <c r="I342" s="5">
        <f t="shared" si="62"/>
        <v>4.8973408750032461E-3</v>
      </c>
      <c r="J342" s="5">
        <f t="shared" si="63"/>
        <v>-4.4977683840676033</v>
      </c>
      <c r="K342" s="5">
        <f t="shared" si="64"/>
        <v>53968.889089961602</v>
      </c>
      <c r="L342" s="5">
        <f t="shared" si="65"/>
        <v>-2.6148240000000049</v>
      </c>
      <c r="S342" s="5"/>
    </row>
    <row r="343" spans="1:19" x14ac:dyDescent="0.25">
      <c r="A343" s="5">
        <v>-24</v>
      </c>
      <c r="B343" s="5">
        <v>61.44</v>
      </c>
      <c r="C343" s="5">
        <v>14.760999999999999</v>
      </c>
      <c r="D343" s="5">
        <f t="shared" si="57"/>
        <v>0.56400000000000006</v>
      </c>
      <c r="E343" s="5">
        <f t="shared" si="58"/>
        <v>1.7884512070234555</v>
      </c>
      <c r="F343" s="5">
        <f t="shared" si="59"/>
        <v>1.1691157802357148</v>
      </c>
      <c r="G343" s="5">
        <f t="shared" si="60"/>
        <v>1.2827480063217203</v>
      </c>
      <c r="H343" s="5">
        <f t="shared" si="61"/>
        <v>-1.769999999999996</v>
      </c>
      <c r="I343" s="5">
        <f t="shared" si="62"/>
        <v>4.5225268429976125E-3</v>
      </c>
      <c r="J343" s="5">
        <f t="shared" si="63"/>
        <v>-4.3315188496395214</v>
      </c>
      <c r="K343" s="5">
        <f t="shared" si="64"/>
        <v>51974.063044981543</v>
      </c>
      <c r="L343" s="5">
        <f t="shared" si="65"/>
        <v>-2.6126969999999941</v>
      </c>
      <c r="S343" s="5"/>
    </row>
    <row r="344" spans="1:19" x14ac:dyDescent="0.25">
      <c r="A344" s="5">
        <v>-23</v>
      </c>
      <c r="B344" s="5">
        <v>59.67</v>
      </c>
      <c r="C344" s="5">
        <v>15.324999999999999</v>
      </c>
      <c r="D344" s="5">
        <f t="shared" si="57"/>
        <v>0.57399999999999984</v>
      </c>
      <c r="E344" s="5">
        <f t="shared" si="58"/>
        <v>1.775756037844098</v>
      </c>
      <c r="F344" s="5">
        <f t="shared" si="59"/>
        <v>1.1854004831904525</v>
      </c>
      <c r="G344" s="5">
        <f t="shared" si="60"/>
        <v>1.272178772686291</v>
      </c>
      <c r="H344" s="5">
        <f t="shared" si="61"/>
        <v>-1.7000000000000028</v>
      </c>
      <c r="I344" s="5">
        <f t="shared" si="62"/>
        <v>4.1615669388609857E-3</v>
      </c>
      <c r="J344" s="5">
        <f t="shared" si="63"/>
        <v>-4.1631506927126853</v>
      </c>
      <c r="K344" s="5">
        <f t="shared" si="64"/>
        <v>49953.815568690414</v>
      </c>
      <c r="L344" s="5">
        <f t="shared" si="65"/>
        <v>-2.6052500000000043</v>
      </c>
      <c r="S344" s="5"/>
    </row>
    <row r="345" spans="1:19" x14ac:dyDescent="0.25">
      <c r="A345" s="5">
        <v>-22</v>
      </c>
      <c r="B345" s="5">
        <v>57.97</v>
      </c>
      <c r="C345" s="5">
        <v>15.898999999999999</v>
      </c>
      <c r="D345" s="5">
        <f t="shared" si="57"/>
        <v>0.59500000000000064</v>
      </c>
      <c r="E345" s="5">
        <f t="shared" si="58"/>
        <v>1.7632033003707717</v>
      </c>
      <c r="F345" s="5">
        <f t="shared" si="59"/>
        <v>1.2013698093431222</v>
      </c>
      <c r="G345" s="5">
        <f t="shared" si="60"/>
        <v>1.2881956442571791</v>
      </c>
      <c r="H345" s="5">
        <f t="shared" si="61"/>
        <v>-1.6299999999999955</v>
      </c>
      <c r="I345" s="5">
        <f t="shared" si="62"/>
        <v>3.814637714468262E-3</v>
      </c>
      <c r="J345" s="5">
        <f t="shared" si="63"/>
        <v>-3.9927438618106663</v>
      </c>
      <c r="K345" s="5">
        <f t="shared" si="64"/>
        <v>47909.105962093359</v>
      </c>
      <c r="L345" s="5">
        <f t="shared" si="65"/>
        <v>-2.5915369999999927</v>
      </c>
      <c r="S345" s="5"/>
    </row>
    <row r="346" spans="1:19" x14ac:dyDescent="0.25">
      <c r="A346" s="5">
        <v>-21</v>
      </c>
      <c r="B346" s="5">
        <v>56.34</v>
      </c>
      <c r="C346" s="5">
        <v>16.494</v>
      </c>
      <c r="D346" s="5">
        <f t="shared" si="57"/>
        <v>0.59600000000000009</v>
      </c>
      <c r="E346" s="5">
        <f t="shared" si="58"/>
        <v>1.7508168426497546</v>
      </c>
      <c r="F346" s="5">
        <f t="shared" si="59"/>
        <v>1.2173259902271121</v>
      </c>
      <c r="G346" s="5">
        <f t="shared" si="60"/>
        <v>1.2641497909279114</v>
      </c>
      <c r="H346" s="5">
        <f t="shared" si="61"/>
        <v>-1.5600000000000023</v>
      </c>
      <c r="I346" s="5">
        <f t="shared" si="62"/>
        <v>3.4819090593173731E-3</v>
      </c>
      <c r="J346" s="5">
        <f t="shared" si="63"/>
        <v>-3.8203796346365593</v>
      </c>
      <c r="K346" s="5">
        <f t="shared" si="64"/>
        <v>45840.909475078915</v>
      </c>
      <c r="L346" s="5">
        <f t="shared" si="65"/>
        <v>-2.5730640000000036</v>
      </c>
      <c r="S346" s="5"/>
    </row>
    <row r="347" spans="1:19" x14ac:dyDescent="0.25">
      <c r="A347" s="5">
        <v>-20</v>
      </c>
      <c r="B347" s="5">
        <v>54.78</v>
      </c>
      <c r="C347" s="5">
        <v>17.09</v>
      </c>
      <c r="D347" s="5">
        <f t="shared" si="57"/>
        <v>0.60600000000000165</v>
      </c>
      <c r="E347" s="5">
        <f t="shared" si="58"/>
        <v>1.7386220279179425</v>
      </c>
      <c r="F347" s="5">
        <f t="shared" si="59"/>
        <v>1.2327420627207368</v>
      </c>
      <c r="G347" s="5">
        <f t="shared" si="60"/>
        <v>1.2635820080750708</v>
      </c>
      <c r="H347" s="5">
        <f t="shared" si="61"/>
        <v>-1.490000000000002</v>
      </c>
      <c r="I347" s="5">
        <f t="shared" si="62"/>
        <v>3.1635440897643265E-3</v>
      </c>
      <c r="J347" s="5">
        <f t="shared" si="63"/>
        <v>-3.6461405597925984</v>
      </c>
      <c r="K347" s="5">
        <f t="shared" si="64"/>
        <v>43750.21660711291</v>
      </c>
      <c r="L347" s="5">
        <f t="shared" si="65"/>
        <v>-2.5464100000000034</v>
      </c>
      <c r="S347" s="5"/>
    </row>
    <row r="348" spans="1:19" x14ac:dyDescent="0.25">
      <c r="A348" s="5">
        <v>-19</v>
      </c>
      <c r="B348" s="5">
        <v>53.29</v>
      </c>
      <c r="C348" s="5">
        <v>17.696000000000002</v>
      </c>
      <c r="D348" s="5">
        <f t="shared" si="57"/>
        <v>0.61799999999999855</v>
      </c>
      <c r="E348" s="5">
        <f t="shared" si="58"/>
        <v>1.7266457202409118</v>
      </c>
      <c r="F348" s="5">
        <f t="shared" si="59"/>
        <v>1.2478751096246044</v>
      </c>
      <c r="G348" s="5">
        <f t="shared" si="60"/>
        <v>1.2709949699192244</v>
      </c>
      <c r="H348" s="5">
        <f t="shared" si="61"/>
        <v>-1.4200000000000017</v>
      </c>
      <c r="I348" s="5">
        <f t="shared" si="62"/>
        <v>2.8596990431149433E-3</v>
      </c>
      <c r="J348" s="5">
        <f t="shared" si="63"/>
        <v>-3.4701103982765682</v>
      </c>
      <c r="K348" s="5">
        <f t="shared" si="64"/>
        <v>41638.032405254024</v>
      </c>
      <c r="L348" s="5">
        <f t="shared" si="65"/>
        <v>-2.5128320000000031</v>
      </c>
      <c r="S348" s="5"/>
    </row>
    <row r="349" spans="1:19" x14ac:dyDescent="0.25">
      <c r="A349" s="5">
        <v>-18</v>
      </c>
      <c r="B349" s="5">
        <v>51.87</v>
      </c>
      <c r="C349" s="5">
        <v>18.314</v>
      </c>
      <c r="D349" s="5">
        <f t="shared" si="57"/>
        <v>0.62000000000000099</v>
      </c>
      <c r="E349" s="5">
        <f t="shared" si="58"/>
        <v>1.7149162479935849</v>
      </c>
      <c r="F349" s="5">
        <f t="shared" si="59"/>
        <v>1.2627832098507639</v>
      </c>
      <c r="G349" s="5">
        <f t="shared" si="60"/>
        <v>1.2720354397434996</v>
      </c>
      <c r="H349" s="5">
        <f t="shared" si="61"/>
        <v>-1.3399999999999963</v>
      </c>
      <c r="I349" s="5">
        <f t="shared" si="62"/>
        <v>2.570523176591896E-3</v>
      </c>
      <c r="J349" s="5">
        <f t="shared" si="63"/>
        <v>-3.2923740647995694</v>
      </c>
      <c r="K349" s="5">
        <f t="shared" si="64"/>
        <v>39505.37576002589</v>
      </c>
      <c r="L349" s="5">
        <f t="shared" si="65"/>
        <v>-2.454075999999993</v>
      </c>
      <c r="S349" s="5"/>
    </row>
    <row r="350" spans="1:19" x14ac:dyDescent="0.25">
      <c r="A350" s="5">
        <v>-17</v>
      </c>
      <c r="B350" s="5">
        <v>50.53</v>
      </c>
      <c r="C350" s="5">
        <v>18.934000000000001</v>
      </c>
      <c r="D350" s="5">
        <f t="shared" si="57"/>
        <v>0.61499999999999844</v>
      </c>
      <c r="E350" s="5">
        <f t="shared" si="58"/>
        <v>1.7035492982382305</v>
      </c>
      <c r="F350" s="5">
        <f t="shared" si="59"/>
        <v>1.2772423727813584</v>
      </c>
      <c r="G350" s="5">
        <f t="shared" si="60"/>
        <v>1.2557495287332041</v>
      </c>
      <c r="H350" s="5">
        <f t="shared" si="61"/>
        <v>-1.2700000000000031</v>
      </c>
      <c r="I350" s="5">
        <f t="shared" si="62"/>
        <v>2.2961586711919319E-3</v>
      </c>
      <c r="J350" s="5">
        <f t="shared" si="63"/>
        <v>-3.1130175689474719</v>
      </c>
      <c r="K350" s="5">
        <f t="shared" si="64"/>
        <v>37353.278699413437</v>
      </c>
      <c r="L350" s="5">
        <f t="shared" si="65"/>
        <v>-2.4046180000000059</v>
      </c>
      <c r="S350" s="5"/>
    </row>
    <row r="351" spans="1:19" x14ac:dyDescent="0.25">
      <c r="A351" s="5">
        <v>-16</v>
      </c>
      <c r="B351" s="5">
        <v>49.26</v>
      </c>
      <c r="C351" s="5">
        <v>19.548999999999999</v>
      </c>
      <c r="D351" s="5">
        <f t="shared" si="57"/>
        <v>0.61100000000000065</v>
      </c>
      <c r="E351" s="5">
        <f t="shared" si="58"/>
        <v>1.6924944075030843</v>
      </c>
      <c r="F351" s="5">
        <f t="shared" si="59"/>
        <v>1.2911245466122152</v>
      </c>
      <c r="G351" s="5">
        <f t="shared" si="60"/>
        <v>1.2479160787241468</v>
      </c>
      <c r="H351" s="5">
        <f t="shared" si="61"/>
        <v>-1.1999999999999957</v>
      </c>
      <c r="I351" s="5">
        <f t="shared" si="62"/>
        <v>2.0367405404463092E-3</v>
      </c>
      <c r="J351" s="5">
        <f t="shared" si="63"/>
        <v>-2.932127956224809</v>
      </c>
      <c r="K351" s="5">
        <f t="shared" si="64"/>
        <v>35182.78568144871</v>
      </c>
      <c r="L351" s="5">
        <f t="shared" si="65"/>
        <v>-2.3458799999999917</v>
      </c>
      <c r="S351" s="5"/>
    </row>
    <row r="352" spans="1:19" x14ac:dyDescent="0.25">
      <c r="A352" s="5">
        <v>-15</v>
      </c>
      <c r="B352" s="5">
        <v>48.06</v>
      </c>
      <c r="C352" s="5">
        <v>20.16</v>
      </c>
      <c r="D352" s="5">
        <f t="shared" si="57"/>
        <v>0.6039999999999992</v>
      </c>
      <c r="E352" s="5">
        <f t="shared" si="58"/>
        <v>1.6817837664678814</v>
      </c>
      <c r="F352" s="5">
        <f t="shared" si="59"/>
        <v>1.3044905277734877</v>
      </c>
      <c r="G352" s="5">
        <f t="shared" si="60"/>
        <v>1.240707353769946</v>
      </c>
      <c r="H352" s="5">
        <f t="shared" si="61"/>
        <v>-1.1300000000000026</v>
      </c>
      <c r="I352" s="5">
        <f t="shared" si="62"/>
        <v>1.7923965440942418E-3</v>
      </c>
      <c r="J352" s="5">
        <f t="shared" si="63"/>
        <v>-2.7497932489984378</v>
      </c>
      <c r="K352" s="5">
        <f t="shared" si="64"/>
        <v>32994.952885593884</v>
      </c>
      <c r="L352" s="5">
        <f t="shared" si="65"/>
        <v>-2.278080000000005</v>
      </c>
      <c r="S352" s="5"/>
    </row>
    <row r="353" spans="1:19" x14ac:dyDescent="0.25">
      <c r="A353" s="5">
        <v>-14</v>
      </c>
      <c r="B353" s="5">
        <v>46.93</v>
      </c>
      <c r="C353" s="5">
        <v>20.763999999999999</v>
      </c>
      <c r="D353" s="5">
        <f t="shared" si="57"/>
        <v>0.59500000000000242</v>
      </c>
      <c r="E353" s="5">
        <f t="shared" si="58"/>
        <v>1.6714505542124947</v>
      </c>
      <c r="F353" s="5">
        <f t="shared" si="59"/>
        <v>1.3173110202068117</v>
      </c>
      <c r="G353" s="5">
        <f t="shared" si="60"/>
        <v>1.2607140945390116</v>
      </c>
      <c r="H353" s="5">
        <f t="shared" si="61"/>
        <v>-1.0399999999999991</v>
      </c>
      <c r="I353" s="5">
        <f t="shared" si="62"/>
        <v>1.5632471066777053E-3</v>
      </c>
      <c r="J353" s="5">
        <f t="shared" si="63"/>
        <v>-2.5661023873698627</v>
      </c>
      <c r="K353" s="5">
        <f t="shared" si="64"/>
        <v>30790.847503268364</v>
      </c>
      <c r="L353" s="5">
        <f t="shared" si="65"/>
        <v>-2.1594559999999983</v>
      </c>
      <c r="S353" s="5"/>
    </row>
    <row r="354" spans="1:19" x14ac:dyDescent="0.25">
      <c r="A354" s="5">
        <v>-13</v>
      </c>
      <c r="B354" s="5">
        <v>45.89</v>
      </c>
      <c r="C354" s="5">
        <v>21.359000000000002</v>
      </c>
      <c r="D354" s="5">
        <f t="shared" si="57"/>
        <v>0.57999999999999829</v>
      </c>
      <c r="E354" s="5">
        <f t="shared" si="58"/>
        <v>1.6617180576946593</v>
      </c>
      <c r="F354" s="5">
        <f t="shared" si="59"/>
        <v>1.3295809157418985</v>
      </c>
      <c r="G354" s="5">
        <f t="shared" si="60"/>
        <v>1.2411636411026654</v>
      </c>
      <c r="H354" s="5">
        <f t="shared" si="61"/>
        <v>-0.98000000000000398</v>
      </c>
      <c r="I354" s="5">
        <f t="shared" si="62"/>
        <v>1.3494052410635501E-3</v>
      </c>
      <c r="J354" s="5">
        <f t="shared" si="63"/>
        <v>-2.3811451699900754</v>
      </c>
      <c r="K354" s="5">
        <f t="shared" si="64"/>
        <v>28571.547027686069</v>
      </c>
      <c r="L354" s="5">
        <f t="shared" si="65"/>
        <v>-2.0931820000000085</v>
      </c>
      <c r="S354" s="5"/>
    </row>
    <row r="355" spans="1:19" x14ac:dyDescent="0.25">
      <c r="A355" s="5">
        <v>-12</v>
      </c>
      <c r="B355" s="5">
        <v>44.91</v>
      </c>
      <c r="C355" s="5">
        <v>21.939</v>
      </c>
      <c r="D355" s="5">
        <f t="shared" si="57"/>
        <v>0.56099999999999994</v>
      </c>
      <c r="E355" s="5">
        <f t="shared" si="58"/>
        <v>1.6523430550627147</v>
      </c>
      <c r="F355" s="5">
        <f t="shared" si="59"/>
        <v>1.3412168281439099</v>
      </c>
      <c r="G355" s="5">
        <f t="shared" si="60"/>
        <v>1.261436640753016</v>
      </c>
      <c r="H355" s="5">
        <f t="shared" si="61"/>
        <v>-0.88999999999999346</v>
      </c>
      <c r="I355" s="5">
        <f t="shared" si="62"/>
        <v>1.1509764768977105E-3</v>
      </c>
      <c r="J355" s="5">
        <f t="shared" si="63"/>
        <v>-2.1950121948368846</v>
      </c>
      <c r="K355" s="5">
        <f t="shared" si="64"/>
        <v>26338.138543242647</v>
      </c>
      <c r="L355" s="5">
        <f t="shared" si="65"/>
        <v>-1.9525709999999856</v>
      </c>
      <c r="S355" s="5"/>
    </row>
    <row r="356" spans="1:19" x14ac:dyDescent="0.25">
      <c r="A356" s="5">
        <v>-11</v>
      </c>
      <c r="B356" s="5">
        <v>44.02</v>
      </c>
      <c r="C356" s="5">
        <v>22.5</v>
      </c>
      <c r="D356" s="5">
        <f t="shared" si="57"/>
        <v>0.52899999999999991</v>
      </c>
      <c r="E356" s="5">
        <f t="shared" si="58"/>
        <v>1.6436500382173291</v>
      </c>
      <c r="F356" s="5">
        <f t="shared" si="59"/>
        <v>1.3521825181113625</v>
      </c>
      <c r="G356" s="5">
        <f t="shared" si="60"/>
        <v>1.2358806677860081</v>
      </c>
      <c r="H356" s="5">
        <f t="shared" si="61"/>
        <v>-0.82000000000000028</v>
      </c>
      <c r="I356" s="5">
        <f t="shared" si="62"/>
        <v>9.680587939946368E-4</v>
      </c>
      <c r="J356" s="5">
        <f t="shared" si="63"/>
        <v>-2.0077947999711916</v>
      </c>
      <c r="K356" s="5">
        <f t="shared" si="64"/>
        <v>24091.718014650029</v>
      </c>
      <c r="L356" s="5">
        <f t="shared" si="65"/>
        <v>-1.8450000000000006</v>
      </c>
      <c r="S356" s="5"/>
    </row>
    <row r="357" spans="1:19" x14ac:dyDescent="0.25">
      <c r="A357" s="5">
        <v>-10</v>
      </c>
      <c r="B357" s="5">
        <v>43.2</v>
      </c>
      <c r="C357" s="5">
        <v>23.029</v>
      </c>
      <c r="D357" s="5">
        <f t="shared" si="57"/>
        <v>0.48799999999999955</v>
      </c>
      <c r="E357" s="5">
        <f t="shared" si="58"/>
        <v>1.6354837468149122</v>
      </c>
      <c r="F357" s="5">
        <f t="shared" si="59"/>
        <v>1.3622750797831169</v>
      </c>
      <c r="G357" s="5">
        <f t="shared" si="60"/>
        <v>1.1973148621960203</v>
      </c>
      <c r="H357" s="5">
        <f t="shared" si="61"/>
        <v>-0.75</v>
      </c>
      <c r="I357" s="5">
        <f t="shared" si="62"/>
        <v>8.0074256066370417E-4</v>
      </c>
      <c r="J357" s="5">
        <f t="shared" si="63"/>
        <v>-1.8195850042737431</v>
      </c>
      <c r="K357" s="5">
        <f t="shared" si="64"/>
        <v>21833.389575836733</v>
      </c>
      <c r="L357" s="5">
        <f t="shared" si="65"/>
        <v>-1.7271750000000001</v>
      </c>
      <c r="S357" s="5"/>
    </row>
    <row r="358" spans="1:19" x14ac:dyDescent="0.25">
      <c r="A358" s="5">
        <v>-9</v>
      </c>
      <c r="B358" s="5">
        <v>42.45</v>
      </c>
      <c r="C358" s="5">
        <v>23.516999999999999</v>
      </c>
      <c r="D358" s="5">
        <f t="shared" si="57"/>
        <v>0.46199999999999974</v>
      </c>
      <c r="E358" s="5">
        <f t="shared" si="58"/>
        <v>1.6278776945799716</v>
      </c>
      <c r="F358" s="5">
        <f t="shared" si="59"/>
        <v>1.3713819191666505</v>
      </c>
      <c r="G358" s="5">
        <f t="shared" si="60"/>
        <v>1.2415498839870081</v>
      </c>
      <c r="H358" s="5">
        <f t="shared" si="61"/>
        <v>-0.66000000000000369</v>
      </c>
      <c r="I358" s="5">
        <f t="shared" si="62"/>
        <v>6.4911047697422558E-4</v>
      </c>
      <c r="J358" s="5">
        <f t="shared" si="63"/>
        <v>-1.6304754481873291</v>
      </c>
      <c r="K358" s="5">
        <f t="shared" si="64"/>
        <v>19564.264818913492</v>
      </c>
      <c r="L358" s="5">
        <f t="shared" si="65"/>
        <v>-1.5521220000000089</v>
      </c>
      <c r="S358" s="5"/>
    </row>
    <row r="359" spans="1:19" x14ac:dyDescent="0.25">
      <c r="A359" s="5">
        <v>-8</v>
      </c>
      <c r="B359" s="5">
        <v>41.79</v>
      </c>
      <c r="C359" s="5">
        <v>23.978999999999999</v>
      </c>
      <c r="D359" s="5">
        <f t="shared" si="57"/>
        <v>0.41900000000000048</v>
      </c>
      <c r="E359" s="5">
        <f t="shared" si="58"/>
        <v>1.6210723711436259</v>
      </c>
      <c r="F359" s="5">
        <f t="shared" si="59"/>
        <v>1.3798310676895396</v>
      </c>
      <c r="G359" s="5">
        <f t="shared" si="60"/>
        <v>1.2182947872913057</v>
      </c>
      <c r="H359" s="5">
        <f t="shared" si="61"/>
        <v>-0.58999999999999631</v>
      </c>
      <c r="I359" s="5">
        <f t="shared" si="62"/>
        <v>5.1323752295861483E-4</v>
      </c>
      <c r="J359" s="5">
        <f t="shared" si="63"/>
        <v>-1.4405593344576502</v>
      </c>
      <c r="K359" s="5">
        <f t="shared" si="64"/>
        <v>17285.462083122919</v>
      </c>
      <c r="L359" s="5">
        <f t="shared" si="65"/>
        <v>-1.4147609999999911</v>
      </c>
      <c r="S359" s="5"/>
    </row>
    <row r="360" spans="1:19" x14ac:dyDescent="0.25">
      <c r="A360" s="5">
        <v>-7</v>
      </c>
      <c r="B360" s="5">
        <v>41.2</v>
      </c>
      <c r="C360" s="5">
        <v>24.398</v>
      </c>
      <c r="D360" s="5">
        <f t="shared" si="57"/>
        <v>0.39199999999999946</v>
      </c>
      <c r="E360" s="5">
        <f t="shared" si="58"/>
        <v>1.6148972160331345</v>
      </c>
      <c r="F360" s="5">
        <f t="shared" si="59"/>
        <v>1.3873542269713663</v>
      </c>
      <c r="G360" s="5">
        <f t="shared" si="60"/>
        <v>1.2796499298294972</v>
      </c>
      <c r="H360" s="5">
        <f t="shared" si="61"/>
        <v>-0.51000000000000512</v>
      </c>
      <c r="I360" s="5">
        <f t="shared" si="62"/>
        <v>3.9319091175381066E-4</v>
      </c>
      <c r="J360" s="5">
        <f t="shared" si="63"/>
        <v>-1.2499303688841914</v>
      </c>
      <c r="K360" s="5">
        <f t="shared" si="64"/>
        <v>14998.105743909211</v>
      </c>
      <c r="L360" s="5">
        <f t="shared" si="65"/>
        <v>-1.2442980000000123</v>
      </c>
      <c r="S360" s="5"/>
    </row>
    <row r="361" spans="1:19" x14ac:dyDescent="0.25">
      <c r="A361" s="5">
        <v>-6</v>
      </c>
      <c r="B361" s="5">
        <v>40.69</v>
      </c>
      <c r="C361" s="5">
        <v>24.79</v>
      </c>
      <c r="D361" s="5">
        <f t="shared" si="57"/>
        <v>0.38299999999999912</v>
      </c>
      <c r="E361" s="5">
        <f t="shared" si="58"/>
        <v>1.6094876898532853</v>
      </c>
      <c r="F361" s="5">
        <f t="shared" si="59"/>
        <v>1.3942765267678214</v>
      </c>
      <c r="G361" s="5">
        <f t="shared" si="60"/>
        <v>1.4431221287492557</v>
      </c>
      <c r="H361" s="5">
        <f t="shared" si="61"/>
        <v>-0.42999999999999972</v>
      </c>
      <c r="I361" s="5">
        <f t="shared" si="62"/>
        <v>2.8903004768012804E-4</v>
      </c>
      <c r="J361" s="5">
        <f t="shared" si="63"/>
        <v>-1.0586827010858182</v>
      </c>
      <c r="K361" s="5">
        <f t="shared" si="64"/>
        <v>12703.325502164535</v>
      </c>
      <c r="L361" s="5">
        <f t="shared" si="65"/>
        <v>-1.0659699999999992</v>
      </c>
      <c r="S361" s="5"/>
    </row>
    <row r="362" spans="1:19" x14ac:dyDescent="0.25">
      <c r="A362" s="5">
        <v>-5</v>
      </c>
      <c r="B362" s="5">
        <v>40.26</v>
      </c>
      <c r="C362" s="5">
        <v>25.172999999999998</v>
      </c>
      <c r="D362" s="5">
        <f t="shared" si="57"/>
        <v>0.35600000000000165</v>
      </c>
      <c r="E362" s="5">
        <f t="shared" si="58"/>
        <v>1.6048737705526357</v>
      </c>
      <c r="F362" s="5">
        <f t="shared" si="59"/>
        <v>1.400934975810852</v>
      </c>
      <c r="G362" s="5">
        <f t="shared" si="60"/>
        <v>1.563451206938054</v>
      </c>
      <c r="H362" s="5">
        <f t="shared" si="61"/>
        <v>-0.35999999999999943</v>
      </c>
      <c r="I362" s="5">
        <f t="shared" si="62"/>
        <v>2.0080648925630985E-4</v>
      </c>
      <c r="J362" s="5">
        <f t="shared" si="63"/>
        <v>-0.86691086528417194</v>
      </c>
      <c r="K362" s="5">
        <f t="shared" si="64"/>
        <v>10402.255673688969</v>
      </c>
      <c r="L362" s="5">
        <f t="shared" si="65"/>
        <v>-0.90622799999999848</v>
      </c>
      <c r="S362" s="5"/>
    </row>
    <row r="363" spans="1:19" x14ac:dyDescent="0.25">
      <c r="A363" s="5">
        <v>-4</v>
      </c>
      <c r="B363" s="5">
        <v>39.9</v>
      </c>
      <c r="C363" s="5">
        <v>25.529</v>
      </c>
      <c r="D363" s="5">
        <f t="shared" si="57"/>
        <v>0.37900000000000134</v>
      </c>
      <c r="E363" s="5">
        <f t="shared" si="58"/>
        <v>1.6009728956867482</v>
      </c>
      <c r="F363" s="5">
        <f t="shared" si="59"/>
        <v>1.4070338033280381</v>
      </c>
      <c r="G363" s="5">
        <f t="shared" si="60"/>
        <v>2.1703860450862447</v>
      </c>
      <c r="H363" s="5">
        <f t="shared" si="61"/>
        <v>-0.26999999999999602</v>
      </c>
      <c r="I363" s="5">
        <f t="shared" si="62"/>
        <v>1.2856391714929552E-4</v>
      </c>
      <c r="J363" s="5">
        <f t="shared" si="63"/>
        <v>-0.67470972109379213</v>
      </c>
      <c r="K363" s="5">
        <f t="shared" si="64"/>
        <v>8096.0344787311633</v>
      </c>
      <c r="L363" s="5">
        <f t="shared" si="65"/>
        <v>-0.68928299999998988</v>
      </c>
      <c r="S363" s="5"/>
    </row>
    <row r="364" spans="1:19" x14ac:dyDescent="0.25">
      <c r="A364" s="5">
        <v>-3</v>
      </c>
      <c r="B364" s="5">
        <v>39.630000000000003</v>
      </c>
      <c r="C364" s="5">
        <v>25.908000000000001</v>
      </c>
      <c r="D364" s="5">
        <f t="shared" si="57"/>
        <v>0.40499999999999758</v>
      </c>
      <c r="E364" s="5">
        <f t="shared" si="58"/>
        <v>1.5980240723341896</v>
      </c>
      <c r="F364" s="5">
        <f t="shared" si="59"/>
        <v>1.4134338883818556</v>
      </c>
      <c r="G364" s="5">
        <f t="shared" si="60"/>
        <v>3.065804339490771</v>
      </c>
      <c r="H364" s="5">
        <f t="shared" si="61"/>
        <v>-0.20000000000000284</v>
      </c>
      <c r="I364" s="5">
        <f t="shared" si="62"/>
        <v>7.2338107058146186E-5</v>
      </c>
      <c r="J364" s="5">
        <f t="shared" si="63"/>
        <v>-0.48217439434215631</v>
      </c>
      <c r="K364" s="5">
        <f t="shared" si="64"/>
        <v>5785.803331887988</v>
      </c>
      <c r="L364" s="5">
        <f t="shared" si="65"/>
        <v>-0.51816000000000739</v>
      </c>
      <c r="S364" s="5"/>
    </row>
    <row r="365" spans="1:19" x14ac:dyDescent="0.25">
      <c r="A365" s="5">
        <v>-2</v>
      </c>
      <c r="B365" s="5">
        <v>39.43</v>
      </c>
      <c r="C365" s="5">
        <v>26.312999999999999</v>
      </c>
      <c r="D365" s="5">
        <f t="shared" si="57"/>
        <v>0.4670000000000023</v>
      </c>
      <c r="E365" s="5">
        <f t="shared" si="58"/>
        <v>1.5958267770732231</v>
      </c>
      <c r="F365" s="5">
        <f t="shared" si="59"/>
        <v>1.4201703657280693</v>
      </c>
      <c r="G365" s="5">
        <f t="shared" si="60"/>
        <v>5.7717118836687327</v>
      </c>
      <c r="H365" s="5">
        <f t="shared" si="61"/>
        <v>-0.11999999999999744</v>
      </c>
      <c r="I365" s="5">
        <f t="shared" si="62"/>
        <v>3.2156907529633164E-5</v>
      </c>
      <c r="J365" s="5">
        <f t="shared" si="63"/>
        <v>-0.28940021788821563</v>
      </c>
      <c r="K365" s="5">
        <f t="shared" si="64"/>
        <v>3472.70613198612</v>
      </c>
      <c r="L365" s="5">
        <f t="shared" si="65"/>
        <v>-0.31575599999999326</v>
      </c>
      <c r="S365" s="5"/>
    </row>
    <row r="366" spans="1:19" x14ac:dyDescent="0.25">
      <c r="A366" s="5">
        <v>-1</v>
      </c>
      <c r="B366" s="5">
        <v>39.31</v>
      </c>
      <c r="C366" s="5">
        <v>26.78</v>
      </c>
      <c r="D366" s="5">
        <f t="shared" si="57"/>
        <v>0.57000000000000028</v>
      </c>
      <c r="E366" s="5">
        <f t="shared" si="58"/>
        <v>1.5945030438200891</v>
      </c>
      <c r="F366" s="5">
        <f t="shared" si="59"/>
        <v>1.4278105726759902</v>
      </c>
      <c r="G366" s="5">
        <f t="shared" si="60"/>
        <v>20.687350720411342</v>
      </c>
      <c r="H366" s="5">
        <f t="shared" si="61"/>
        <v>-3.9999999999999147E-2</v>
      </c>
      <c r="I366" s="5">
        <f t="shared" si="62"/>
        <v>8.040222705615196E-6</v>
      </c>
      <c r="J366" s="5">
        <f t="shared" si="63"/>
        <v>-9.648267246738236E-2</v>
      </c>
      <c r="K366" s="5">
        <f t="shared" si="64"/>
        <v>1157.8885522810558</v>
      </c>
      <c r="L366" s="5">
        <f t="shared" si="65"/>
        <v>-0.10711999999999772</v>
      </c>
      <c r="S366" s="5"/>
    </row>
    <row r="367" spans="1:19" x14ac:dyDescent="0.25">
      <c r="A367" s="5">
        <v>0</v>
      </c>
      <c r="B367" s="5">
        <v>39.270000000000003</v>
      </c>
      <c r="C367" s="5">
        <v>27.35</v>
      </c>
      <c r="D367" s="5">
        <f t="shared" si="57"/>
        <v>0.70499999999999829</v>
      </c>
      <c r="E367" s="5">
        <f t="shared" si="58"/>
        <v>1.5940609012704183</v>
      </c>
      <c r="F367" s="5">
        <f t="shared" si="59"/>
        <v>1.4369573306694496</v>
      </c>
      <c r="G367" s="5">
        <f t="shared" si="60"/>
        <v>-24.998594634810988</v>
      </c>
      <c r="H367" s="5">
        <f t="shared" si="61"/>
        <v>3.9999999999999147E-2</v>
      </c>
      <c r="I367" s="5">
        <f t="shared" si="62"/>
        <v>0</v>
      </c>
      <c r="J367" s="5">
        <f t="shared" si="63"/>
        <v>9.648267246738236E-2</v>
      </c>
      <c r="K367" s="5">
        <f t="shared" si="64"/>
        <v>-1157.5026693907002</v>
      </c>
      <c r="L367" s="5">
        <f t="shared" si="65"/>
        <v>0.10939999999999767</v>
      </c>
      <c r="S367" s="5"/>
    </row>
    <row r="368" spans="1:19" x14ac:dyDescent="0.25">
      <c r="A368" s="5">
        <v>1</v>
      </c>
      <c r="B368" s="5">
        <v>39.31</v>
      </c>
      <c r="C368" s="5">
        <v>28.055</v>
      </c>
      <c r="D368" s="5">
        <f t="shared" si="57"/>
        <v>0.88100000000000023</v>
      </c>
      <c r="E368" s="5">
        <f t="shared" si="58"/>
        <v>1.5945030438200891</v>
      </c>
      <c r="F368" s="5">
        <f t="shared" si="59"/>
        <v>1.4480102730394759</v>
      </c>
      <c r="G368" s="5">
        <f t="shared" si="60"/>
        <v>-10.144205928419431</v>
      </c>
      <c r="H368" s="5">
        <f t="shared" si="61"/>
        <v>0.11999999999999744</v>
      </c>
      <c r="I368" s="5">
        <f t="shared" si="62"/>
        <v>8.040222705615196E-6</v>
      </c>
      <c r="J368" s="5">
        <f t="shared" si="63"/>
        <v>0.28940021788821563</v>
      </c>
      <c r="K368" s="5">
        <f t="shared" si="64"/>
        <v>-3472.3204402642455</v>
      </c>
      <c r="L368" s="5">
        <f t="shared" si="65"/>
        <v>0.33665999999999285</v>
      </c>
      <c r="S368" s="5"/>
    </row>
    <row r="369" spans="1:19" x14ac:dyDescent="0.25">
      <c r="A369" s="5">
        <v>2</v>
      </c>
      <c r="B369" s="5">
        <v>39.43</v>
      </c>
      <c r="C369" s="5">
        <v>28.936</v>
      </c>
      <c r="D369" s="5">
        <f t="shared" si="57"/>
        <v>1.088000000000001</v>
      </c>
      <c r="E369" s="5">
        <f t="shared" si="58"/>
        <v>1.5958267770732231</v>
      </c>
      <c r="F369" s="5">
        <f t="shared" si="59"/>
        <v>1.4614384957535633</v>
      </c>
      <c r="G369" s="5">
        <f t="shared" si="60"/>
        <v>-7.2953580414185355</v>
      </c>
      <c r="H369" s="5">
        <f t="shared" si="61"/>
        <v>0.20000000000000284</v>
      </c>
      <c r="I369" s="5">
        <f t="shared" si="62"/>
        <v>3.2156907529633164E-5</v>
      </c>
      <c r="J369" s="5">
        <f t="shared" si="63"/>
        <v>0.48217439434215631</v>
      </c>
      <c r="K369" s="5">
        <f t="shared" si="64"/>
        <v>-5785.4180223847825</v>
      </c>
      <c r="L369" s="5">
        <f t="shared" si="65"/>
        <v>0.57872000000000823</v>
      </c>
      <c r="S369" s="5"/>
    </row>
    <row r="370" spans="1:19" x14ac:dyDescent="0.25">
      <c r="A370" s="5">
        <v>3</v>
      </c>
      <c r="B370" s="5">
        <v>39.630000000000003</v>
      </c>
      <c r="C370" s="5">
        <v>30.024000000000001</v>
      </c>
      <c r="D370" s="5">
        <f t="shared" si="57"/>
        <v>1.3520000000000003</v>
      </c>
      <c r="E370" s="5">
        <f t="shared" si="58"/>
        <v>1.5980240723341896</v>
      </c>
      <c r="F370" s="5">
        <f t="shared" si="59"/>
        <v>1.4774685514050261</v>
      </c>
      <c r="G370" s="5">
        <f t="shared" si="60"/>
        <v>-6.4870026555118532</v>
      </c>
      <c r="H370" s="5">
        <f t="shared" si="61"/>
        <v>0.26999999999999602</v>
      </c>
      <c r="I370" s="5">
        <f t="shared" si="62"/>
        <v>7.2338107058146186E-5</v>
      </c>
      <c r="J370" s="5">
        <f t="shared" si="63"/>
        <v>0.67470972109379213</v>
      </c>
      <c r="K370" s="5">
        <f t="shared" si="64"/>
        <v>-8095.6497422602215</v>
      </c>
      <c r="L370" s="5">
        <f t="shared" si="65"/>
        <v>0.81064799999998816</v>
      </c>
      <c r="S370" s="5"/>
    </row>
    <row r="371" spans="1:19" x14ac:dyDescent="0.25">
      <c r="A371" s="5">
        <v>4</v>
      </c>
      <c r="B371" s="5">
        <v>39.9</v>
      </c>
      <c r="C371" s="5">
        <v>31.376000000000001</v>
      </c>
      <c r="D371" s="5">
        <f t="shared" si="57"/>
        <v>1.6020000000000003</v>
      </c>
      <c r="E371" s="5">
        <f t="shared" si="58"/>
        <v>1.6009728956867482</v>
      </c>
      <c r="F371" s="5">
        <f t="shared" si="59"/>
        <v>1.4965975763237089</v>
      </c>
      <c r="G371" s="5">
        <f t="shared" si="60"/>
        <v>-5.5440735963871495</v>
      </c>
      <c r="H371" s="5">
        <f t="shared" si="61"/>
        <v>0.35999999999999943</v>
      </c>
      <c r="I371" s="5">
        <f t="shared" si="62"/>
        <v>1.2856391714929552E-4</v>
      </c>
      <c r="J371" s="5">
        <f t="shared" si="63"/>
        <v>0.86691086528417194</v>
      </c>
      <c r="K371" s="5">
        <f t="shared" si="64"/>
        <v>-10401.871700708976</v>
      </c>
      <c r="L371" s="5">
        <f t="shared" si="65"/>
        <v>1.1295359999999981</v>
      </c>
      <c r="S371" s="5"/>
    </row>
    <row r="372" spans="1:19" x14ac:dyDescent="0.25">
      <c r="A372" s="5">
        <v>5</v>
      </c>
      <c r="B372" s="5">
        <v>40.26</v>
      </c>
      <c r="C372" s="5">
        <v>32.978000000000002</v>
      </c>
      <c r="D372" s="5">
        <f t="shared" si="57"/>
        <v>1.8599999999999994</v>
      </c>
      <c r="E372" s="5">
        <f t="shared" si="58"/>
        <v>1.6048737705526357</v>
      </c>
      <c r="F372" s="5">
        <f t="shared" si="59"/>
        <v>1.5182243136704858</v>
      </c>
      <c r="G372" s="5">
        <f t="shared" si="60"/>
        <v>-5.1645682552973291</v>
      </c>
      <c r="H372" s="5">
        <f t="shared" si="61"/>
        <v>0.42999999999999972</v>
      </c>
      <c r="I372" s="5">
        <f t="shared" si="62"/>
        <v>2.0080648925630985E-4</v>
      </c>
      <c r="J372" s="5">
        <f t="shared" si="63"/>
        <v>1.0586827010858182</v>
      </c>
      <c r="K372" s="5">
        <f t="shared" si="64"/>
        <v>-12702.942482660936</v>
      </c>
      <c r="L372" s="5">
        <f t="shared" si="65"/>
        <v>1.418053999999999</v>
      </c>
      <c r="S372" s="5"/>
    </row>
    <row r="373" spans="1:19" x14ac:dyDescent="0.25">
      <c r="A373" s="5">
        <v>6</v>
      </c>
      <c r="B373" s="5">
        <v>40.69</v>
      </c>
      <c r="C373" s="5">
        <v>34.838000000000001</v>
      </c>
      <c r="D373" s="5">
        <f t="shared" si="57"/>
        <v>2.1069999999999993</v>
      </c>
      <c r="E373" s="5">
        <f t="shared" si="58"/>
        <v>1.6094876898532853</v>
      </c>
      <c r="F373" s="5">
        <f t="shared" si="59"/>
        <v>1.5420532148231239</v>
      </c>
      <c r="G373" s="5">
        <f t="shared" si="60"/>
        <v>-4.7143604123144378</v>
      </c>
      <c r="H373" s="5">
        <f t="shared" si="61"/>
        <v>0.51000000000000512</v>
      </c>
      <c r="I373" s="5">
        <f t="shared" si="62"/>
        <v>2.8903004768012804E-4</v>
      </c>
      <c r="J373" s="5">
        <f t="shared" si="63"/>
        <v>1.2499303688841914</v>
      </c>
      <c r="K373" s="5">
        <f t="shared" si="64"/>
        <v>-14997.723867275839</v>
      </c>
      <c r="L373" s="5">
        <f t="shared" si="65"/>
        <v>1.7767380000000177</v>
      </c>
      <c r="S373" s="5"/>
    </row>
    <row r="374" spans="1:19" x14ac:dyDescent="0.25">
      <c r="A374" s="5">
        <v>7</v>
      </c>
      <c r="B374" s="5">
        <v>41.2</v>
      </c>
      <c r="C374" s="5">
        <v>36.945</v>
      </c>
      <c r="D374" s="5">
        <f t="shared" si="57"/>
        <v>2.3059999999999974</v>
      </c>
      <c r="E374" s="5">
        <f t="shared" si="58"/>
        <v>1.6148972160331345</v>
      </c>
      <c r="F374" s="5">
        <f t="shared" si="59"/>
        <v>1.5675556708947844</v>
      </c>
      <c r="G374" s="5">
        <f t="shared" si="60"/>
        <v>-4.2582015192503508</v>
      </c>
      <c r="H374" s="5">
        <f t="shared" si="61"/>
        <v>0.58999999999999631</v>
      </c>
      <c r="I374" s="5">
        <f t="shared" si="62"/>
        <v>3.9319091175381066E-4</v>
      </c>
      <c r="J374" s="5">
        <f t="shared" si="63"/>
        <v>1.4405593344576502</v>
      </c>
      <c r="K374" s="5">
        <f t="shared" si="64"/>
        <v>-17285.081538043618</v>
      </c>
      <c r="L374" s="5">
        <f t="shared" si="65"/>
        <v>2.1797549999999863</v>
      </c>
      <c r="S374" s="5"/>
    </row>
    <row r="375" spans="1:19" x14ac:dyDescent="0.25">
      <c r="A375" s="5">
        <v>8</v>
      </c>
      <c r="B375" s="5">
        <v>41.79</v>
      </c>
      <c r="C375" s="5">
        <v>39.250999999999998</v>
      </c>
      <c r="D375" s="5">
        <f t="shared" si="57"/>
        <v>2.4550000000000054</v>
      </c>
      <c r="E375" s="5">
        <f t="shared" si="58"/>
        <v>1.6210723711436259</v>
      </c>
      <c r="F375" s="5">
        <f t="shared" si="59"/>
        <v>1.5938507257678849</v>
      </c>
      <c r="G375" s="5">
        <f t="shared" si="60"/>
        <v>-3.8716474495068689</v>
      </c>
      <c r="H375" s="5">
        <f t="shared" si="61"/>
        <v>0.66000000000000369</v>
      </c>
      <c r="I375" s="5">
        <f t="shared" si="62"/>
        <v>5.1323752295861483E-4</v>
      </c>
      <c r="J375" s="5">
        <f t="shared" si="63"/>
        <v>1.6304754481873291</v>
      </c>
      <c r="K375" s="5">
        <f t="shared" si="64"/>
        <v>-19563.885793243677</v>
      </c>
      <c r="L375" s="5">
        <f t="shared" si="65"/>
        <v>2.5905660000000146</v>
      </c>
      <c r="S375" s="5"/>
    </row>
    <row r="376" spans="1:19" x14ac:dyDescent="0.25">
      <c r="A376" s="5">
        <v>9</v>
      </c>
      <c r="B376" s="5">
        <v>42.45</v>
      </c>
      <c r="C376" s="5">
        <v>41.706000000000003</v>
      </c>
      <c r="D376" s="5">
        <f t="shared" si="57"/>
        <v>2.5730000000000004</v>
      </c>
      <c r="E376" s="5">
        <f t="shared" si="58"/>
        <v>1.6278776945799716</v>
      </c>
      <c r="F376" s="5">
        <f t="shared" si="59"/>
        <v>1.6201985388932816</v>
      </c>
      <c r="G376" s="5">
        <f t="shared" si="60"/>
        <v>-3.4182338596215849</v>
      </c>
      <c r="H376" s="5">
        <f t="shared" si="61"/>
        <v>0.75</v>
      </c>
      <c r="I376" s="5">
        <f t="shared" si="62"/>
        <v>6.4911047697422558E-4</v>
      </c>
      <c r="J376" s="5">
        <f t="shared" si="63"/>
        <v>1.8195850042737431</v>
      </c>
      <c r="K376" s="5">
        <f t="shared" si="64"/>
        <v>-21833.012256484948</v>
      </c>
      <c r="L376" s="5">
        <f t="shared" si="65"/>
        <v>3.1279500000000002</v>
      </c>
      <c r="S376" s="5"/>
    </row>
    <row r="377" spans="1:19" x14ac:dyDescent="0.25">
      <c r="A377" s="5">
        <v>10</v>
      </c>
      <c r="B377" s="5">
        <v>43.2</v>
      </c>
      <c r="C377" s="5">
        <v>44.279000000000003</v>
      </c>
      <c r="D377" s="5">
        <f t="shared" si="57"/>
        <v>2.6429999999999936</v>
      </c>
      <c r="E377" s="5">
        <f t="shared" si="58"/>
        <v>1.6354837468149122</v>
      </c>
      <c r="F377" s="5">
        <f t="shared" si="59"/>
        <v>1.6461978041808059</v>
      </c>
      <c r="G377" s="5">
        <f t="shared" si="60"/>
        <v>-3.0832491462343814</v>
      </c>
      <c r="H377" s="5">
        <f t="shared" si="61"/>
        <v>0.82000000000000028</v>
      </c>
      <c r="I377" s="5">
        <f t="shared" si="62"/>
        <v>8.0074256066370417E-4</v>
      </c>
      <c r="J377" s="5">
        <f t="shared" si="63"/>
        <v>2.0077947999711916</v>
      </c>
      <c r="K377" s="5">
        <f t="shared" si="64"/>
        <v>-24091.342587459465</v>
      </c>
      <c r="L377" s="5">
        <f t="shared" si="65"/>
        <v>3.6308780000000014</v>
      </c>
      <c r="S377" s="5"/>
    </row>
    <row r="378" spans="1:19" x14ac:dyDescent="0.25">
      <c r="A378" s="5">
        <v>11</v>
      </c>
      <c r="B378" s="5">
        <v>44.02</v>
      </c>
      <c r="C378" s="5">
        <v>46.921999999999997</v>
      </c>
      <c r="D378" s="5">
        <f t="shared" si="57"/>
        <v>2.642000000000003</v>
      </c>
      <c r="E378" s="5">
        <f t="shared" si="58"/>
        <v>1.6436500382173291</v>
      </c>
      <c r="F378" s="5">
        <f t="shared" si="59"/>
        <v>1.6713765151752096</v>
      </c>
      <c r="G378" s="5">
        <f t="shared" si="60"/>
        <v>-2.7366601898727247</v>
      </c>
      <c r="H378" s="5">
        <f t="shared" si="61"/>
        <v>0.88999999999999346</v>
      </c>
      <c r="I378" s="5">
        <f t="shared" si="62"/>
        <v>9.680587939946368E-4</v>
      </c>
      <c r="J378" s="5">
        <f t="shared" si="63"/>
        <v>2.1950121948368846</v>
      </c>
      <c r="K378" s="5">
        <f t="shared" si="64"/>
        <v>-26337.765192872626</v>
      </c>
      <c r="L378" s="5">
        <f t="shared" si="65"/>
        <v>4.1760579999999692</v>
      </c>
      <c r="S378" s="5"/>
    </row>
    <row r="379" spans="1:19" x14ac:dyDescent="0.25">
      <c r="A379" s="5">
        <v>12</v>
      </c>
      <c r="B379" s="5">
        <v>44.91</v>
      </c>
      <c r="C379" s="5">
        <v>49.564</v>
      </c>
      <c r="D379" s="5">
        <f t="shared" si="57"/>
        <v>2.5810000000000031</v>
      </c>
      <c r="E379" s="5">
        <f t="shared" si="58"/>
        <v>1.6523430550627147</v>
      </c>
      <c r="F379" s="5">
        <f t="shared" si="59"/>
        <v>1.6951663483058692</v>
      </c>
      <c r="G379" s="5">
        <f t="shared" si="60"/>
        <v>-2.3516071785343442</v>
      </c>
      <c r="H379" s="5">
        <f t="shared" si="61"/>
        <v>0.98000000000000398</v>
      </c>
      <c r="I379" s="5">
        <f t="shared" si="62"/>
        <v>1.1509764768977105E-3</v>
      </c>
      <c r="J379" s="5">
        <f t="shared" si="63"/>
        <v>2.3811451699900754</v>
      </c>
      <c r="K379" s="5">
        <f t="shared" si="64"/>
        <v>-28571.175937493535</v>
      </c>
      <c r="L379" s="5">
        <f t="shared" si="65"/>
        <v>4.8572720000000196</v>
      </c>
      <c r="S379" s="5"/>
    </row>
    <row r="380" spans="1:19" x14ac:dyDescent="0.25">
      <c r="A380" s="5">
        <v>13</v>
      </c>
      <c r="B380" s="5">
        <v>45.89</v>
      </c>
      <c r="C380" s="5">
        <v>52.145000000000003</v>
      </c>
      <c r="D380" s="5">
        <f t="shared" si="57"/>
        <v>2.4369999999999976</v>
      </c>
      <c r="E380" s="5">
        <f t="shared" si="58"/>
        <v>1.6617180576946593</v>
      </c>
      <c r="F380" s="5">
        <f t="shared" si="59"/>
        <v>1.7172126717939284</v>
      </c>
      <c r="G380" s="5">
        <f t="shared" si="60"/>
        <v>-2.0381998867541324</v>
      </c>
      <c r="H380" s="5">
        <f t="shared" si="61"/>
        <v>1.0399999999999991</v>
      </c>
      <c r="I380" s="5">
        <f t="shared" si="62"/>
        <v>1.3494052410635501E-3</v>
      </c>
      <c r="J380" s="5">
        <f t="shared" si="63"/>
        <v>2.5661023873698627</v>
      </c>
      <c r="K380" s="5">
        <f t="shared" si="64"/>
        <v>-30790.478855189358</v>
      </c>
      <c r="L380" s="5">
        <f t="shared" si="65"/>
        <v>5.4230799999999952</v>
      </c>
      <c r="S380" s="5"/>
    </row>
    <row r="381" spans="1:19" x14ac:dyDescent="0.25">
      <c r="A381" s="5">
        <v>14</v>
      </c>
      <c r="B381" s="5">
        <v>46.93</v>
      </c>
      <c r="C381" s="5">
        <v>54.582000000000001</v>
      </c>
      <c r="D381" s="5">
        <f t="shared" si="57"/>
        <v>2.2019999999999982</v>
      </c>
      <c r="E381" s="5">
        <f t="shared" si="58"/>
        <v>1.6714505542124947</v>
      </c>
      <c r="F381" s="5">
        <f t="shared" si="59"/>
        <v>1.7370494450944154</v>
      </c>
      <c r="G381" s="5">
        <f t="shared" si="60"/>
        <v>-1.6622649844580666</v>
      </c>
      <c r="H381" s="5">
        <f t="shared" si="61"/>
        <v>1.1300000000000026</v>
      </c>
      <c r="I381" s="5">
        <f t="shared" si="62"/>
        <v>1.5632471066777053E-3</v>
      </c>
      <c r="J381" s="5">
        <f t="shared" si="63"/>
        <v>2.7497932489984378</v>
      </c>
      <c r="K381" s="5">
        <f t="shared" si="64"/>
        <v>-32994.586860025025</v>
      </c>
      <c r="L381" s="5">
        <f t="shared" si="65"/>
        <v>6.1677660000000136</v>
      </c>
      <c r="S381" s="5"/>
    </row>
    <row r="382" spans="1:19" x14ac:dyDescent="0.25">
      <c r="A382" s="5">
        <v>15</v>
      </c>
      <c r="B382" s="5">
        <v>48.06</v>
      </c>
      <c r="C382" s="5">
        <v>56.783999999999999</v>
      </c>
      <c r="D382" s="5">
        <f t="shared" si="57"/>
        <v>1.8890000000000029</v>
      </c>
      <c r="E382" s="5">
        <f t="shared" si="58"/>
        <v>1.6817837664678814</v>
      </c>
      <c r="F382" s="5">
        <f t="shared" si="59"/>
        <v>1.7542259820035175</v>
      </c>
      <c r="G382" s="5">
        <f t="shared" si="60"/>
        <v>-1.3269338947270524</v>
      </c>
      <c r="H382" s="5">
        <f t="shared" si="61"/>
        <v>1.1999999999999957</v>
      </c>
      <c r="I382" s="5">
        <f t="shared" si="62"/>
        <v>1.7923965440942418E-3</v>
      </c>
      <c r="J382" s="5">
        <f t="shared" si="63"/>
        <v>2.932127956224809</v>
      </c>
      <c r="K382" s="5">
        <f t="shared" si="64"/>
        <v>-35182.422457128763</v>
      </c>
      <c r="L382" s="5">
        <f t="shared" si="65"/>
        <v>6.8140799999999757</v>
      </c>
      <c r="S382" s="5"/>
    </row>
    <row r="383" spans="1:19" x14ac:dyDescent="0.25">
      <c r="A383" s="5">
        <v>16</v>
      </c>
      <c r="B383" s="5">
        <v>49.26</v>
      </c>
      <c r="C383" s="5">
        <v>58.673000000000002</v>
      </c>
      <c r="D383" s="5">
        <f t="shared" si="57"/>
        <v>1.5159999999999982</v>
      </c>
      <c r="E383" s="5">
        <f t="shared" si="58"/>
        <v>1.6924944075030843</v>
      </c>
      <c r="F383" s="5">
        <f t="shared" si="59"/>
        <v>1.7684382946273829</v>
      </c>
      <c r="G383" s="5">
        <f t="shared" si="60"/>
        <v>-1.0021657843820984</v>
      </c>
      <c r="H383" s="5">
        <f t="shared" si="61"/>
        <v>1.2700000000000031</v>
      </c>
      <c r="I383" s="5">
        <f t="shared" si="62"/>
        <v>2.0367405404463092E-3</v>
      </c>
      <c r="J383" s="5">
        <f t="shared" si="63"/>
        <v>3.1130175689474719</v>
      </c>
      <c r="K383" s="5">
        <f t="shared" si="64"/>
        <v>-37352.918453304868</v>
      </c>
      <c r="L383" s="5">
        <f t="shared" si="65"/>
        <v>7.4514710000000184</v>
      </c>
      <c r="S383" s="5"/>
    </row>
    <row r="384" spans="1:19" x14ac:dyDescent="0.25">
      <c r="A384" s="5">
        <v>17</v>
      </c>
      <c r="B384" s="5">
        <v>50.53</v>
      </c>
      <c r="C384" s="5">
        <v>60.189</v>
      </c>
      <c r="D384" s="5">
        <f t="shared" si="57"/>
        <v>1.0989999999999966</v>
      </c>
      <c r="E384" s="5">
        <f t="shared" si="58"/>
        <v>1.7035492982382305</v>
      </c>
      <c r="F384" s="5">
        <f t="shared" si="59"/>
        <v>1.779517127872229</v>
      </c>
      <c r="G384" s="5">
        <f t="shared" si="60"/>
        <v>-0.69133071127442225</v>
      </c>
      <c r="H384" s="5">
        <f t="shared" si="61"/>
        <v>1.3399999999999963</v>
      </c>
      <c r="I384" s="5">
        <f t="shared" si="62"/>
        <v>2.2961586711919319E-3</v>
      </c>
      <c r="J384" s="5">
        <f t="shared" si="63"/>
        <v>3.2923740647995694</v>
      </c>
      <c r="K384" s="5">
        <f t="shared" si="64"/>
        <v>-39505.018667196564</v>
      </c>
      <c r="L384" s="5">
        <f t="shared" si="65"/>
        <v>8.0653259999999776</v>
      </c>
      <c r="S384" s="5"/>
    </row>
    <row r="385" spans="1:19" x14ac:dyDescent="0.25">
      <c r="A385" s="5">
        <v>18</v>
      </c>
      <c r="B385" s="5">
        <v>51.87</v>
      </c>
      <c r="C385" s="5">
        <v>61.287999999999997</v>
      </c>
      <c r="D385" s="5">
        <f t="shared" si="57"/>
        <v>0.65500000000000114</v>
      </c>
      <c r="E385" s="5">
        <f t="shared" si="58"/>
        <v>1.7149162479935849</v>
      </c>
      <c r="F385" s="5">
        <f t="shared" si="59"/>
        <v>1.7873754493316187</v>
      </c>
      <c r="G385" s="5">
        <f t="shared" si="60"/>
        <v>-0.39360558494154957</v>
      </c>
      <c r="H385" s="5">
        <f t="shared" si="61"/>
        <v>1.4200000000000017</v>
      </c>
      <c r="I385" s="5">
        <f t="shared" si="62"/>
        <v>2.570523176591896E-3</v>
      </c>
      <c r="J385" s="5">
        <f t="shared" si="63"/>
        <v>3.4701103982765682</v>
      </c>
      <c r="K385" s="5">
        <f t="shared" si="64"/>
        <v>-41637.678638759025</v>
      </c>
      <c r="L385" s="5">
        <f t="shared" si="65"/>
        <v>8.7028960000000097</v>
      </c>
      <c r="S385" s="5"/>
    </row>
    <row r="386" spans="1:19" x14ac:dyDescent="0.25">
      <c r="A386" s="5">
        <v>19</v>
      </c>
      <c r="B386" s="5">
        <v>53.29</v>
      </c>
      <c r="C386" s="5">
        <v>61.942999999999998</v>
      </c>
      <c r="D386" s="5">
        <f t="shared" si="57"/>
        <v>0.22299999999999898</v>
      </c>
      <c r="E386" s="5">
        <f t="shared" si="58"/>
        <v>1.7266457202409118</v>
      </c>
      <c r="F386" s="5">
        <f t="shared" si="59"/>
        <v>1.7919922351165836</v>
      </c>
      <c r="G386" s="5">
        <f t="shared" si="60"/>
        <v>-0.13031470233537665</v>
      </c>
      <c r="H386" s="5">
        <f t="shared" si="61"/>
        <v>1.490000000000002</v>
      </c>
      <c r="I386" s="5">
        <f t="shared" si="62"/>
        <v>2.8596990431149433E-3</v>
      </c>
      <c r="J386" s="5">
        <f t="shared" si="63"/>
        <v>3.6461405597925984</v>
      </c>
      <c r="K386" s="5">
        <f t="shared" si="64"/>
        <v>-43749.866337876549</v>
      </c>
      <c r="L386" s="5">
        <f t="shared" si="65"/>
        <v>9.2295070000000123</v>
      </c>
      <c r="S386" s="5"/>
    </row>
    <row r="387" spans="1:19" x14ac:dyDescent="0.25">
      <c r="A387" s="5">
        <v>20</v>
      </c>
      <c r="B387" s="5">
        <v>54.78</v>
      </c>
      <c r="C387" s="5">
        <v>62.165999999999997</v>
      </c>
      <c r="D387" s="5">
        <f t="shared" si="57"/>
        <v>-0.16399999999999437</v>
      </c>
      <c r="E387" s="5">
        <f t="shared" si="58"/>
        <v>1.7386220279179425</v>
      </c>
      <c r="F387" s="5">
        <f t="shared" si="59"/>
        <v>1.7935529240865928</v>
      </c>
      <c r="G387" s="5">
        <f t="shared" si="60"/>
        <v>9.407484575265615E-2</v>
      </c>
      <c r="H387" s="5">
        <f t="shared" si="61"/>
        <v>1.5600000000000023</v>
      </c>
      <c r="I387" s="5">
        <f t="shared" si="62"/>
        <v>3.1635440897643265E-3</v>
      </c>
      <c r="J387" s="5">
        <f t="shared" si="63"/>
        <v>3.8203796346365593</v>
      </c>
      <c r="K387" s="5">
        <f t="shared" si="64"/>
        <v>-45840.5628717769</v>
      </c>
      <c r="L387" s="5">
        <f t="shared" si="65"/>
        <v>9.6978960000000143</v>
      </c>
      <c r="S387" s="5"/>
    </row>
    <row r="388" spans="1:19" x14ac:dyDescent="0.25">
      <c r="A388" s="5">
        <v>21</v>
      </c>
      <c r="B388" s="5">
        <v>56.34</v>
      </c>
      <c r="C388" s="5">
        <v>62.002000000000002</v>
      </c>
      <c r="D388" s="5">
        <f t="shared" si="57"/>
        <v>-0.57900000000000063</v>
      </c>
      <c r="E388" s="5">
        <f t="shared" si="58"/>
        <v>1.7508168426497546</v>
      </c>
      <c r="F388" s="5">
        <f t="shared" si="59"/>
        <v>1.7924056987717154</v>
      </c>
      <c r="G388" s="5">
        <f t="shared" si="60"/>
        <v>0.32896204742775575</v>
      </c>
      <c r="H388" s="5">
        <f t="shared" si="61"/>
        <v>1.6299999999999955</v>
      </c>
      <c r="I388" s="5">
        <f t="shared" si="62"/>
        <v>3.4819090593173731E-3</v>
      </c>
      <c r="J388" s="5">
        <f t="shared" si="63"/>
        <v>3.9927438618106663</v>
      </c>
      <c r="K388" s="5">
        <f t="shared" si="64"/>
        <v>-47908.763191035279</v>
      </c>
      <c r="L388" s="5">
        <f t="shared" si="65"/>
        <v>10.106325999999971</v>
      </c>
      <c r="S388" s="5"/>
    </row>
    <row r="389" spans="1:19" x14ac:dyDescent="0.25">
      <c r="A389" s="5">
        <v>22</v>
      </c>
      <c r="B389" s="5">
        <v>57.97</v>
      </c>
      <c r="C389" s="5">
        <v>61.423000000000002</v>
      </c>
      <c r="D389" s="5">
        <f t="shared" si="57"/>
        <v>-0.96699999999999875</v>
      </c>
      <c r="E389" s="5">
        <f t="shared" si="58"/>
        <v>1.7632033003707717</v>
      </c>
      <c r="F389" s="5">
        <f t="shared" si="59"/>
        <v>1.7883310242794321</v>
      </c>
      <c r="G389" s="5">
        <f t="shared" si="60"/>
        <v>0.54901292123390122</v>
      </c>
      <c r="H389" s="5">
        <f t="shared" si="61"/>
        <v>1.7000000000000028</v>
      </c>
      <c r="I389" s="5">
        <f t="shared" si="62"/>
        <v>3.814637714468262E-3</v>
      </c>
      <c r="J389" s="5">
        <f t="shared" si="63"/>
        <v>4.1631506927126853</v>
      </c>
      <c r="K389" s="5">
        <f t="shared" si="64"/>
        <v>-49953.476793702583</v>
      </c>
      <c r="L389" s="5">
        <f t="shared" si="65"/>
        <v>10.441910000000018</v>
      </c>
      <c r="S389" s="5"/>
    </row>
    <row r="390" spans="1:19" x14ac:dyDescent="0.25">
      <c r="A390" s="5">
        <v>23</v>
      </c>
      <c r="B390" s="5">
        <v>59.67</v>
      </c>
      <c r="C390" s="5">
        <v>60.456000000000003</v>
      </c>
      <c r="D390" s="5">
        <f t="shared" si="57"/>
        <v>-1.2800000000000011</v>
      </c>
      <c r="E390" s="5">
        <f t="shared" si="58"/>
        <v>1.775756037844098</v>
      </c>
      <c r="F390" s="5">
        <f t="shared" si="59"/>
        <v>1.781439409209719</v>
      </c>
      <c r="G390" s="5">
        <f t="shared" si="60"/>
        <v>0.73207401843681674</v>
      </c>
      <c r="H390" s="5">
        <f t="shared" si="61"/>
        <v>1.769999999999996</v>
      </c>
      <c r="I390" s="5">
        <f t="shared" si="62"/>
        <v>4.1615669388609857E-3</v>
      </c>
      <c r="J390" s="5">
        <f t="shared" si="63"/>
        <v>4.3315188496395214</v>
      </c>
      <c r="K390" s="5">
        <f t="shared" si="64"/>
        <v>-51973.728427290189</v>
      </c>
      <c r="L390" s="5">
        <f t="shared" si="65"/>
        <v>10.700711999999976</v>
      </c>
      <c r="S390" s="5"/>
    </row>
    <row r="391" spans="1:19" x14ac:dyDescent="0.25">
      <c r="A391" s="5">
        <v>24</v>
      </c>
      <c r="B391" s="5">
        <v>61.44</v>
      </c>
      <c r="C391" s="5">
        <v>59.176000000000002</v>
      </c>
      <c r="D391" s="5">
        <f t="shared" si="57"/>
        <v>-1.5100000000000051</v>
      </c>
      <c r="E391" s="5">
        <f t="shared" si="58"/>
        <v>1.7884512070234555</v>
      </c>
      <c r="F391" s="5">
        <f t="shared" si="59"/>
        <v>1.7721456056938516</v>
      </c>
      <c r="G391" s="5">
        <f t="shared" si="60"/>
        <v>0.87596935395317888</v>
      </c>
      <c r="H391" s="5">
        <f t="shared" si="61"/>
        <v>1.8400000000000034</v>
      </c>
      <c r="I391" s="5">
        <f t="shared" si="62"/>
        <v>4.5225268429976125E-3</v>
      </c>
      <c r="J391" s="5">
        <f t="shared" si="63"/>
        <v>4.4977683840676033</v>
      </c>
      <c r="K391" s="5">
        <f t="shared" si="64"/>
        <v>-53968.558788076567</v>
      </c>
      <c r="L391" s="5">
        <f t="shared" si="65"/>
        <v>10.88838400000002</v>
      </c>
      <c r="S391" s="5"/>
    </row>
    <row r="392" spans="1:19" x14ac:dyDescent="0.25">
      <c r="A392" s="5">
        <v>25</v>
      </c>
      <c r="B392" s="5">
        <v>63.28</v>
      </c>
      <c r="C392" s="5">
        <v>57.665999999999997</v>
      </c>
      <c r="D392" s="5">
        <f t="shared" ref="D392:D455" si="66">C393-C392</f>
        <v>-1.6819999999999951</v>
      </c>
      <c r="E392" s="5">
        <f t="shared" ref="E392:E455" si="67">LOG(B392)</f>
        <v>1.8012664704896202</v>
      </c>
      <c r="F392" s="5">
        <f t="shared" ref="F392:F455" si="68">LOG(C392)</f>
        <v>1.7609198276346556</v>
      </c>
      <c r="G392" s="5">
        <f t="shared" ref="G392:G455" si="69">LOG(C392/C393)/LOG(B393/B392)</f>
        <v>1.0006239825403165</v>
      </c>
      <c r="H392" s="5">
        <f t="shared" ref="H392:H455" si="70">B393-B392</f>
        <v>1.9000000000000057</v>
      </c>
      <c r="I392" s="5">
        <f t="shared" ref="I392:I455" si="71">$E$2*(1+($F$2/$E$2)-COS(RADIANS(A392))-SQRT((($F$2/$E$2)^2)-SIN(RADIANS(A392))^2))</f>
        <v>4.8973408750032461E-3</v>
      </c>
      <c r="J392" s="5">
        <f t="shared" ref="J392:J455" si="72">(I393-I392)/$G$2</f>
        <v>4.661820734679349</v>
      </c>
      <c r="K392" s="5">
        <f t="shared" ref="K392:K455" si="73">J393-J392/$G$2</f>
        <v>-55937.025217367103</v>
      </c>
      <c r="L392" s="5">
        <f t="shared" ref="L392:L455" si="74">(C392*10^5)*((B393-B392)/10^6)</f>
        <v>10.956540000000032</v>
      </c>
      <c r="S392" s="5"/>
    </row>
    <row r="393" spans="1:19" x14ac:dyDescent="0.25">
      <c r="A393" s="5">
        <v>26</v>
      </c>
      <c r="B393" s="5">
        <v>65.180000000000007</v>
      </c>
      <c r="C393" s="5">
        <v>55.984000000000002</v>
      </c>
      <c r="D393" s="5">
        <f t="shared" si="66"/>
        <v>-1.7880000000000038</v>
      </c>
      <c r="E393" s="5">
        <f t="shared" si="67"/>
        <v>1.8141143561291255</v>
      </c>
      <c r="F393" s="5">
        <f t="shared" si="68"/>
        <v>1.7480639251388312</v>
      </c>
      <c r="G393" s="5">
        <f t="shared" si="69"/>
        <v>1.0900913016572586</v>
      </c>
      <c r="H393" s="5">
        <f t="shared" si="70"/>
        <v>1.9699999999999989</v>
      </c>
      <c r="I393" s="5">
        <f t="shared" si="71"/>
        <v>5.2858259362265252E-3</v>
      </c>
      <c r="J393" s="5">
        <f t="shared" si="72"/>
        <v>4.8235987850844646</v>
      </c>
      <c r="K393" s="5">
        <f t="shared" si="73"/>
        <v>-57878.202394092383</v>
      </c>
      <c r="L393" s="5">
        <f t="shared" si="74"/>
        <v>11.028847999999995</v>
      </c>
      <c r="S393" s="5"/>
    </row>
    <row r="394" spans="1:19" x14ac:dyDescent="0.25">
      <c r="A394" s="5">
        <v>27</v>
      </c>
      <c r="B394" s="5">
        <v>67.150000000000006</v>
      </c>
      <c r="C394" s="5">
        <v>54.195999999999998</v>
      </c>
      <c r="D394" s="5">
        <f t="shared" si="66"/>
        <v>-1.8389999999999986</v>
      </c>
      <c r="E394" s="5">
        <f t="shared" si="67"/>
        <v>1.8270460170047342</v>
      </c>
      <c r="F394" s="5">
        <f t="shared" si="68"/>
        <v>1.7339672341023487</v>
      </c>
      <c r="G394" s="5">
        <f t="shared" si="69"/>
        <v>1.1535060691794385</v>
      </c>
      <c r="H394" s="5">
        <f t="shared" si="70"/>
        <v>2.039999999999992</v>
      </c>
      <c r="I394" s="5">
        <f t="shared" si="71"/>
        <v>5.6877925016502306E-3</v>
      </c>
      <c r="J394" s="5">
        <f t="shared" si="72"/>
        <v>4.9830269211949902</v>
      </c>
      <c r="K394" s="5">
        <f t="shared" si="73"/>
        <v>-59791.18302325168</v>
      </c>
      <c r="L394" s="5">
        <f t="shared" si="74"/>
        <v>11.055983999999956</v>
      </c>
      <c r="S394" s="5"/>
    </row>
    <row r="395" spans="1:19" x14ac:dyDescent="0.25">
      <c r="A395" s="5">
        <v>28</v>
      </c>
      <c r="B395" s="5">
        <v>69.19</v>
      </c>
      <c r="C395" s="5">
        <v>52.356999999999999</v>
      </c>
      <c r="D395" s="5">
        <f t="shared" si="66"/>
        <v>-1.8329999999999984</v>
      </c>
      <c r="E395" s="5">
        <f t="shared" si="67"/>
        <v>1.840043330603494</v>
      </c>
      <c r="F395" s="5">
        <f t="shared" si="68"/>
        <v>1.7189747539831508</v>
      </c>
      <c r="G395" s="5">
        <f t="shared" si="69"/>
        <v>1.1918897873802503</v>
      </c>
      <c r="H395" s="5">
        <f t="shared" si="70"/>
        <v>2.1000000000000085</v>
      </c>
      <c r="I395" s="5">
        <f t="shared" si="71"/>
        <v>6.1030447450831464E-3</v>
      </c>
      <c r="J395" s="5">
        <f t="shared" si="72"/>
        <v>5.1400310881991942</v>
      </c>
      <c r="K395" s="5">
        <f t="shared" si="73"/>
        <v>-61675.078519543247</v>
      </c>
      <c r="L395" s="5">
        <f t="shared" si="74"/>
        <v>10.994970000000045</v>
      </c>
      <c r="S395" s="5"/>
    </row>
    <row r="396" spans="1:19" x14ac:dyDescent="0.25">
      <c r="A396" s="5">
        <v>29</v>
      </c>
      <c r="B396" s="5">
        <v>71.290000000000006</v>
      </c>
      <c r="C396" s="5">
        <v>50.524000000000001</v>
      </c>
      <c r="D396" s="5">
        <f t="shared" si="66"/>
        <v>-1.8200000000000003</v>
      </c>
      <c r="E396" s="5">
        <f t="shared" si="67"/>
        <v>1.8530286147129897</v>
      </c>
      <c r="F396" s="5">
        <f t="shared" si="68"/>
        <v>1.7034977264668116</v>
      </c>
      <c r="G396" s="5">
        <f t="shared" si="69"/>
        <v>1.2291034344091294</v>
      </c>
      <c r="H396" s="5">
        <f t="shared" si="70"/>
        <v>2.1599999999999966</v>
      </c>
      <c r="I396" s="5">
        <f t="shared" si="71"/>
        <v>6.5313806690997459E-3</v>
      </c>
      <c r="J396" s="5">
        <f t="shared" si="72"/>
        <v>5.2945388470808963</v>
      </c>
      <c r="K396" s="5">
        <f t="shared" si="73"/>
        <v>-63529.01968554013</v>
      </c>
      <c r="L396" s="5">
        <f t="shared" si="74"/>
        <v>10.913183999999983</v>
      </c>
      <c r="S396" s="5"/>
    </row>
    <row r="397" spans="1:19" x14ac:dyDescent="0.25">
      <c r="A397" s="5">
        <v>30</v>
      </c>
      <c r="B397" s="5">
        <v>73.45</v>
      </c>
      <c r="C397" s="5">
        <v>48.704000000000001</v>
      </c>
      <c r="D397" s="5">
        <f t="shared" si="66"/>
        <v>-1.7899999999999991</v>
      </c>
      <c r="E397" s="5">
        <f t="shared" si="67"/>
        <v>1.8659918001262754</v>
      </c>
      <c r="F397" s="5">
        <f t="shared" si="68"/>
        <v>1.6875646307544601</v>
      </c>
      <c r="G397" s="5">
        <f t="shared" si="69"/>
        <v>1.2575201389466664</v>
      </c>
      <c r="H397" s="5">
        <f t="shared" si="70"/>
        <v>2.2199999999999989</v>
      </c>
      <c r="I397" s="5">
        <f t="shared" si="71"/>
        <v>6.9725922396898206E-3</v>
      </c>
      <c r="J397" s="5">
        <f t="shared" si="72"/>
        <v>5.44647943062607</v>
      </c>
      <c r="K397" s="5">
        <f t="shared" si="73"/>
        <v>-65352.157383713988</v>
      </c>
      <c r="L397" s="5">
        <f t="shared" si="74"/>
        <v>10.812287999999995</v>
      </c>
      <c r="S397" s="5"/>
    </row>
    <row r="398" spans="1:19" x14ac:dyDescent="0.25">
      <c r="A398" s="5">
        <v>31</v>
      </c>
      <c r="B398" s="5">
        <v>75.67</v>
      </c>
      <c r="C398" s="5">
        <v>46.914000000000001</v>
      </c>
      <c r="D398" s="5">
        <f t="shared" si="66"/>
        <v>-1.7390000000000043</v>
      </c>
      <c r="E398" s="5">
        <f t="shared" si="67"/>
        <v>1.8789237339675673</v>
      </c>
      <c r="F398" s="5">
        <f t="shared" si="68"/>
        <v>1.6713024635135096</v>
      </c>
      <c r="G398" s="5">
        <f t="shared" si="69"/>
        <v>1.2669277146947007</v>
      </c>
      <c r="H398" s="5">
        <f t="shared" si="70"/>
        <v>2.289999999999992</v>
      </c>
      <c r="I398" s="5">
        <f t="shared" si="71"/>
        <v>7.4264655255753265E-3</v>
      </c>
      <c r="J398" s="5">
        <f t="shared" si="72"/>
        <v>5.5957837988500696</v>
      </c>
      <c r="K398" s="5">
        <f t="shared" si="73"/>
        <v>-67143.663201507065</v>
      </c>
      <c r="L398" s="5">
        <f t="shared" si="74"/>
        <v>10.743305999999963</v>
      </c>
      <c r="S398" s="5"/>
    </row>
    <row r="399" spans="1:19" x14ac:dyDescent="0.25">
      <c r="A399" s="5">
        <v>32</v>
      </c>
      <c r="B399" s="5">
        <v>77.959999999999994</v>
      </c>
      <c r="C399" s="5">
        <v>45.174999999999997</v>
      </c>
      <c r="D399" s="5">
        <f t="shared" si="66"/>
        <v>-1.6709999999999994</v>
      </c>
      <c r="E399" s="5">
        <f t="shared" si="67"/>
        <v>1.8918718304455837</v>
      </c>
      <c r="F399" s="5">
        <f t="shared" si="68"/>
        <v>1.6548981612329694</v>
      </c>
      <c r="G399" s="5">
        <f t="shared" si="69"/>
        <v>1.2691293670322434</v>
      </c>
      <c r="H399" s="5">
        <f t="shared" si="70"/>
        <v>2.3500000000000085</v>
      </c>
      <c r="I399" s="5">
        <f t="shared" si="71"/>
        <v>7.8927808421461656E-3</v>
      </c>
      <c r="J399" s="5">
        <f t="shared" si="72"/>
        <v>5.7423846937780176</v>
      </c>
      <c r="K399" s="5">
        <f t="shared" si="73"/>
        <v>-68902.730108642703</v>
      </c>
      <c r="L399" s="5">
        <f t="shared" si="74"/>
        <v>10.616125000000038</v>
      </c>
      <c r="S399" s="5"/>
    </row>
    <row r="400" spans="1:19" x14ac:dyDescent="0.25">
      <c r="A400" s="5">
        <v>33</v>
      </c>
      <c r="B400" s="5">
        <v>80.31</v>
      </c>
      <c r="C400" s="5">
        <v>43.503999999999998</v>
      </c>
      <c r="D400" s="5">
        <f t="shared" si="66"/>
        <v>-1.6119999999999948</v>
      </c>
      <c r="E400" s="5">
        <f t="shared" si="67"/>
        <v>1.9047696259065952</v>
      </c>
      <c r="F400" s="5">
        <f t="shared" si="68"/>
        <v>1.6385291902434249</v>
      </c>
      <c r="G400" s="5">
        <f t="shared" si="69"/>
        <v>1.2822637622382156</v>
      </c>
      <c r="H400" s="5">
        <f t="shared" si="70"/>
        <v>2.3999999999999915</v>
      </c>
      <c r="I400" s="5">
        <f t="shared" si="71"/>
        <v>8.3713128999610004E-3</v>
      </c>
      <c r="J400" s="5">
        <f t="shared" si="72"/>
        <v>5.8862166935130036</v>
      </c>
      <c r="K400" s="5">
        <f t="shared" si="73"/>
        <v>-70628.573105890537</v>
      </c>
      <c r="L400" s="5">
        <f t="shared" si="74"/>
        <v>10.440959999999963</v>
      </c>
      <c r="S400" s="5"/>
    </row>
    <row r="401" spans="1:19" x14ac:dyDescent="0.25">
      <c r="A401" s="5">
        <v>34</v>
      </c>
      <c r="B401" s="5">
        <v>82.71</v>
      </c>
      <c r="C401" s="5">
        <v>41.892000000000003</v>
      </c>
      <c r="D401" s="5">
        <f t="shared" si="66"/>
        <v>-1.5519999999999996</v>
      </c>
      <c r="E401" s="5">
        <f t="shared" si="67"/>
        <v>1.9175580208254361</v>
      </c>
      <c r="F401" s="5">
        <f t="shared" si="68"/>
        <v>1.6221310948618037</v>
      </c>
      <c r="G401" s="5">
        <f t="shared" si="69"/>
        <v>1.2880573632979202</v>
      </c>
      <c r="H401" s="5">
        <f t="shared" si="70"/>
        <v>2.460000000000008</v>
      </c>
      <c r="I401" s="5">
        <f t="shared" si="71"/>
        <v>8.8618309577537507E-3</v>
      </c>
      <c r="J401" s="5">
        <f t="shared" si="72"/>
        <v>6.0272162655051202</v>
      </c>
      <c r="K401" s="5">
        <f t="shared" si="73"/>
        <v>-72320.429864242498</v>
      </c>
      <c r="L401" s="5">
        <f t="shared" si="74"/>
        <v>10.305432000000033</v>
      </c>
      <c r="S401" s="5"/>
    </row>
    <row r="402" spans="1:19" x14ac:dyDescent="0.25">
      <c r="A402" s="5">
        <v>35</v>
      </c>
      <c r="B402" s="5">
        <v>85.17</v>
      </c>
      <c r="C402" s="5">
        <v>40.340000000000003</v>
      </c>
      <c r="D402" s="5">
        <f t="shared" si="66"/>
        <v>-1.4940000000000069</v>
      </c>
      <c r="E402" s="5">
        <f t="shared" si="67"/>
        <v>1.9302866472455196</v>
      </c>
      <c r="F402" s="5">
        <f t="shared" si="68"/>
        <v>1.6057358938767468</v>
      </c>
      <c r="G402" s="5">
        <f t="shared" si="69"/>
        <v>1.2942462922112068</v>
      </c>
      <c r="H402" s="5">
        <f t="shared" si="70"/>
        <v>2.519999999999996</v>
      </c>
      <c r="I402" s="5">
        <f t="shared" si="71"/>
        <v>9.3640989798791773E-3</v>
      </c>
      <c r="J402" s="5">
        <f t="shared" si="72"/>
        <v>6.1653218189485353</v>
      </c>
      <c r="K402" s="5">
        <f t="shared" si="73"/>
        <v>-73977.56135362621</v>
      </c>
      <c r="L402" s="5">
        <f t="shared" si="74"/>
        <v>10.165679999999986</v>
      </c>
      <c r="S402" s="5"/>
    </row>
    <row r="403" spans="1:19" x14ac:dyDescent="0.25">
      <c r="A403" s="5">
        <v>36</v>
      </c>
      <c r="B403" s="5">
        <v>87.69</v>
      </c>
      <c r="C403" s="5">
        <v>38.845999999999997</v>
      </c>
      <c r="D403" s="5">
        <f t="shared" si="66"/>
        <v>-1.4279999999999973</v>
      </c>
      <c r="E403" s="5">
        <f t="shared" si="67"/>
        <v>1.9429500700770987</v>
      </c>
      <c r="F403" s="5">
        <f t="shared" si="68"/>
        <v>1.5893463058302726</v>
      </c>
      <c r="G403" s="5">
        <f t="shared" si="69"/>
        <v>1.2965643067959607</v>
      </c>
      <c r="H403" s="5">
        <f t="shared" si="70"/>
        <v>2.5700000000000074</v>
      </c>
      <c r="I403" s="5">
        <f t="shared" si="71"/>
        <v>9.8778757981248886E-3</v>
      </c>
      <c r="J403" s="5">
        <f t="shared" si="72"/>
        <v>6.3004737562197057</v>
      </c>
      <c r="K403" s="5">
        <f t="shared" si="73"/>
        <v>-75599.252460113188</v>
      </c>
      <c r="L403" s="5">
        <f t="shared" si="74"/>
        <v>9.9834220000000276</v>
      </c>
      <c r="S403" s="5"/>
    </row>
    <row r="404" spans="1:19" x14ac:dyDescent="0.25">
      <c r="A404" s="5">
        <v>37</v>
      </c>
      <c r="B404" s="5">
        <v>90.26</v>
      </c>
      <c r="C404" s="5">
        <v>37.417999999999999</v>
      </c>
      <c r="D404" s="5">
        <f t="shared" si="66"/>
        <v>-1.3669999999999973</v>
      </c>
      <c r="E404" s="5">
        <f t="shared" si="67"/>
        <v>1.9554953291841271</v>
      </c>
      <c r="F404" s="5">
        <f t="shared" si="68"/>
        <v>1.5730805706525928</v>
      </c>
      <c r="G404" s="5">
        <f t="shared" si="69"/>
        <v>1.2957936040411895</v>
      </c>
      <c r="H404" s="5">
        <f t="shared" si="70"/>
        <v>2.6299999999999955</v>
      </c>
      <c r="I404" s="5">
        <f t="shared" si="71"/>
        <v>1.0402915277809864E-2</v>
      </c>
      <c r="J404" s="5">
        <f t="shared" si="72"/>
        <v>6.4326145232705834</v>
      </c>
      <c r="K404" s="5">
        <f t="shared" si="73"/>
        <v>-77184.812590588132</v>
      </c>
      <c r="L404" s="5">
        <f t="shared" si="74"/>
        <v>9.840933999999983</v>
      </c>
      <c r="S404" s="5"/>
    </row>
    <row r="405" spans="1:19" x14ac:dyDescent="0.25">
      <c r="A405" s="5">
        <v>38</v>
      </c>
      <c r="B405" s="5">
        <v>92.89</v>
      </c>
      <c r="C405" s="5">
        <v>36.051000000000002</v>
      </c>
      <c r="D405" s="5">
        <f t="shared" si="66"/>
        <v>-1.3070000000000022</v>
      </c>
      <c r="E405" s="5">
        <f t="shared" si="67"/>
        <v>1.9679689628786923</v>
      </c>
      <c r="F405" s="5">
        <f t="shared" si="68"/>
        <v>1.5569173158920224</v>
      </c>
      <c r="G405" s="5">
        <f t="shared" si="69"/>
        <v>1.2983071991257893</v>
      </c>
      <c r="H405" s="5">
        <f t="shared" si="70"/>
        <v>2.6799999999999926</v>
      </c>
      <c r="I405" s="5">
        <f t="shared" si="71"/>
        <v>1.0938966488082413E-2</v>
      </c>
      <c r="J405" s="5">
        <f t="shared" si="72"/>
        <v>6.5616886588750134</v>
      </c>
      <c r="K405" s="5">
        <f t="shared" si="73"/>
        <v>-78733.576263657509</v>
      </c>
      <c r="L405" s="5">
        <f t="shared" si="74"/>
        <v>9.6616679999999739</v>
      </c>
      <c r="S405" s="5"/>
    </row>
    <row r="406" spans="1:19" x14ac:dyDescent="0.25">
      <c r="A406" s="5">
        <v>39</v>
      </c>
      <c r="B406" s="5">
        <v>95.57</v>
      </c>
      <c r="C406" s="5">
        <v>34.744</v>
      </c>
      <c r="D406" s="5">
        <f t="shared" si="66"/>
        <v>-1.2479999999999976</v>
      </c>
      <c r="E406" s="5">
        <f t="shared" si="67"/>
        <v>1.9803215860087564</v>
      </c>
      <c r="F406" s="5">
        <f t="shared" si="68"/>
        <v>1.5408798163541726</v>
      </c>
      <c r="G406" s="5">
        <f t="shared" si="69"/>
        <v>1.2988028956009674</v>
      </c>
      <c r="H406" s="5">
        <f t="shared" si="70"/>
        <v>2.730000000000004</v>
      </c>
      <c r="I406" s="5">
        <f t="shared" si="71"/>
        <v>1.1485773876321997E-2</v>
      </c>
      <c r="J406" s="5">
        <f t="shared" si="72"/>
        <v>6.6876428426498462</v>
      </c>
      <c r="K406" s="5">
        <f t="shared" si="73"/>
        <v>-80244.903685856421</v>
      </c>
      <c r="L406" s="5">
        <f t="shared" si="74"/>
        <v>9.4851120000000133</v>
      </c>
      <c r="S406" s="5"/>
    </row>
    <row r="407" spans="1:19" x14ac:dyDescent="0.25">
      <c r="A407" s="5">
        <v>40</v>
      </c>
      <c r="B407" s="5">
        <v>98.3</v>
      </c>
      <c r="C407" s="5">
        <v>33.496000000000002</v>
      </c>
      <c r="D407" s="5">
        <f t="shared" si="66"/>
        <v>-1.1990000000000052</v>
      </c>
      <c r="E407" s="5">
        <f t="shared" si="67"/>
        <v>1.9925535178321356</v>
      </c>
      <c r="F407" s="5">
        <f t="shared" si="68"/>
        <v>1.5249929478831741</v>
      </c>
      <c r="G407" s="5">
        <f t="shared" si="69"/>
        <v>1.3024420265681718</v>
      </c>
      <c r="H407" s="5">
        <f t="shared" si="70"/>
        <v>2.7900000000000063</v>
      </c>
      <c r="I407" s="5">
        <f t="shared" si="71"/>
        <v>1.2043077446542818E-2</v>
      </c>
      <c r="J407" s="5">
        <f t="shared" si="72"/>
        <v>6.8104259417272468</v>
      </c>
      <c r="K407" s="5">
        <f t="shared" si="73"/>
        <v>-81718.181311670967</v>
      </c>
      <c r="L407" s="5">
        <f t="shared" si="74"/>
        <v>9.3453840000000206</v>
      </c>
      <c r="S407" s="5"/>
    </row>
    <row r="408" spans="1:19" x14ac:dyDescent="0.25">
      <c r="A408" s="5">
        <v>41</v>
      </c>
      <c r="B408" s="5">
        <v>101.09</v>
      </c>
      <c r="C408" s="5">
        <v>32.296999999999997</v>
      </c>
      <c r="D408" s="5">
        <f t="shared" si="66"/>
        <v>-1.1409999999999982</v>
      </c>
      <c r="E408" s="5">
        <f t="shared" si="67"/>
        <v>2.0047081965443363</v>
      </c>
      <c r="F408" s="5">
        <f t="shared" si="68"/>
        <v>1.5091621835089704</v>
      </c>
      <c r="G408" s="5">
        <f t="shared" si="69"/>
        <v>1.3026907282140305</v>
      </c>
      <c r="H408" s="5">
        <f t="shared" si="70"/>
        <v>2.8299999999999983</v>
      </c>
      <c r="I408" s="5">
        <f t="shared" si="71"/>
        <v>1.2610612941686755E-2</v>
      </c>
      <c r="J408" s="5">
        <f t="shared" si="72"/>
        <v>6.9299890559990223</v>
      </c>
      <c r="K408" s="5">
        <f t="shared" si="73"/>
        <v>-83152.822386426458</v>
      </c>
      <c r="L408" s="5">
        <f t="shared" si="74"/>
        <v>9.1400509999999926</v>
      </c>
      <c r="S408" s="5"/>
    </row>
    <row r="409" spans="1:19" x14ac:dyDescent="0.25">
      <c r="A409" s="5">
        <v>42</v>
      </c>
      <c r="B409" s="5">
        <v>103.92</v>
      </c>
      <c r="C409" s="5">
        <v>31.155999999999999</v>
      </c>
      <c r="D409" s="5">
        <f t="shared" si="66"/>
        <v>-1.093</v>
      </c>
      <c r="E409" s="5">
        <f t="shared" si="67"/>
        <v>2.0166991380649715</v>
      </c>
      <c r="F409" s="5">
        <f t="shared" si="68"/>
        <v>1.4935416951674825</v>
      </c>
      <c r="G409" s="5">
        <f t="shared" si="69"/>
        <v>1.3063703310769161</v>
      </c>
      <c r="H409" s="5">
        <f t="shared" si="70"/>
        <v>2.8799999999999955</v>
      </c>
      <c r="I409" s="5">
        <f t="shared" si="71"/>
        <v>1.3188112029686673E-2</v>
      </c>
      <c r="J409" s="5">
        <f t="shared" si="72"/>
        <v>7.0462855618041376</v>
      </c>
      <c r="K409" s="5">
        <f t="shared" si="73"/>
        <v>-84548.267470495688</v>
      </c>
      <c r="L409" s="5">
        <f t="shared" si="74"/>
        <v>8.9729279999999854</v>
      </c>
      <c r="S409" s="5"/>
    </row>
    <row r="410" spans="1:19" x14ac:dyDescent="0.25">
      <c r="A410" s="5">
        <v>43</v>
      </c>
      <c r="B410" s="5">
        <v>106.8</v>
      </c>
      <c r="C410" s="5">
        <v>30.062999999999999</v>
      </c>
      <c r="D410" s="5">
        <f t="shared" si="66"/>
        <v>-1.0410000000000004</v>
      </c>
      <c r="E410" s="5">
        <f t="shared" si="67"/>
        <v>2.0285712526925375</v>
      </c>
      <c r="F410" s="5">
        <f t="shared" si="68"/>
        <v>1.4780323168508858</v>
      </c>
      <c r="G410" s="5">
        <f t="shared" si="69"/>
        <v>1.3064935478752844</v>
      </c>
      <c r="H410" s="5">
        <f t="shared" si="70"/>
        <v>2.9200000000000017</v>
      </c>
      <c r="I410" s="5">
        <f t="shared" si="71"/>
        <v>1.3775302493170351E-2</v>
      </c>
      <c r="J410" s="5">
        <f t="shared" si="72"/>
        <v>7.1592711539704981</v>
      </c>
      <c r="K410" s="5">
        <f t="shared" si="73"/>
        <v>-85903.98494375989</v>
      </c>
      <c r="L410" s="5">
        <f t="shared" si="74"/>
        <v>8.7783960000000043</v>
      </c>
      <c r="S410" s="5"/>
    </row>
    <row r="411" spans="1:19" x14ac:dyDescent="0.25">
      <c r="A411" s="5">
        <v>44</v>
      </c>
      <c r="B411" s="5">
        <v>109.72</v>
      </c>
      <c r="C411" s="5">
        <v>29.021999999999998</v>
      </c>
      <c r="D411" s="5">
        <f t="shared" si="66"/>
        <v>-0.99599999999999866</v>
      </c>
      <c r="E411" s="5">
        <f t="shared" si="67"/>
        <v>2.0402857989324916</v>
      </c>
      <c r="F411" s="5">
        <f t="shared" si="68"/>
        <v>1.4627273377720988</v>
      </c>
      <c r="G411" s="5">
        <f t="shared" si="69"/>
        <v>1.3074801119003792</v>
      </c>
      <c r="H411" s="5">
        <f t="shared" si="70"/>
        <v>2.9699999999999989</v>
      </c>
      <c r="I411" s="5">
        <f t="shared" si="71"/>
        <v>1.4371908422667893E-2</v>
      </c>
      <c r="J411" s="5">
        <f t="shared" si="72"/>
        <v>7.2689038860807855</v>
      </c>
      <c r="K411" s="5">
        <f t="shared" si="73"/>
        <v>-87219.471488760581</v>
      </c>
      <c r="L411" s="5">
        <f t="shared" si="74"/>
        <v>8.6195339999999963</v>
      </c>
      <c r="S411" s="5"/>
    </row>
    <row r="412" spans="1:19" x14ac:dyDescent="0.25">
      <c r="A412" s="5">
        <v>45</v>
      </c>
      <c r="B412" s="5">
        <v>112.69</v>
      </c>
      <c r="C412" s="5">
        <v>28.026</v>
      </c>
      <c r="D412" s="5">
        <f t="shared" si="66"/>
        <v>-0.94899999999999807</v>
      </c>
      <c r="E412" s="5">
        <f t="shared" si="67"/>
        <v>2.0518853788898719</v>
      </c>
      <c r="F412" s="5">
        <f t="shared" si="68"/>
        <v>1.4475611176714263</v>
      </c>
      <c r="G412" s="5">
        <f t="shared" si="69"/>
        <v>1.306830779742709</v>
      </c>
      <c r="H412" s="5">
        <f t="shared" si="70"/>
        <v>3.0100000000000051</v>
      </c>
      <c r="I412" s="5">
        <f t="shared" si="71"/>
        <v>1.4977650413174625E-2</v>
      </c>
      <c r="J412" s="5">
        <f t="shared" si="72"/>
        <v>7.3751442088599157</v>
      </c>
      <c r="K412" s="5">
        <f t="shared" si="73"/>
        <v>-88494.252551312413</v>
      </c>
      <c r="L412" s="5">
        <f t="shared" si="74"/>
        <v>8.4358260000000147</v>
      </c>
      <c r="S412" s="5"/>
    </row>
    <row r="413" spans="1:19" x14ac:dyDescent="0.25">
      <c r="A413" s="5">
        <v>46</v>
      </c>
      <c r="B413" s="5">
        <v>115.7</v>
      </c>
      <c r="C413" s="5">
        <v>27.077000000000002</v>
      </c>
      <c r="D413" s="5">
        <f t="shared" si="66"/>
        <v>-0.90900000000000247</v>
      </c>
      <c r="E413" s="5">
        <f t="shared" si="67"/>
        <v>2.0633333589517497</v>
      </c>
      <c r="F413" s="5">
        <f t="shared" si="68"/>
        <v>1.4326005449606836</v>
      </c>
      <c r="G413" s="5">
        <f t="shared" si="69"/>
        <v>1.3081270408085044</v>
      </c>
      <c r="H413" s="5">
        <f t="shared" si="70"/>
        <v>3.0600000000000023</v>
      </c>
      <c r="I413" s="5">
        <f t="shared" si="71"/>
        <v>1.5592245763912951E-2</v>
      </c>
      <c r="J413" s="5">
        <f t="shared" si="72"/>
        <v>7.477955006565618</v>
      </c>
      <c r="K413" s="5">
        <f t="shared" si="73"/>
        <v>-89727.882777156163</v>
      </c>
      <c r="L413" s="5">
        <f t="shared" si="74"/>
        <v>8.2855620000000059</v>
      </c>
      <c r="S413" s="5"/>
    </row>
    <row r="414" spans="1:19" x14ac:dyDescent="0.25">
      <c r="A414" s="5">
        <v>47</v>
      </c>
      <c r="B414" s="5">
        <v>118.76</v>
      </c>
      <c r="C414" s="5">
        <v>26.167999999999999</v>
      </c>
      <c r="D414" s="5">
        <f t="shared" si="66"/>
        <v>-0.86599999999999966</v>
      </c>
      <c r="E414" s="5">
        <f t="shared" si="67"/>
        <v>2.0746701889240069</v>
      </c>
      <c r="F414" s="5">
        <f t="shared" si="68"/>
        <v>1.4177705311169253</v>
      </c>
      <c r="G414" s="5">
        <f t="shared" si="69"/>
        <v>1.3101952693325538</v>
      </c>
      <c r="H414" s="5">
        <f t="shared" si="70"/>
        <v>3.0899999999999892</v>
      </c>
      <c r="I414" s="5">
        <f t="shared" si="71"/>
        <v>1.6215408681126753E-2</v>
      </c>
      <c r="J414" s="5">
        <f t="shared" si="72"/>
        <v>7.5773016312583321</v>
      </c>
      <c r="K414" s="5">
        <f t="shared" si="73"/>
        <v>-90919.946423165151</v>
      </c>
      <c r="L414" s="5">
        <f t="shared" si="74"/>
        <v>8.085911999999972</v>
      </c>
      <c r="S414" s="5"/>
    </row>
    <row r="415" spans="1:19" x14ac:dyDescent="0.25">
      <c r="A415" s="5">
        <v>48</v>
      </c>
      <c r="B415" s="5">
        <v>121.85</v>
      </c>
      <c r="C415" s="5">
        <v>25.302</v>
      </c>
      <c r="D415" s="5">
        <f t="shared" si="66"/>
        <v>-0.8279999999999994</v>
      </c>
      <c r="E415" s="5">
        <f t="shared" si="67"/>
        <v>2.085825533520743</v>
      </c>
      <c r="F415" s="5">
        <f t="shared" si="68"/>
        <v>1.403154851398507</v>
      </c>
      <c r="G415" s="5">
        <f t="shared" si="69"/>
        <v>1.3077142846138516</v>
      </c>
      <c r="H415" s="5">
        <f t="shared" si="70"/>
        <v>3.1400000000000006</v>
      </c>
      <c r="I415" s="5">
        <f t="shared" si="71"/>
        <v>1.6846850483731614E-2</v>
      </c>
      <c r="J415" s="5">
        <f t="shared" si="72"/>
        <v>7.6731519348424149</v>
      </c>
      <c r="K415" s="5">
        <f t="shared" si="73"/>
        <v>-92070.057741810233</v>
      </c>
      <c r="L415" s="5">
        <f t="shared" si="74"/>
        <v>7.9448280000000011</v>
      </c>
      <c r="S415" s="5"/>
    </row>
    <row r="416" spans="1:19" x14ac:dyDescent="0.25">
      <c r="A416" s="5">
        <v>49</v>
      </c>
      <c r="B416" s="5">
        <v>124.99</v>
      </c>
      <c r="C416" s="5">
        <v>24.474</v>
      </c>
      <c r="D416" s="5">
        <f t="shared" si="66"/>
        <v>-0.78999999999999915</v>
      </c>
      <c r="E416" s="5">
        <f t="shared" si="67"/>
        <v>2.0968752680596876</v>
      </c>
      <c r="F416" s="5">
        <f t="shared" si="68"/>
        <v>1.3887049557007383</v>
      </c>
      <c r="G416" s="5">
        <f t="shared" si="69"/>
        <v>1.3100672137398868</v>
      </c>
      <c r="H416" s="5">
        <f t="shared" si="70"/>
        <v>3.1700000000000017</v>
      </c>
      <c r="I416" s="5">
        <f t="shared" si="71"/>
        <v>1.7486279811635148E-2</v>
      </c>
      <c r="J416" s="5">
        <f t="shared" si="72"/>
        <v>7.7654762987490606</v>
      </c>
      <c r="K416" s="5">
        <f t="shared" si="73"/>
        <v>-93177.861337327588</v>
      </c>
      <c r="L416" s="5">
        <f t="shared" si="74"/>
        <v>7.7582580000000041</v>
      </c>
      <c r="S416" s="5"/>
    </row>
    <row r="417" spans="1:19" x14ac:dyDescent="0.25">
      <c r="A417" s="5">
        <v>50</v>
      </c>
      <c r="B417" s="5">
        <v>128.16</v>
      </c>
      <c r="C417" s="5">
        <v>23.684000000000001</v>
      </c>
      <c r="D417" s="5">
        <f t="shared" si="66"/>
        <v>-0.75800000000000267</v>
      </c>
      <c r="E417" s="5">
        <f t="shared" si="67"/>
        <v>2.1077524987401626</v>
      </c>
      <c r="F417" s="5">
        <f t="shared" si="68"/>
        <v>1.3744550524099626</v>
      </c>
      <c r="G417" s="5">
        <f t="shared" si="69"/>
        <v>1.3148880550791322</v>
      </c>
      <c r="H417" s="5">
        <f t="shared" si="70"/>
        <v>3.210000000000008</v>
      </c>
      <c r="I417" s="5">
        <f t="shared" si="71"/>
        <v>1.8133402836530903E-2</v>
      </c>
      <c r="J417" s="5">
        <f t="shared" si="72"/>
        <v>7.8542476611485341</v>
      </c>
      <c r="K417" s="5">
        <f t="shared" si="73"/>
        <v>-94243.032492240833</v>
      </c>
      <c r="L417" s="5">
        <f t="shared" si="74"/>
        <v>7.6025640000000188</v>
      </c>
      <c r="S417" s="5"/>
    </row>
    <row r="418" spans="1:19" x14ac:dyDescent="0.25">
      <c r="A418" s="5">
        <v>51</v>
      </c>
      <c r="B418" s="5">
        <v>131.37</v>
      </c>
      <c r="C418" s="5">
        <v>22.925999999999998</v>
      </c>
      <c r="D418" s="5">
        <f t="shared" si="66"/>
        <v>-0.72299999999999898</v>
      </c>
      <c r="E418" s="5">
        <f t="shared" si="67"/>
        <v>2.1184961999117879</v>
      </c>
      <c r="F418" s="5">
        <f t="shared" si="68"/>
        <v>1.3603282880720524</v>
      </c>
      <c r="G418" s="5">
        <f t="shared" si="69"/>
        <v>1.3152316043706689</v>
      </c>
      <c r="H418" s="5">
        <f t="shared" si="70"/>
        <v>3.2400000000000091</v>
      </c>
      <c r="I418" s="5">
        <f t="shared" si="71"/>
        <v>1.8787923474959948E-2</v>
      </c>
      <c r="J418" s="5">
        <f t="shared" si="72"/>
        <v>7.9394415415741388</v>
      </c>
      <c r="K418" s="5">
        <f t="shared" si="73"/>
        <v>-95265.277462826838</v>
      </c>
      <c r="L418" s="5">
        <f t="shared" si="74"/>
        <v>7.4280240000000211</v>
      </c>
      <c r="S418" s="5"/>
    </row>
    <row r="419" spans="1:19" x14ac:dyDescent="0.25">
      <c r="A419" s="5">
        <v>52</v>
      </c>
      <c r="B419" s="5">
        <v>134.61000000000001</v>
      </c>
      <c r="C419" s="5">
        <v>22.202999999999999</v>
      </c>
      <c r="D419" s="5">
        <f t="shared" si="66"/>
        <v>-0.68900000000000006</v>
      </c>
      <c r="E419" s="5">
        <f t="shared" si="67"/>
        <v>2.1290773242527368</v>
      </c>
      <c r="F419" s="5">
        <f t="shared" si="68"/>
        <v>1.3464116589290609</v>
      </c>
      <c r="G419" s="5">
        <f t="shared" si="69"/>
        <v>1.3094126141063598</v>
      </c>
      <c r="H419" s="5">
        <f t="shared" si="70"/>
        <v>3.2799999999999727</v>
      </c>
      <c r="I419" s="5">
        <f t="shared" si="71"/>
        <v>1.9449543603424459E-2</v>
      </c>
      <c r="J419" s="5">
        <f t="shared" si="72"/>
        <v>8.0210360628295287</v>
      </c>
      <c r="K419" s="5">
        <f t="shared" si="73"/>
        <v>-96244.333741984257</v>
      </c>
      <c r="L419" s="5">
        <f t="shared" si="74"/>
        <v>7.2825839999999396</v>
      </c>
      <c r="S419" s="5"/>
    </row>
    <row r="420" spans="1:19" x14ac:dyDescent="0.25">
      <c r="A420" s="5">
        <v>53</v>
      </c>
      <c r="B420" s="5">
        <v>137.88999999999999</v>
      </c>
      <c r="C420" s="5">
        <v>21.513999999999999</v>
      </c>
      <c r="D420" s="5">
        <f t="shared" si="66"/>
        <v>-0.66099999999999781</v>
      </c>
      <c r="E420" s="5">
        <f t="shared" si="67"/>
        <v>2.1395327715979393</v>
      </c>
      <c r="F420" s="5">
        <f t="shared" si="68"/>
        <v>1.3327211642891277</v>
      </c>
      <c r="G420" s="5">
        <f t="shared" si="69"/>
        <v>1.3194821532203376</v>
      </c>
      <c r="H420" s="5">
        <f t="shared" si="70"/>
        <v>3.3000000000000114</v>
      </c>
      <c r="I420" s="5">
        <f t="shared" si="71"/>
        <v>2.011796327532692E-2</v>
      </c>
      <c r="J420" s="5">
        <f t="shared" si="72"/>
        <v>8.0990119700853906</v>
      </c>
      <c r="K420" s="5">
        <f t="shared" si="73"/>
        <v>-97179.970288377677</v>
      </c>
      <c r="L420" s="5">
        <f t="shared" si="74"/>
        <v>7.0996200000000238</v>
      </c>
      <c r="S420" s="5"/>
    </row>
    <row r="421" spans="1:19" x14ac:dyDescent="0.25">
      <c r="A421" s="5">
        <v>54</v>
      </c>
      <c r="B421" s="5">
        <v>141.19</v>
      </c>
      <c r="C421" s="5">
        <v>20.853000000000002</v>
      </c>
      <c r="D421" s="5">
        <f t="shared" si="66"/>
        <v>-0.63400000000000034</v>
      </c>
      <c r="E421" s="5">
        <f t="shared" si="67"/>
        <v>2.1498039382270222</v>
      </c>
      <c r="F421" s="5">
        <f t="shared" si="68"/>
        <v>1.3191685432293005</v>
      </c>
      <c r="G421" s="5">
        <f t="shared" si="69"/>
        <v>1.3205422351344651</v>
      </c>
      <c r="H421" s="5">
        <f t="shared" si="70"/>
        <v>3.3400000000000034</v>
      </c>
      <c r="I421" s="5">
        <f t="shared" si="71"/>
        <v>2.0792880939500703E-2</v>
      </c>
      <c r="J421" s="5">
        <f t="shared" si="72"/>
        <v>8.1733526470244851</v>
      </c>
      <c r="K421" s="5">
        <f t="shared" si="73"/>
        <v>-98071.987720164878</v>
      </c>
      <c r="L421" s="5">
        <f t="shared" si="74"/>
        <v>6.9649020000000084</v>
      </c>
      <c r="S421" s="5"/>
    </row>
    <row r="422" spans="1:19" x14ac:dyDescent="0.25">
      <c r="A422" s="5">
        <v>55</v>
      </c>
      <c r="B422" s="5">
        <v>144.53</v>
      </c>
      <c r="C422" s="5">
        <v>20.219000000000001</v>
      </c>
      <c r="D422" s="5">
        <f t="shared" si="66"/>
        <v>-0.61200000000000188</v>
      </c>
      <c r="E422" s="5">
        <f t="shared" si="67"/>
        <v>2.1599580026785188</v>
      </c>
      <c r="F422" s="5">
        <f t="shared" si="68"/>
        <v>1.3057596722628217</v>
      </c>
      <c r="G422" s="5">
        <f t="shared" si="69"/>
        <v>1.3334960012617885</v>
      </c>
      <c r="H422" s="5">
        <f t="shared" si="70"/>
        <v>3.3700000000000045</v>
      </c>
      <c r="I422" s="5">
        <f t="shared" si="71"/>
        <v>2.1473993660086076E-2</v>
      </c>
      <c r="J422" s="5">
        <f t="shared" si="72"/>
        <v>8.2440441289525346</v>
      </c>
      <c r="K422" s="5">
        <f t="shared" si="73"/>
        <v>-98920.218472317662</v>
      </c>
      <c r="L422" s="5">
        <f t="shared" si="74"/>
        <v>6.8138030000000098</v>
      </c>
      <c r="S422" s="5"/>
    </row>
    <row r="423" spans="1:19" x14ac:dyDescent="0.25">
      <c r="A423" s="5">
        <v>56</v>
      </c>
      <c r="B423" s="5">
        <v>147.9</v>
      </c>
      <c r="C423" s="5">
        <v>19.606999999999999</v>
      </c>
      <c r="D423" s="5">
        <f t="shared" si="66"/>
        <v>-0.5779999999999994</v>
      </c>
      <c r="E423" s="5">
        <f t="shared" si="67"/>
        <v>2.1699681739968923</v>
      </c>
      <c r="F423" s="5">
        <f t="shared" si="68"/>
        <v>1.2924111488378249</v>
      </c>
      <c r="G423" s="5">
        <f t="shared" si="69"/>
        <v>1.316533943210574</v>
      </c>
      <c r="H423" s="5">
        <f t="shared" si="70"/>
        <v>3.4000000000000057</v>
      </c>
      <c r="I423" s="5">
        <f t="shared" si="71"/>
        <v>2.2160997337498788E-2</v>
      </c>
      <c r="J423" s="5">
        <f t="shared" si="72"/>
        <v>8.3110751127479379</v>
      </c>
      <c r="K423" s="5">
        <f t="shared" si="73"/>
        <v>-99724.526916011688</v>
      </c>
      <c r="L423" s="5">
        <f t="shared" si="74"/>
        <v>6.6663800000000109</v>
      </c>
      <c r="S423" s="5"/>
    </row>
    <row r="424" spans="1:19" x14ac:dyDescent="0.25">
      <c r="A424" s="5">
        <v>57</v>
      </c>
      <c r="B424" s="5">
        <v>151.30000000000001</v>
      </c>
      <c r="C424" s="5">
        <v>19.029</v>
      </c>
      <c r="D424" s="5">
        <f t="shared" si="66"/>
        <v>-0.55099999999999838</v>
      </c>
      <c r="E424" s="5">
        <f t="shared" si="67"/>
        <v>2.1798389280231869</v>
      </c>
      <c r="F424" s="5">
        <f t="shared" si="68"/>
        <v>1.2794159661171263</v>
      </c>
      <c r="G424" s="5">
        <f t="shared" si="69"/>
        <v>1.3145470611085115</v>
      </c>
      <c r="H424" s="5">
        <f t="shared" si="70"/>
        <v>3.4199999999999875</v>
      </c>
      <c r="I424" s="5">
        <f t="shared" si="71"/>
        <v>2.2853586930227782E-2</v>
      </c>
      <c r="J424" s="5">
        <f t="shared" si="72"/>
        <v>8.3744369635643938</v>
      </c>
      <c r="K424" s="5">
        <f t="shared" si="73"/>
        <v>-100484.80943905456</v>
      </c>
      <c r="L424" s="5">
        <f t="shared" si="74"/>
        <v>6.5079179999999761</v>
      </c>
      <c r="S424" s="5"/>
    </row>
    <row r="425" spans="1:19" x14ac:dyDescent="0.25">
      <c r="A425" s="5">
        <v>58</v>
      </c>
      <c r="B425" s="5">
        <v>154.72</v>
      </c>
      <c r="C425" s="5">
        <v>18.478000000000002</v>
      </c>
      <c r="D425" s="5">
        <f t="shared" si="66"/>
        <v>-0.52899999999999991</v>
      </c>
      <c r="E425" s="5">
        <f t="shared" si="67"/>
        <v>2.1895464567389267</v>
      </c>
      <c r="F425" s="5">
        <f t="shared" si="68"/>
        <v>1.266654962773224</v>
      </c>
      <c r="G425" s="5">
        <f t="shared" si="69"/>
        <v>1.3208839379141846</v>
      </c>
      <c r="H425" s="5">
        <f t="shared" si="70"/>
        <v>3.4399999999999977</v>
      </c>
      <c r="I425" s="5">
        <f t="shared" si="71"/>
        <v>2.3551456677191482E-2</v>
      </c>
      <c r="J425" s="5">
        <f t="shared" si="72"/>
        <v>8.4341237181719126</v>
      </c>
      <c r="K425" s="5">
        <f t="shared" si="73"/>
        <v>-101200.99448597808</v>
      </c>
      <c r="L425" s="5">
        <f t="shared" si="74"/>
        <v>6.3564319999999963</v>
      </c>
      <c r="S425" s="5"/>
    </row>
    <row r="426" spans="1:19" x14ac:dyDescent="0.25">
      <c r="A426" s="5">
        <v>59</v>
      </c>
      <c r="B426" s="5">
        <v>158.16</v>
      </c>
      <c r="C426" s="5">
        <v>17.949000000000002</v>
      </c>
      <c r="D426" s="5">
        <f t="shared" si="66"/>
        <v>-0.51100000000000279</v>
      </c>
      <c r="E426" s="5">
        <f t="shared" si="67"/>
        <v>2.199096656305616</v>
      </c>
      <c r="F426" s="5">
        <f t="shared" si="68"/>
        <v>1.2540402575617089</v>
      </c>
      <c r="G426" s="5">
        <f t="shared" si="69"/>
        <v>1.3308395603220504</v>
      </c>
      <c r="H426" s="5">
        <f t="shared" si="70"/>
        <v>3.4699999999999989</v>
      </c>
      <c r="I426" s="5">
        <f t="shared" si="71"/>
        <v>2.4254300320372475E-2</v>
      </c>
      <c r="J426" s="5">
        <f t="shared" si="72"/>
        <v>8.4901320848713304</v>
      </c>
      <c r="K426" s="5">
        <f t="shared" si="73"/>
        <v>-101873.0425570161</v>
      </c>
      <c r="L426" s="5">
        <f t="shared" si="74"/>
        <v>6.2283029999999986</v>
      </c>
      <c r="S426" s="5"/>
    </row>
    <row r="427" spans="1:19" x14ac:dyDescent="0.25">
      <c r="A427" s="5">
        <v>60</v>
      </c>
      <c r="B427" s="5">
        <v>161.63</v>
      </c>
      <c r="C427" s="5">
        <v>17.437999999999999</v>
      </c>
      <c r="D427" s="5">
        <f t="shared" si="66"/>
        <v>-0.48999999999999844</v>
      </c>
      <c r="E427" s="5">
        <f t="shared" si="67"/>
        <v>2.2085219729314334</v>
      </c>
      <c r="F427" s="5">
        <f t="shared" si="68"/>
        <v>1.2414966733275101</v>
      </c>
      <c r="G427" s="5">
        <f t="shared" si="69"/>
        <v>1.3341893614049694</v>
      </c>
      <c r="H427" s="5">
        <f t="shared" si="70"/>
        <v>3.4900000000000091</v>
      </c>
      <c r="I427" s="5">
        <f t="shared" si="71"/>
        <v>2.4961811327445085E-2</v>
      </c>
      <c r="J427" s="5">
        <f t="shared" si="72"/>
        <v>8.5424614398690046</v>
      </c>
      <c r="K427" s="5">
        <f t="shared" si="73"/>
        <v>-102500.946164608</v>
      </c>
      <c r="L427" s="5">
        <f t="shared" si="74"/>
        <v>6.0858620000000148</v>
      </c>
      <c r="S427" s="5"/>
    </row>
    <row r="428" spans="1:19" x14ac:dyDescent="0.25">
      <c r="A428" s="5">
        <v>61</v>
      </c>
      <c r="B428" s="5">
        <v>165.12</v>
      </c>
      <c r="C428" s="5">
        <v>16.948</v>
      </c>
      <c r="D428" s="5">
        <f t="shared" si="66"/>
        <v>-0.46900000000000119</v>
      </c>
      <c r="E428" s="5">
        <f t="shared" si="67"/>
        <v>2.2177996799471171</v>
      </c>
      <c r="F428" s="5">
        <f t="shared" si="68"/>
        <v>1.229118455328952</v>
      </c>
      <c r="G428" s="5">
        <f t="shared" si="69"/>
        <v>1.3341420950007647</v>
      </c>
      <c r="H428" s="5">
        <f t="shared" si="70"/>
        <v>3.5099999999999909</v>
      </c>
      <c r="I428" s="5">
        <f t="shared" si="71"/>
        <v>2.5673683114100836E-2</v>
      </c>
      <c r="J428" s="5">
        <f t="shared" si="72"/>
        <v>8.5911138200617945</v>
      </c>
      <c r="K428" s="5">
        <f t="shared" si="73"/>
        <v>-103084.7297468294</v>
      </c>
      <c r="L428" s="5">
        <f t="shared" si="74"/>
        <v>5.948747999999985</v>
      </c>
      <c r="S428" s="5"/>
    </row>
    <row r="429" spans="1:19" x14ac:dyDescent="0.25">
      <c r="A429" s="5">
        <v>62</v>
      </c>
      <c r="B429" s="5">
        <v>168.63</v>
      </c>
      <c r="C429" s="5">
        <v>16.478999999999999</v>
      </c>
      <c r="D429" s="5">
        <f t="shared" si="66"/>
        <v>-0.44899999999999807</v>
      </c>
      <c r="E429" s="5">
        <f t="shared" si="67"/>
        <v>2.2269348400126003</v>
      </c>
      <c r="F429" s="5">
        <f t="shared" si="68"/>
        <v>1.2169308537410213</v>
      </c>
      <c r="G429" s="5">
        <f t="shared" si="69"/>
        <v>1.3334199606633708</v>
      </c>
      <c r="H429" s="5">
        <f t="shared" si="70"/>
        <v>3.5300000000000011</v>
      </c>
      <c r="I429" s="5">
        <f t="shared" si="71"/>
        <v>2.6389609265772652E-2</v>
      </c>
      <c r="J429" s="5">
        <f t="shared" si="72"/>
        <v>8.6360939121433162</v>
      </c>
      <c r="K429" s="5">
        <f t="shared" si="73"/>
        <v>-103624.4495366818</v>
      </c>
      <c r="L429" s="5">
        <f t="shared" si="74"/>
        <v>5.8170870000000017</v>
      </c>
      <c r="S429" s="5"/>
    </row>
    <row r="430" spans="1:19" x14ac:dyDescent="0.25">
      <c r="A430" s="5">
        <v>63</v>
      </c>
      <c r="B430" s="5">
        <v>172.16</v>
      </c>
      <c r="C430" s="5">
        <v>16.03</v>
      </c>
      <c r="D430" s="5">
        <f t="shared" si="66"/>
        <v>-0.43000000000000149</v>
      </c>
      <c r="E430" s="5">
        <f t="shared" si="67"/>
        <v>2.2359322539862951</v>
      </c>
      <c r="F430" s="5">
        <f t="shared" si="68"/>
        <v>1.2049335223541449</v>
      </c>
      <c r="G430" s="5">
        <f t="shared" si="69"/>
        <v>1.3359255578051328</v>
      </c>
      <c r="H430" s="5">
        <f t="shared" si="70"/>
        <v>3.539999999999992</v>
      </c>
      <c r="I430" s="5">
        <f t="shared" si="71"/>
        <v>2.7109283758451262E-2</v>
      </c>
      <c r="J430" s="5">
        <f t="shared" si="72"/>
        <v>8.677409037989678</v>
      </c>
      <c r="K430" s="5">
        <f t="shared" si="73"/>
        <v>-104120.19338673988</v>
      </c>
      <c r="L430" s="5">
        <f t="shared" si="74"/>
        <v>5.6746199999999867</v>
      </c>
      <c r="S430" s="5"/>
    </row>
    <row r="431" spans="1:19" x14ac:dyDescent="0.25">
      <c r="A431" s="5">
        <v>64</v>
      </c>
      <c r="B431" s="5">
        <v>175.7</v>
      </c>
      <c r="C431" s="5">
        <v>15.6</v>
      </c>
      <c r="D431" s="5">
        <f t="shared" si="66"/>
        <v>-0.41099999999999959</v>
      </c>
      <c r="E431" s="5">
        <f t="shared" si="67"/>
        <v>2.2447717614952949</v>
      </c>
      <c r="F431" s="5">
        <f t="shared" si="68"/>
        <v>1.1931245983544616</v>
      </c>
      <c r="G431" s="5">
        <f t="shared" si="69"/>
        <v>1.3310270822295744</v>
      </c>
      <c r="H431" s="5">
        <f t="shared" si="70"/>
        <v>3.5600000000000023</v>
      </c>
      <c r="I431" s="5">
        <f t="shared" si="71"/>
        <v>2.7832401178283735E-2</v>
      </c>
      <c r="J431" s="5">
        <f t="shared" si="72"/>
        <v>8.7150691362571919</v>
      </c>
      <c r="K431" s="5">
        <f t="shared" si="73"/>
        <v>-104572.08054834614</v>
      </c>
      <c r="L431" s="5">
        <f t="shared" si="74"/>
        <v>5.5536000000000039</v>
      </c>
      <c r="S431" s="5"/>
    </row>
    <row r="432" spans="1:19" x14ac:dyDescent="0.25">
      <c r="A432" s="5">
        <v>65</v>
      </c>
      <c r="B432" s="5">
        <v>179.26</v>
      </c>
      <c r="C432" s="5">
        <v>15.189</v>
      </c>
      <c r="D432" s="5">
        <f t="shared" si="66"/>
        <v>-0.39300000000000068</v>
      </c>
      <c r="E432" s="5">
        <f t="shared" si="67"/>
        <v>2.2534833920870145</v>
      </c>
      <c r="F432" s="5">
        <f t="shared" si="68"/>
        <v>1.1815291821065035</v>
      </c>
      <c r="G432" s="5">
        <f t="shared" si="69"/>
        <v>1.3293753109696007</v>
      </c>
      <c r="H432" s="5">
        <f t="shared" si="70"/>
        <v>3.5700000000000216</v>
      </c>
      <c r="I432" s="5">
        <f t="shared" si="71"/>
        <v>2.8558656939638501E-2</v>
      </c>
      <c r="J432" s="5">
        <f t="shared" si="72"/>
        <v>8.7490867401676944</v>
      </c>
      <c r="K432" s="5">
        <f t="shared" si="73"/>
        <v>-104980.2614050609</v>
      </c>
      <c r="L432" s="5">
        <f t="shared" si="74"/>
        <v>5.422473000000033</v>
      </c>
      <c r="S432" s="5"/>
    </row>
    <row r="433" spans="1:19" x14ac:dyDescent="0.25">
      <c r="A433" s="5">
        <v>66</v>
      </c>
      <c r="B433" s="5">
        <v>182.83</v>
      </c>
      <c r="C433" s="5">
        <v>14.795999999999999</v>
      </c>
      <c r="D433" s="5">
        <f t="shared" si="66"/>
        <v>-0.37899999999999956</v>
      </c>
      <c r="E433" s="5">
        <f t="shared" si="67"/>
        <v>2.2620474592614253</v>
      </c>
      <c r="F433" s="5">
        <f t="shared" si="68"/>
        <v>1.1701443226433565</v>
      </c>
      <c r="G433" s="5">
        <f t="shared" si="69"/>
        <v>1.3344422698114591</v>
      </c>
      <c r="H433" s="5">
        <f t="shared" si="70"/>
        <v>3.589999999999975</v>
      </c>
      <c r="I433" s="5">
        <f t="shared" si="71"/>
        <v>2.9287747501319142E-2</v>
      </c>
      <c r="J433" s="5">
        <f t="shared" si="72"/>
        <v>8.7794769514438489</v>
      </c>
      <c r="K433" s="5">
        <f t="shared" si="73"/>
        <v>-105344.91715991583</v>
      </c>
      <c r="L433" s="5">
        <f t="shared" si="74"/>
        <v>5.3117639999999628</v>
      </c>
      <c r="S433" s="5"/>
    </row>
    <row r="434" spans="1:19" x14ac:dyDescent="0.25">
      <c r="A434" s="5">
        <v>67</v>
      </c>
      <c r="B434" s="5">
        <v>186.42</v>
      </c>
      <c r="C434" s="5">
        <v>14.417</v>
      </c>
      <c r="D434" s="5">
        <f t="shared" si="66"/>
        <v>-0.36299999999999955</v>
      </c>
      <c r="E434" s="5">
        <f t="shared" si="67"/>
        <v>2.2704925036386179</v>
      </c>
      <c r="F434" s="5">
        <f t="shared" si="68"/>
        <v>1.1588748984559969</v>
      </c>
      <c r="G434" s="5">
        <f t="shared" si="69"/>
        <v>1.3332373196078069</v>
      </c>
      <c r="H434" s="5">
        <f t="shared" si="70"/>
        <v>3.6000000000000227</v>
      </c>
      <c r="I434" s="5">
        <f t="shared" si="71"/>
        <v>3.0019370580606129E-2</v>
      </c>
      <c r="J434" s="5">
        <f t="shared" si="72"/>
        <v>8.8062574103743856</v>
      </c>
      <c r="K434" s="5">
        <f t="shared" si="73"/>
        <v>-105666.25947623063</v>
      </c>
      <c r="L434" s="5">
        <f t="shared" si="74"/>
        <v>5.1901200000000332</v>
      </c>
      <c r="S434" s="5"/>
    </row>
    <row r="435" spans="1:19" x14ac:dyDescent="0.25">
      <c r="A435" s="5">
        <v>68</v>
      </c>
      <c r="B435" s="5">
        <v>190.02</v>
      </c>
      <c r="C435" s="5">
        <v>14.054</v>
      </c>
      <c r="D435" s="5">
        <f t="shared" si="66"/>
        <v>-0.34800000000000075</v>
      </c>
      <c r="E435" s="5">
        <f t="shared" si="67"/>
        <v>2.2787993137555556</v>
      </c>
      <c r="F435" s="5">
        <f t="shared" si="68"/>
        <v>1.1477999492012001</v>
      </c>
      <c r="G435" s="5">
        <f t="shared" si="69"/>
        <v>1.3359529628847204</v>
      </c>
      <c r="H435" s="5">
        <f t="shared" si="70"/>
        <v>3.5999999999999943</v>
      </c>
      <c r="I435" s="5">
        <f t="shared" si="71"/>
        <v>3.0753225364803995E-2</v>
      </c>
      <c r="J435" s="5">
        <f t="shared" si="72"/>
        <v>8.8294482620135959</v>
      </c>
      <c r="K435" s="5">
        <f t="shared" si="73"/>
        <v>-105944.53007204464</v>
      </c>
      <c r="L435" s="5">
        <f t="shared" si="74"/>
        <v>5.0594399999999924</v>
      </c>
      <c r="S435" s="5"/>
    </row>
    <row r="436" spans="1:19" x14ac:dyDescent="0.25">
      <c r="A436" s="5">
        <v>69</v>
      </c>
      <c r="B436" s="5">
        <v>193.62</v>
      </c>
      <c r="C436" s="5">
        <v>13.706</v>
      </c>
      <c r="D436" s="5">
        <f t="shared" si="66"/>
        <v>-0.33300000000000018</v>
      </c>
      <c r="E436" s="5">
        <f t="shared" si="67"/>
        <v>2.2869502157875488</v>
      </c>
      <c r="F436" s="5">
        <f t="shared" si="68"/>
        <v>1.1369107274813759</v>
      </c>
      <c r="G436" s="5">
        <f t="shared" si="69"/>
        <v>1.3278033004696288</v>
      </c>
      <c r="H436" s="5">
        <f t="shared" si="70"/>
        <v>3.6200000000000045</v>
      </c>
      <c r="I436" s="5">
        <f t="shared" si="71"/>
        <v>3.1489012719971794E-2</v>
      </c>
      <c r="J436" s="5">
        <f t="shared" si="72"/>
        <v>8.8490721185114651</v>
      </c>
      <c r="K436" s="5">
        <f t="shared" si="73"/>
        <v>-106180.00026812</v>
      </c>
      <c r="L436" s="5">
        <f t="shared" si="74"/>
        <v>4.9615720000000065</v>
      </c>
      <c r="S436" s="5"/>
    </row>
    <row r="437" spans="1:19" x14ac:dyDescent="0.25">
      <c r="A437" s="5">
        <v>70</v>
      </c>
      <c r="B437" s="5">
        <v>197.24</v>
      </c>
      <c r="C437" s="5">
        <v>13.372999999999999</v>
      </c>
      <c r="D437" s="5">
        <f t="shared" si="66"/>
        <v>-0.31999999999999851</v>
      </c>
      <c r="E437" s="5">
        <f t="shared" si="67"/>
        <v>2.2949949938591003</v>
      </c>
      <c r="F437" s="5">
        <f t="shared" si="68"/>
        <v>1.1262288446064239</v>
      </c>
      <c r="G437" s="5">
        <f t="shared" si="69"/>
        <v>1.3317153729690561</v>
      </c>
      <c r="H437" s="5">
        <f t="shared" si="70"/>
        <v>3.6200000000000045</v>
      </c>
      <c r="I437" s="5">
        <f t="shared" si="71"/>
        <v>3.2226435396514416E-2</v>
      </c>
      <c r="J437" s="5">
        <f t="shared" si="72"/>
        <v>8.8651540175936354</v>
      </c>
      <c r="K437" s="5">
        <f t="shared" si="73"/>
        <v>-106372.97048974638</v>
      </c>
      <c r="L437" s="5">
        <f t="shared" si="74"/>
        <v>4.8410260000000065</v>
      </c>
      <c r="S437" s="5"/>
    </row>
    <row r="438" spans="1:19" x14ac:dyDescent="0.25">
      <c r="A438" s="5">
        <v>71</v>
      </c>
      <c r="B438" s="5">
        <v>200.86</v>
      </c>
      <c r="C438" s="5">
        <v>13.053000000000001</v>
      </c>
      <c r="D438" s="5">
        <f t="shared" si="66"/>
        <v>-0.30800000000000161</v>
      </c>
      <c r="E438" s="5">
        <f t="shared" si="67"/>
        <v>2.3028934583565053</v>
      </c>
      <c r="F438" s="5">
        <f t="shared" si="68"/>
        <v>1.1157103380123794</v>
      </c>
      <c r="G438" s="5">
        <f t="shared" si="69"/>
        <v>1.3332059896441144</v>
      </c>
      <c r="H438" s="5">
        <f t="shared" si="70"/>
        <v>3.6299999999999955</v>
      </c>
      <c r="I438" s="5">
        <f t="shared" si="71"/>
        <v>3.2965198231313886E-2</v>
      </c>
      <c r="J438" s="5">
        <f t="shared" si="72"/>
        <v>8.8777213772378296</v>
      </c>
      <c r="K438" s="5">
        <f t="shared" si="73"/>
        <v>-106523.7697229074</v>
      </c>
      <c r="L438" s="5">
        <f t="shared" si="74"/>
        <v>4.7382389999999939</v>
      </c>
      <c r="S438" s="5"/>
    </row>
    <row r="439" spans="1:19" x14ac:dyDescent="0.25">
      <c r="A439" s="5">
        <v>72</v>
      </c>
      <c r="B439" s="5">
        <v>204.49</v>
      </c>
      <c r="C439" s="5">
        <v>12.744999999999999</v>
      </c>
      <c r="D439" s="5">
        <f t="shared" si="66"/>
        <v>-0.30099999999999838</v>
      </c>
      <c r="E439" s="5">
        <f t="shared" si="67"/>
        <v>2.3106720749301237</v>
      </c>
      <c r="F439" s="5">
        <f t="shared" si="68"/>
        <v>1.1053398398052863</v>
      </c>
      <c r="G439" s="5">
        <f t="shared" si="69"/>
        <v>1.3583076960001237</v>
      </c>
      <c r="H439" s="5">
        <f t="shared" si="70"/>
        <v>3.6299999999999955</v>
      </c>
      <c r="I439" s="5">
        <f t="shared" si="71"/>
        <v>3.3705008346083705E-2</v>
      </c>
      <c r="J439" s="5">
        <f t="shared" si="72"/>
        <v>8.8868039465642976</v>
      </c>
      <c r="K439" s="5">
        <f t="shared" si="73"/>
        <v>-106632.75492501854</v>
      </c>
      <c r="L439" s="5">
        <f t="shared" si="74"/>
        <v>4.6264349999999936</v>
      </c>
      <c r="S439" s="5"/>
    </row>
    <row r="440" spans="1:19" x14ac:dyDescent="0.25">
      <c r="A440" s="5">
        <v>73</v>
      </c>
      <c r="B440" s="5">
        <v>208.12</v>
      </c>
      <c r="C440" s="5">
        <v>12.444000000000001</v>
      </c>
      <c r="D440" s="5">
        <f t="shared" si="66"/>
        <v>-0.28500000000000014</v>
      </c>
      <c r="E440" s="5">
        <f t="shared" si="67"/>
        <v>2.318313817223999</v>
      </c>
      <c r="F440" s="5">
        <f t="shared" si="68"/>
        <v>1.0949600024366659</v>
      </c>
      <c r="G440" s="5">
        <f t="shared" si="69"/>
        <v>1.3399038020616856</v>
      </c>
      <c r="H440" s="5">
        <f t="shared" si="70"/>
        <v>3.6299999999999955</v>
      </c>
      <c r="I440" s="5">
        <f t="shared" si="71"/>
        <v>3.444557534163073E-2</v>
      </c>
      <c r="J440" s="5">
        <f t="shared" si="72"/>
        <v>8.8924337530322255</v>
      </c>
      <c r="K440" s="5">
        <f t="shared" si="73"/>
        <v>-106700.31039134072</v>
      </c>
      <c r="L440" s="5">
        <f t="shared" si="74"/>
        <v>4.5171719999999942</v>
      </c>
      <c r="S440" s="5"/>
    </row>
    <row r="441" spans="1:19" x14ac:dyDescent="0.25">
      <c r="A441" s="5">
        <v>74</v>
      </c>
      <c r="B441" s="5">
        <v>211.75</v>
      </c>
      <c r="C441" s="5">
        <v>12.159000000000001</v>
      </c>
      <c r="D441" s="5">
        <f t="shared" si="66"/>
        <v>-0.27300000000000146</v>
      </c>
      <c r="E441" s="5">
        <f t="shared" si="67"/>
        <v>2.3258234190027447</v>
      </c>
      <c r="F441" s="5">
        <f t="shared" si="68"/>
        <v>1.0848978584613556</v>
      </c>
      <c r="G441" s="5">
        <f t="shared" si="69"/>
        <v>1.3359786640994795</v>
      </c>
      <c r="H441" s="5">
        <f t="shared" si="70"/>
        <v>3.6299999999999955</v>
      </c>
      <c r="I441" s="5">
        <f t="shared" si="71"/>
        <v>3.5186611487716749E-2</v>
      </c>
      <c r="J441" s="5">
        <f t="shared" si="72"/>
        <v>8.8946450459913837</v>
      </c>
      <c r="K441" s="5">
        <f t="shared" si="73"/>
        <v>-106726.84707765993</v>
      </c>
      <c r="L441" s="5">
        <f t="shared" si="74"/>
        <v>4.4137169999999939</v>
      </c>
      <c r="S441" s="5"/>
    </row>
    <row r="442" spans="1:19" x14ac:dyDescent="0.25">
      <c r="A442" s="5">
        <v>75</v>
      </c>
      <c r="B442" s="5">
        <v>215.38</v>
      </c>
      <c r="C442" s="5">
        <v>11.885999999999999</v>
      </c>
      <c r="D442" s="5">
        <f t="shared" si="66"/>
        <v>-0.25999999999999979</v>
      </c>
      <c r="E442" s="5">
        <f t="shared" si="67"/>
        <v>2.3332053726253439</v>
      </c>
      <c r="F442" s="5">
        <f t="shared" si="68"/>
        <v>1.0750357259221908</v>
      </c>
      <c r="G442" s="5">
        <f t="shared" si="69"/>
        <v>1.3197137642752161</v>
      </c>
      <c r="H442" s="5">
        <f t="shared" si="70"/>
        <v>3.6400000000000148</v>
      </c>
      <c r="I442" s="5">
        <f t="shared" si="71"/>
        <v>3.5927831908216031E-2</v>
      </c>
      <c r="J442" s="5">
        <f t="shared" si="72"/>
        <v>8.8934742366771342</v>
      </c>
      <c r="K442" s="5">
        <f t="shared" si="73"/>
        <v>-106712.80188029083</v>
      </c>
      <c r="L442" s="5">
        <f t="shared" si="74"/>
        <v>4.3265040000000177</v>
      </c>
      <c r="S442" s="5"/>
    </row>
    <row r="443" spans="1:19" x14ac:dyDescent="0.25">
      <c r="A443" s="5">
        <v>76</v>
      </c>
      <c r="B443" s="5">
        <v>219.02</v>
      </c>
      <c r="C443" s="5">
        <v>11.625999999999999</v>
      </c>
      <c r="D443" s="5">
        <f t="shared" si="66"/>
        <v>-0.25199999999999889</v>
      </c>
      <c r="E443" s="5">
        <f t="shared" si="67"/>
        <v>2.3404837746257177</v>
      </c>
      <c r="F443" s="5">
        <f t="shared" si="68"/>
        <v>1.0654303186203693</v>
      </c>
      <c r="G443" s="5">
        <f t="shared" si="69"/>
        <v>1.3331271746781312</v>
      </c>
      <c r="H443" s="5">
        <f t="shared" si="70"/>
        <v>3.6299999999999955</v>
      </c>
      <c r="I443" s="5">
        <f t="shared" si="71"/>
        <v>3.6668954761272458E-2</v>
      </c>
      <c r="J443" s="5">
        <f t="shared" si="72"/>
        <v>8.8889598347680074</v>
      </c>
      <c r="K443" s="5">
        <f t="shared" si="73"/>
        <v>-106658.6368748345</v>
      </c>
      <c r="L443" s="5">
        <f t="shared" si="74"/>
        <v>4.2202379999999948</v>
      </c>
      <c r="S443" s="5"/>
    </row>
    <row r="444" spans="1:19" x14ac:dyDescent="0.25">
      <c r="A444" s="5">
        <v>77</v>
      </c>
      <c r="B444" s="5">
        <v>222.65</v>
      </c>
      <c r="C444" s="5">
        <v>11.374000000000001</v>
      </c>
      <c r="D444" s="5">
        <f t="shared" si="66"/>
        <v>-0.24500000000000099</v>
      </c>
      <c r="E444" s="5">
        <f t="shared" si="67"/>
        <v>2.3476226994672418</v>
      </c>
      <c r="F444" s="5">
        <f t="shared" si="68"/>
        <v>1.0559132239161488</v>
      </c>
      <c r="G444" s="5">
        <f t="shared" si="69"/>
        <v>1.3501866049529618</v>
      </c>
      <c r="H444" s="5">
        <f t="shared" si="70"/>
        <v>3.6200000000000045</v>
      </c>
      <c r="I444" s="5">
        <f t="shared" si="71"/>
        <v>3.7409701414169792E-2</v>
      </c>
      <c r="J444" s="5">
        <f t="shared" si="72"/>
        <v>8.8811423815951258</v>
      </c>
      <c r="K444" s="5">
        <f t="shared" si="73"/>
        <v>-106564.83851476137</v>
      </c>
      <c r="L444" s="5">
        <f t="shared" si="74"/>
        <v>4.1173880000000054</v>
      </c>
      <c r="S444" s="5"/>
    </row>
    <row r="445" spans="1:19" x14ac:dyDescent="0.25">
      <c r="A445" s="5">
        <v>78</v>
      </c>
      <c r="B445" s="5">
        <v>226.27</v>
      </c>
      <c r="C445" s="5">
        <v>11.129</v>
      </c>
      <c r="D445" s="5">
        <f t="shared" si="66"/>
        <v>-0.23599999999999888</v>
      </c>
      <c r="E445" s="5">
        <f t="shared" si="67"/>
        <v>2.3546269768529489</v>
      </c>
      <c r="F445" s="5">
        <f t="shared" si="68"/>
        <v>1.0464561424125918</v>
      </c>
      <c r="G445" s="5">
        <f t="shared" si="69"/>
        <v>1.3467370225364705</v>
      </c>
      <c r="H445" s="5">
        <f t="shared" si="70"/>
        <v>3.6299999999999955</v>
      </c>
      <c r="I445" s="5">
        <f t="shared" si="71"/>
        <v>3.8149796612636053E-2</v>
      </c>
      <c r="J445" s="5">
        <f t="shared" si="72"/>
        <v>8.8700643801432051</v>
      </c>
      <c r="K445" s="5">
        <f t="shared" si="73"/>
        <v>-106431.91679149648</v>
      </c>
      <c r="L445" s="5">
        <f t="shared" si="74"/>
        <v>4.0398269999999945</v>
      </c>
      <c r="S445" s="5"/>
    </row>
    <row r="446" spans="1:19" x14ac:dyDescent="0.25">
      <c r="A446" s="5">
        <v>79</v>
      </c>
      <c r="B446" s="5">
        <v>229.9</v>
      </c>
      <c r="C446" s="5">
        <v>10.893000000000001</v>
      </c>
      <c r="D446" s="5">
        <f t="shared" si="66"/>
        <v>-0.22600000000000087</v>
      </c>
      <c r="E446" s="5">
        <f t="shared" si="67"/>
        <v>2.3615389712692791</v>
      </c>
      <c r="F446" s="5">
        <f t="shared" si="68"/>
        <v>1.0371475036325548</v>
      </c>
      <c r="G446" s="5">
        <f t="shared" si="69"/>
        <v>1.3456279653079615</v>
      </c>
      <c r="H446" s="5">
        <f t="shared" si="70"/>
        <v>3.6099999999999852</v>
      </c>
      <c r="I446" s="5">
        <f t="shared" si="71"/>
        <v>3.8888968644314653E-2</v>
      </c>
      <c r="J446" s="5">
        <f t="shared" si="72"/>
        <v>8.8557702219892462</v>
      </c>
      <c r="K446" s="5">
        <f t="shared" si="73"/>
        <v>-106260.40435775965</v>
      </c>
      <c r="L446" s="5">
        <f t="shared" si="74"/>
        <v>3.9323729999999841</v>
      </c>
      <c r="S446" s="5"/>
    </row>
    <row r="447" spans="1:19" x14ac:dyDescent="0.25">
      <c r="A447" s="5">
        <v>80</v>
      </c>
      <c r="B447" s="5">
        <v>233.51</v>
      </c>
      <c r="C447" s="5">
        <v>10.667</v>
      </c>
      <c r="D447" s="5">
        <f t="shared" si="66"/>
        <v>-0.21899999999999942</v>
      </c>
      <c r="E447" s="5">
        <f t="shared" si="67"/>
        <v>2.3683054838392832</v>
      </c>
      <c r="F447" s="5">
        <f t="shared" si="68"/>
        <v>1.0280422950907495</v>
      </c>
      <c r="G447" s="5">
        <f t="shared" si="69"/>
        <v>1.3521737183828737</v>
      </c>
      <c r="H447" s="5">
        <f t="shared" si="70"/>
        <v>3.6100000000000136</v>
      </c>
      <c r="I447" s="5">
        <f t="shared" si="71"/>
        <v>3.962694949614709E-2</v>
      </c>
      <c r="J447" s="5">
        <f t="shared" si="72"/>
        <v>8.8383061113100627</v>
      </c>
      <c r="K447" s="5">
        <f t="shared" si="73"/>
        <v>-106050.8556157346</v>
      </c>
      <c r="L447" s="5">
        <f t="shared" si="74"/>
        <v>3.8507870000000146</v>
      </c>
      <c r="S447" s="5"/>
    </row>
    <row r="448" spans="1:19" x14ac:dyDescent="0.25">
      <c r="A448" s="5">
        <v>81</v>
      </c>
      <c r="B448" s="5">
        <v>237.12</v>
      </c>
      <c r="C448" s="5">
        <v>10.448</v>
      </c>
      <c r="D448" s="5">
        <f t="shared" si="66"/>
        <v>-0.21199999999999974</v>
      </c>
      <c r="E448" s="5">
        <f t="shared" si="67"/>
        <v>2.3749681862992342</v>
      </c>
      <c r="F448" s="5">
        <f t="shared" si="68"/>
        <v>1.0190331639309986</v>
      </c>
      <c r="G448" s="5">
        <f t="shared" si="69"/>
        <v>1.3567276199540084</v>
      </c>
      <c r="H448" s="5">
        <f t="shared" si="70"/>
        <v>3.6099999999999852</v>
      </c>
      <c r="I448" s="5">
        <f t="shared" si="71"/>
        <v>4.0363475005422929E-2</v>
      </c>
      <c r="J448" s="5">
        <f t="shared" si="72"/>
        <v>8.8177199861535218</v>
      </c>
      <c r="K448" s="5">
        <f t="shared" si="73"/>
        <v>-105803.84577240514</v>
      </c>
      <c r="L448" s="5">
        <f t="shared" si="74"/>
        <v>3.7717279999999849</v>
      </c>
      <c r="S448" s="5"/>
    </row>
    <row r="449" spans="1:19" x14ac:dyDescent="0.25">
      <c r="A449" s="5">
        <v>82</v>
      </c>
      <c r="B449" s="5">
        <v>240.73</v>
      </c>
      <c r="C449" s="5">
        <v>10.236000000000001</v>
      </c>
      <c r="D449" s="5">
        <f t="shared" si="66"/>
        <v>-0.20500000000000007</v>
      </c>
      <c r="E449" s="5">
        <f t="shared" si="67"/>
        <v>2.3815302158362703</v>
      </c>
      <c r="F449" s="5">
        <f t="shared" si="68"/>
        <v>1.0101302772151479</v>
      </c>
      <c r="G449" s="5">
        <f t="shared" si="69"/>
        <v>1.36666897496176</v>
      </c>
      <c r="H449" s="5">
        <f t="shared" si="70"/>
        <v>3.5900000000000034</v>
      </c>
      <c r="I449" s="5">
        <f t="shared" si="71"/>
        <v>4.1098285004269056E-2</v>
      </c>
      <c r="J449" s="5">
        <f t="shared" si="72"/>
        <v>8.7940614371188328</v>
      </c>
      <c r="K449" s="5">
        <f t="shared" si="73"/>
        <v>-105519.96986380235</v>
      </c>
      <c r="L449" s="5">
        <f t="shared" si="74"/>
        <v>3.6747240000000039</v>
      </c>
      <c r="S449" s="5"/>
    </row>
    <row r="450" spans="1:19" x14ac:dyDescent="0.25">
      <c r="A450" s="5">
        <v>83</v>
      </c>
      <c r="B450" s="5">
        <v>244.32</v>
      </c>
      <c r="C450" s="5">
        <v>10.031000000000001</v>
      </c>
      <c r="D450" s="5">
        <f t="shared" si="66"/>
        <v>-0.19599999999999973</v>
      </c>
      <c r="E450" s="5">
        <f t="shared" si="67"/>
        <v>2.3879590197123459</v>
      </c>
      <c r="F450" s="5">
        <f t="shared" si="68"/>
        <v>1.0013442304116014</v>
      </c>
      <c r="G450" s="5">
        <f t="shared" si="69"/>
        <v>1.3565265667282667</v>
      </c>
      <c r="H450" s="5">
        <f t="shared" si="70"/>
        <v>3.5800000000000125</v>
      </c>
      <c r="I450" s="5">
        <f t="shared" si="71"/>
        <v>4.1831123457362292E-2</v>
      </c>
      <c r="J450" s="5">
        <f t="shared" si="72"/>
        <v>8.7673816236560906</v>
      </c>
      <c r="K450" s="5">
        <f t="shared" si="73"/>
        <v>-105199.84175068492</v>
      </c>
      <c r="L450" s="5">
        <f t="shared" si="74"/>
        <v>3.5910980000000126</v>
      </c>
      <c r="S450" s="5"/>
    </row>
    <row r="451" spans="1:19" x14ac:dyDescent="0.25">
      <c r="A451" s="5">
        <v>84</v>
      </c>
      <c r="B451" s="5">
        <v>247.9</v>
      </c>
      <c r="C451" s="5">
        <v>9.8350000000000009</v>
      </c>
      <c r="D451" s="5">
        <f t="shared" si="66"/>
        <v>-0.19100000000000072</v>
      </c>
      <c r="E451" s="5">
        <f t="shared" si="67"/>
        <v>2.3942765267678214</v>
      </c>
      <c r="F451" s="5">
        <f t="shared" si="68"/>
        <v>0.99277436425535559</v>
      </c>
      <c r="G451" s="5">
        <f t="shared" si="69"/>
        <v>1.3715999548875799</v>
      </c>
      <c r="H451" s="5">
        <f t="shared" si="70"/>
        <v>3.5699999999999932</v>
      </c>
      <c r="I451" s="5">
        <f t="shared" si="71"/>
        <v>4.2561738592666966E-2</v>
      </c>
      <c r="J451" s="5">
        <f t="shared" si="72"/>
        <v>8.7377331881738076</v>
      </c>
      <c r="K451" s="5">
        <f t="shared" si="73"/>
        <v>-104844.09308791754</v>
      </c>
      <c r="L451" s="5">
        <f t="shared" si="74"/>
        <v>3.5110949999999939</v>
      </c>
      <c r="S451" s="5"/>
    </row>
    <row r="452" spans="1:19" x14ac:dyDescent="0.25">
      <c r="A452" s="5">
        <v>85</v>
      </c>
      <c r="B452" s="5">
        <v>251.47</v>
      </c>
      <c r="C452" s="5">
        <v>9.6440000000000001</v>
      </c>
      <c r="D452" s="5">
        <f t="shared" si="66"/>
        <v>-0.19299999999999962</v>
      </c>
      <c r="E452" s="5">
        <f t="shared" si="67"/>
        <v>2.4004861817912042</v>
      </c>
      <c r="F452" s="5">
        <f t="shared" si="68"/>
        <v>0.98425720170541608</v>
      </c>
      <c r="G452" s="5">
        <f t="shared" si="69"/>
        <v>1.4380524816564313</v>
      </c>
      <c r="H452" s="5">
        <f t="shared" si="70"/>
        <v>3.5600000000000023</v>
      </c>
      <c r="I452" s="5">
        <f t="shared" si="71"/>
        <v>4.3289883025014783E-2</v>
      </c>
      <c r="J452" s="5">
        <f t="shared" si="72"/>
        <v>8.7051701681552238</v>
      </c>
      <c r="K452" s="5">
        <f t="shared" si="73"/>
        <v>-104453.37226995618</v>
      </c>
      <c r="L452" s="5">
        <f t="shared" si="74"/>
        <v>3.4332640000000021</v>
      </c>
      <c r="S452" s="5"/>
    </row>
    <row r="453" spans="1:19" x14ac:dyDescent="0.25">
      <c r="A453" s="5">
        <v>86</v>
      </c>
      <c r="B453" s="5">
        <v>255.03</v>
      </c>
      <c r="C453" s="5">
        <v>9.4510000000000005</v>
      </c>
      <c r="D453" s="5">
        <f t="shared" si="66"/>
        <v>-0.19200000000000017</v>
      </c>
      <c r="E453" s="5">
        <f t="shared" si="67"/>
        <v>2.406591270897152</v>
      </c>
      <c r="F453" s="5">
        <f t="shared" si="68"/>
        <v>0.97547776316587465</v>
      </c>
      <c r="G453" s="5">
        <f t="shared" si="69"/>
        <v>1.4888726841509787</v>
      </c>
      <c r="H453" s="5">
        <f t="shared" si="70"/>
        <v>3.539999999999992</v>
      </c>
      <c r="I453" s="5">
        <f t="shared" si="71"/>
        <v>4.4015313872361052E-2</v>
      </c>
      <c r="J453" s="5">
        <f t="shared" si="72"/>
        <v>8.6697479065137593</v>
      </c>
      <c r="K453" s="5">
        <f t="shared" si="73"/>
        <v>-104028.34335520472</v>
      </c>
      <c r="L453" s="5">
        <f t="shared" si="74"/>
        <v>3.3456539999999926</v>
      </c>
      <c r="S453" s="5"/>
    </row>
    <row r="454" spans="1:19" x14ac:dyDescent="0.25">
      <c r="A454" s="5">
        <v>87</v>
      </c>
      <c r="B454" s="5">
        <v>258.57</v>
      </c>
      <c r="C454" s="5">
        <v>9.2590000000000003</v>
      </c>
      <c r="D454" s="5">
        <f t="shared" si="66"/>
        <v>-0.1850000000000005</v>
      </c>
      <c r="E454" s="5">
        <f t="shared" si="67"/>
        <v>2.4125781354312723</v>
      </c>
      <c r="F454" s="5">
        <f t="shared" si="68"/>
        <v>0.96656408409731043</v>
      </c>
      <c r="G454" s="5">
        <f t="shared" si="69"/>
        <v>1.4926495892631138</v>
      </c>
      <c r="H454" s="5">
        <f t="shared" si="70"/>
        <v>3.5199999999999818</v>
      </c>
      <c r="I454" s="5">
        <f t="shared" si="71"/>
        <v>4.4737792864570532E-2</v>
      </c>
      <c r="J454" s="5">
        <f t="shared" si="72"/>
        <v>8.631522960388466</v>
      </c>
      <c r="K454" s="5">
        <f t="shared" si="73"/>
        <v>-103569.68497165297</v>
      </c>
      <c r="L454" s="5">
        <f t="shared" si="74"/>
        <v>3.2591679999999834</v>
      </c>
      <c r="S454" s="5"/>
    </row>
    <row r="455" spans="1:19" x14ac:dyDescent="0.25">
      <c r="A455" s="5">
        <v>88</v>
      </c>
      <c r="B455" s="5">
        <v>262.08999999999997</v>
      </c>
      <c r="C455" s="5">
        <v>9.0739999999999998</v>
      </c>
      <c r="D455" s="5">
        <f t="shared" si="66"/>
        <v>-0.17099999999999937</v>
      </c>
      <c r="E455" s="5">
        <f t="shared" si="67"/>
        <v>2.4184504508295834</v>
      </c>
      <c r="F455" s="5">
        <f t="shared" si="68"/>
        <v>0.95779877492999788</v>
      </c>
      <c r="G455" s="5">
        <f t="shared" si="69"/>
        <v>1.4300701231506525</v>
      </c>
      <c r="H455" s="5">
        <f t="shared" si="70"/>
        <v>3.5100000000000477</v>
      </c>
      <c r="I455" s="5">
        <f t="shared" si="71"/>
        <v>4.5457086444602904E-2</v>
      </c>
      <c r="J455" s="5">
        <f t="shared" si="72"/>
        <v>8.5905530086320407</v>
      </c>
      <c r="K455" s="5">
        <f t="shared" si="73"/>
        <v>-103078.08920682628</v>
      </c>
      <c r="L455" s="5">
        <f t="shared" si="74"/>
        <v>3.1849740000000435</v>
      </c>
      <c r="S455" s="5"/>
    </row>
    <row r="456" spans="1:19" x14ac:dyDescent="0.25">
      <c r="A456" s="5">
        <v>89</v>
      </c>
      <c r="B456" s="5">
        <v>265.60000000000002</v>
      </c>
      <c r="C456" s="5">
        <v>8.9030000000000005</v>
      </c>
      <c r="D456" s="5">
        <f t="shared" ref="D456:D519" si="75">C457-C456</f>
        <v>-0.15200000000000102</v>
      </c>
      <c r="E456" s="5">
        <f t="shared" ref="E456:E519" si="76">LOG(B456)</f>
        <v>2.42422807069598</v>
      </c>
      <c r="F456" s="5">
        <f t="shared" ref="F456:F519" si="77">LOG(C456)</f>
        <v>0.94953637337614261</v>
      </c>
      <c r="G456" s="5">
        <f t="shared" ref="G456:G519" si="78">LOG(C456/C457)/LOG(B457/B456)</f>
        <v>1.3191119809052163</v>
      </c>
      <c r="H456" s="5">
        <f t="shared" ref="H456:H519" si="79">B457-B456</f>
        <v>3.4899999999999523</v>
      </c>
      <c r="I456" s="5">
        <f t="shared" ref="I456:I519" si="80">$E$2*(1+($F$2/$E$2)-COS(RADIANS(A456))-SQRT((($F$2/$E$2)^2)-SIN(RADIANS(A456))^2))</f>
        <v>4.6172965861988907E-2</v>
      </c>
      <c r="J456" s="5">
        <f t="shared" ref="J456:J519" si="81">(I457-I456)/$G$2</f>
        <v>8.5468967582066906</v>
      </c>
      <c r="K456" s="5">
        <f t="shared" ref="K456:K519" si="82">J457-J456/$G$2</f>
        <v>-102554.26048463056</v>
      </c>
      <c r="L456" s="5">
        <f t="shared" ref="L456:L519" si="83">(C456*10^5)*((B457-B456)/10^6)</f>
        <v>3.1071469999999572</v>
      </c>
      <c r="S456" s="5"/>
    </row>
    <row r="457" spans="1:19" x14ac:dyDescent="0.25">
      <c r="A457" s="5">
        <v>90</v>
      </c>
      <c r="B457" s="5">
        <v>269.08999999999997</v>
      </c>
      <c r="C457" s="5">
        <v>8.7509999999999994</v>
      </c>
      <c r="D457" s="5">
        <f t="shared" si="75"/>
        <v>-0.1379999999999999</v>
      </c>
      <c r="E457" s="5">
        <f t="shared" si="76"/>
        <v>2.4298975586871476</v>
      </c>
      <c r="F457" s="5">
        <f t="shared" si="77"/>
        <v>0.9420576838413951</v>
      </c>
      <c r="G457" s="5">
        <f t="shared" si="78"/>
        <v>1.2370293363376199</v>
      </c>
      <c r="H457" s="5">
        <f t="shared" si="79"/>
        <v>3.4800000000000182</v>
      </c>
      <c r="I457" s="5">
        <f t="shared" si="80"/>
        <v>4.6885207258506131E-2</v>
      </c>
      <c r="J457" s="5">
        <f t="shared" si="81"/>
        <v>8.5006138497316925</v>
      </c>
      <c r="K457" s="5">
        <f t="shared" si="82"/>
        <v>-101998.91443201789</v>
      </c>
      <c r="L457" s="5">
        <f t="shared" si="83"/>
        <v>3.0453480000000162</v>
      </c>
      <c r="S457" s="5"/>
    </row>
    <row r="458" spans="1:19" x14ac:dyDescent="0.25">
      <c r="A458" s="5">
        <v>91</v>
      </c>
      <c r="B458" s="5">
        <v>272.57</v>
      </c>
      <c r="C458" s="5">
        <v>8.6129999999999995</v>
      </c>
      <c r="D458" s="5">
        <f t="shared" si="75"/>
        <v>-0.13299999999999912</v>
      </c>
      <c r="E458" s="5">
        <f t="shared" si="76"/>
        <v>2.4354780541713246</v>
      </c>
      <c r="F458" s="5">
        <f t="shared" si="77"/>
        <v>0.93515444721616847</v>
      </c>
      <c r="G458" s="5">
        <f t="shared" si="78"/>
        <v>1.2372719845372913</v>
      </c>
      <c r="H458" s="5">
        <f t="shared" si="79"/>
        <v>3.4499999999999886</v>
      </c>
      <c r="I458" s="5">
        <f t="shared" si="80"/>
        <v>4.7593591745983772E-2</v>
      </c>
      <c r="J458" s="5">
        <f t="shared" si="81"/>
        <v>8.4517647624323402</v>
      </c>
      <c r="K458" s="5">
        <f t="shared" si="82"/>
        <v>-101412.77673846936</v>
      </c>
      <c r="L458" s="5">
        <f t="shared" si="83"/>
        <v>2.9714849999999902</v>
      </c>
      <c r="S458" s="5"/>
    </row>
    <row r="459" spans="1:19" x14ac:dyDescent="0.25">
      <c r="A459" s="5">
        <v>92</v>
      </c>
      <c r="B459" s="5">
        <v>276.02</v>
      </c>
      <c r="C459" s="5">
        <v>8.48</v>
      </c>
      <c r="D459" s="5">
        <f t="shared" si="75"/>
        <v>-0.13199999999999967</v>
      </c>
      <c r="E459" s="5">
        <f t="shared" si="76"/>
        <v>2.4409405515396636</v>
      </c>
      <c r="F459" s="5">
        <f t="shared" si="77"/>
        <v>0.92839585225671384</v>
      </c>
      <c r="G459" s="5">
        <f t="shared" si="78"/>
        <v>1.2703146415753919</v>
      </c>
      <c r="H459" s="5">
        <f t="shared" si="79"/>
        <v>3.4300000000000068</v>
      </c>
      <c r="I459" s="5">
        <f t="shared" si="80"/>
        <v>4.8297905476186467E-2</v>
      </c>
      <c r="J459" s="5">
        <f t="shared" si="81"/>
        <v>8.4004107187161949</v>
      </c>
      <c r="K459" s="5">
        <f t="shared" si="82"/>
        <v>-100796.5820110057</v>
      </c>
      <c r="L459" s="5">
        <f t="shared" si="83"/>
        <v>2.9086400000000059</v>
      </c>
      <c r="S459" s="5"/>
    </row>
    <row r="460" spans="1:19" x14ac:dyDescent="0.25">
      <c r="A460" s="5">
        <v>93</v>
      </c>
      <c r="B460" s="5">
        <v>279.45</v>
      </c>
      <c r="C460" s="5">
        <v>8.3480000000000008</v>
      </c>
      <c r="D460" s="5">
        <f t="shared" si="75"/>
        <v>-0.13600000000000101</v>
      </c>
      <c r="E460" s="5">
        <f t="shared" si="76"/>
        <v>2.4463041139519239</v>
      </c>
      <c r="F460" s="5">
        <f t="shared" si="77"/>
        <v>0.92158244039341641</v>
      </c>
      <c r="G460" s="5">
        <f t="shared" si="78"/>
        <v>1.3542674621348778</v>
      </c>
      <c r="H460" s="5">
        <f t="shared" si="79"/>
        <v>3.410000000000025</v>
      </c>
      <c r="I460" s="5">
        <f t="shared" si="80"/>
        <v>4.899793970274615E-2</v>
      </c>
      <c r="J460" s="5">
        <f t="shared" si="81"/>
        <v>8.34661358864075</v>
      </c>
      <c r="K460" s="5">
        <f t="shared" si="82"/>
        <v>-100151.07262789451</v>
      </c>
      <c r="L460" s="5">
        <f t="shared" si="83"/>
        <v>2.8466680000000211</v>
      </c>
      <c r="S460" s="5"/>
    </row>
    <row r="461" spans="1:19" x14ac:dyDescent="0.25">
      <c r="A461" s="5">
        <v>94</v>
      </c>
      <c r="B461" s="5">
        <v>282.86</v>
      </c>
      <c r="C461" s="5">
        <v>8.2119999999999997</v>
      </c>
      <c r="D461" s="5">
        <f t="shared" si="75"/>
        <v>-0.13299999999999912</v>
      </c>
      <c r="E461" s="5">
        <f t="shared" si="76"/>
        <v>2.4515715370380673</v>
      </c>
      <c r="F461" s="5">
        <f t="shared" si="77"/>
        <v>0.9144489406985542</v>
      </c>
      <c r="G461" s="5">
        <f t="shared" si="78"/>
        <v>1.3746126148208702</v>
      </c>
      <c r="H461" s="5">
        <f t="shared" si="79"/>
        <v>3.3799999999999955</v>
      </c>
      <c r="I461" s="5">
        <f t="shared" si="80"/>
        <v>4.9693490835132879E-2</v>
      </c>
      <c r="J461" s="5">
        <f t="shared" si="81"/>
        <v>8.2904357944953428</v>
      </c>
      <c r="K461" s="5">
        <f t="shared" si="82"/>
        <v>-99476.99759372836</v>
      </c>
      <c r="L461" s="5">
        <f t="shared" si="83"/>
        <v>2.7756559999999966</v>
      </c>
      <c r="S461" s="5"/>
    </row>
    <row r="462" spans="1:19" x14ac:dyDescent="0.25">
      <c r="A462" s="5">
        <v>95</v>
      </c>
      <c r="B462" s="5">
        <v>286.24</v>
      </c>
      <c r="C462" s="5">
        <v>8.0790000000000006</v>
      </c>
      <c r="D462" s="5">
        <f t="shared" si="75"/>
        <v>-0.1330000000000009</v>
      </c>
      <c r="E462" s="5">
        <f t="shared" si="76"/>
        <v>2.4567303232232978</v>
      </c>
      <c r="F462" s="5">
        <f t="shared" si="77"/>
        <v>0.90735760813117294</v>
      </c>
      <c r="G462" s="5">
        <f t="shared" si="78"/>
        <v>1.4182019789602236</v>
      </c>
      <c r="H462" s="5">
        <f t="shared" si="79"/>
        <v>3.3700000000000045</v>
      </c>
      <c r="I462" s="5">
        <f t="shared" si="80"/>
        <v>5.0384360484674158E-2</v>
      </c>
      <c r="J462" s="5">
        <f t="shared" si="81"/>
        <v>8.2319402157578487</v>
      </c>
      <c r="K462" s="5">
        <f t="shared" si="82"/>
        <v>-98775.111398999536</v>
      </c>
      <c r="L462" s="5">
        <f t="shared" si="83"/>
        <v>2.722623000000004</v>
      </c>
      <c r="S462" s="5"/>
    </row>
    <row r="463" spans="1:19" x14ac:dyDescent="0.25">
      <c r="A463" s="5">
        <v>96</v>
      </c>
      <c r="B463" s="5">
        <v>289.61</v>
      </c>
      <c r="C463" s="5">
        <v>7.9459999999999997</v>
      </c>
      <c r="D463" s="5">
        <f t="shared" si="75"/>
        <v>-0.125</v>
      </c>
      <c r="E463" s="5">
        <f t="shared" si="76"/>
        <v>2.4618135536226196</v>
      </c>
      <c r="F463" s="5">
        <f t="shared" si="77"/>
        <v>0.90014856071934402</v>
      </c>
      <c r="G463" s="5">
        <f t="shared" si="78"/>
        <v>1.3828003494152512</v>
      </c>
      <c r="H463" s="5">
        <f t="shared" si="79"/>
        <v>3.339999999999975</v>
      </c>
      <c r="I463" s="5">
        <f t="shared" si="80"/>
        <v>5.1070355502653979E-2</v>
      </c>
      <c r="J463" s="5">
        <f t="shared" si="81"/>
        <v>8.171190094647562</v>
      </c>
      <c r="K463" s="5">
        <f t="shared" si="82"/>
        <v>-98046.172886828208</v>
      </c>
      <c r="L463" s="5">
        <f t="shared" si="83"/>
        <v>2.6539639999999798</v>
      </c>
      <c r="S463" s="5"/>
    </row>
    <row r="464" spans="1:19" x14ac:dyDescent="0.25">
      <c r="A464" s="5">
        <v>97</v>
      </c>
      <c r="B464" s="5">
        <v>292.95</v>
      </c>
      <c r="C464" s="5">
        <v>7.8209999999999997</v>
      </c>
      <c r="D464" s="5">
        <f t="shared" si="75"/>
        <v>-0.12199999999999989</v>
      </c>
      <c r="E464" s="5">
        <f t="shared" si="76"/>
        <v>2.4667935023435357</v>
      </c>
      <c r="F464" s="5">
        <f t="shared" si="77"/>
        <v>0.89326228588799128</v>
      </c>
      <c r="G464" s="5">
        <f t="shared" si="78"/>
        <v>1.3993121530870867</v>
      </c>
      <c r="H464" s="5">
        <f t="shared" si="79"/>
        <v>3.3100000000000023</v>
      </c>
      <c r="I464" s="5">
        <f t="shared" si="80"/>
        <v>5.1751288010541276E-2</v>
      </c>
      <c r="J464" s="5">
        <f t="shared" si="81"/>
        <v>8.1082489425254867</v>
      </c>
      <c r="K464" s="5">
        <f t="shared" si="82"/>
        <v>-97290.944129858501</v>
      </c>
      <c r="L464" s="5">
        <f t="shared" si="83"/>
        <v>2.5887510000000016</v>
      </c>
      <c r="S464" s="5"/>
    </row>
    <row r="465" spans="1:19" x14ac:dyDescent="0.25">
      <c r="A465" s="5">
        <v>98</v>
      </c>
      <c r="B465" s="5">
        <v>296.26</v>
      </c>
      <c r="C465" s="5">
        <v>7.6989999999999998</v>
      </c>
      <c r="D465" s="5">
        <f t="shared" si="75"/>
        <v>-0.11699999999999999</v>
      </c>
      <c r="E465" s="5">
        <f t="shared" si="76"/>
        <v>2.4716730185000912</v>
      </c>
      <c r="F465" s="5">
        <f t="shared" si="77"/>
        <v>0.88643431962893826</v>
      </c>
      <c r="G465" s="5">
        <f t="shared" si="78"/>
        <v>1.390800507466051</v>
      </c>
      <c r="H465" s="5">
        <f t="shared" si="79"/>
        <v>3.2800000000000296</v>
      </c>
      <c r="I465" s="5">
        <f t="shared" si="80"/>
        <v>5.24269754224184E-2</v>
      </c>
      <c r="J465" s="5">
        <f t="shared" si="81"/>
        <v>8.0431804473521105</v>
      </c>
      <c r="K465" s="5">
        <f t="shared" si="82"/>
        <v>-96510.189319842873</v>
      </c>
      <c r="L465" s="5">
        <f t="shared" si="83"/>
        <v>2.5252720000000228</v>
      </c>
      <c r="S465" s="5"/>
    </row>
    <row r="466" spans="1:19" x14ac:dyDescent="0.25">
      <c r="A466" s="5">
        <v>99</v>
      </c>
      <c r="B466" s="5">
        <v>299.54000000000002</v>
      </c>
      <c r="C466" s="5">
        <v>7.5819999999999999</v>
      </c>
      <c r="D466" s="5">
        <f t="shared" si="75"/>
        <v>-0.11599999999999966</v>
      </c>
      <c r="E466" s="5">
        <f t="shared" si="76"/>
        <v>2.4764548254543031</v>
      </c>
      <c r="F466" s="5">
        <f t="shared" si="77"/>
        <v>0.8797837800904158</v>
      </c>
      <c r="G466" s="5">
        <f t="shared" si="78"/>
        <v>1.4243203304405223</v>
      </c>
      <c r="H466" s="5">
        <f t="shared" si="79"/>
        <v>3.2599999999999909</v>
      </c>
      <c r="I466" s="5">
        <f t="shared" si="80"/>
        <v>5.3097240459697742E-2</v>
      </c>
      <c r="J466" s="5">
        <f t="shared" si="81"/>
        <v>7.9760483824494743</v>
      </c>
      <c r="K466" s="5">
        <f t="shared" si="82"/>
        <v>-95704.673672876932</v>
      </c>
      <c r="L466" s="5">
        <f t="shared" si="83"/>
        <v>2.4717319999999932</v>
      </c>
      <c r="S466" s="5"/>
    </row>
    <row r="467" spans="1:19" x14ac:dyDescent="0.25">
      <c r="A467" s="5">
        <v>100</v>
      </c>
      <c r="B467" s="5">
        <v>302.8</v>
      </c>
      <c r="C467" s="5">
        <v>7.4660000000000002</v>
      </c>
      <c r="D467" s="5">
        <f t="shared" si="75"/>
        <v>-0.10800000000000054</v>
      </c>
      <c r="E467" s="5">
        <f t="shared" si="76"/>
        <v>2.4811558708280352</v>
      </c>
      <c r="F467" s="5">
        <f t="shared" si="77"/>
        <v>0.87308798559028578</v>
      </c>
      <c r="G467" s="5">
        <f t="shared" si="78"/>
        <v>1.3732685697767928</v>
      </c>
      <c r="H467" s="5">
        <f t="shared" si="79"/>
        <v>3.2299999999999613</v>
      </c>
      <c r="I467" s="5">
        <f t="shared" si="80"/>
        <v>5.3761911158235198E-2</v>
      </c>
      <c r="J467" s="5">
        <f t="shared" si="81"/>
        <v>7.9069165167624522</v>
      </c>
      <c r="K467" s="5">
        <f t="shared" si="82"/>
        <v>-94875.162352622589</v>
      </c>
      <c r="L467" s="5">
        <f t="shared" si="83"/>
        <v>2.4115179999999712</v>
      </c>
      <c r="S467" s="5"/>
    </row>
    <row r="468" spans="1:19" x14ac:dyDescent="0.25">
      <c r="A468" s="5">
        <v>101</v>
      </c>
      <c r="B468" s="5">
        <v>306.02999999999997</v>
      </c>
      <c r="C468" s="5">
        <v>7.3579999999999997</v>
      </c>
      <c r="D468" s="5">
        <f t="shared" si="75"/>
        <v>-0.10599999999999987</v>
      </c>
      <c r="E468" s="5">
        <f t="shared" si="76"/>
        <v>2.4857640022849474</v>
      </c>
      <c r="F468" s="5">
        <f t="shared" si="77"/>
        <v>0.86675978349510818</v>
      </c>
      <c r="G468" s="5">
        <f t="shared" si="78"/>
        <v>1.3949802424397761</v>
      </c>
      <c r="H468" s="5">
        <f t="shared" si="79"/>
        <v>3.2000000000000455</v>
      </c>
      <c r="I468" s="5">
        <f t="shared" si="80"/>
        <v>5.4420820867965403E-2</v>
      </c>
      <c r="J468" s="5">
        <f t="shared" si="81"/>
        <v>7.8358485268354157</v>
      </c>
      <c r="K468" s="5">
        <f t="shared" si="82"/>
        <v>-94022.419414114294</v>
      </c>
      <c r="L468" s="5">
        <f t="shared" si="83"/>
        <v>2.3545600000000335</v>
      </c>
      <c r="S468" s="5"/>
    </row>
    <row r="469" spans="1:19" x14ac:dyDescent="0.25">
      <c r="A469" s="5">
        <v>102</v>
      </c>
      <c r="B469" s="5">
        <v>309.23</v>
      </c>
      <c r="C469" s="5">
        <v>7.2519999999999998</v>
      </c>
      <c r="D469" s="5">
        <f t="shared" si="75"/>
        <v>-9.6999999999999531E-2</v>
      </c>
      <c r="E469" s="5">
        <f t="shared" si="76"/>
        <v>2.4902816204417575</v>
      </c>
      <c r="F469" s="5">
        <f t="shared" si="77"/>
        <v>0.86045779542347101</v>
      </c>
      <c r="G469" s="5">
        <f t="shared" si="78"/>
        <v>1.3203032100069423</v>
      </c>
      <c r="H469" s="5">
        <f t="shared" si="79"/>
        <v>3.1699999999999591</v>
      </c>
      <c r="I469" s="5">
        <f t="shared" si="80"/>
        <v>5.5073808245201687E-2</v>
      </c>
      <c r="J469" s="5">
        <f t="shared" si="81"/>
        <v>7.7629079107048584</v>
      </c>
      <c r="K469" s="5">
        <f t="shared" si="82"/>
        <v>-93147.206770554403</v>
      </c>
      <c r="L469" s="5">
        <f t="shared" si="83"/>
        <v>2.2988839999999704</v>
      </c>
      <c r="S469" s="5"/>
    </row>
    <row r="470" spans="1:19" x14ac:dyDescent="0.25">
      <c r="A470" s="5">
        <v>103</v>
      </c>
      <c r="B470" s="5">
        <v>312.39999999999998</v>
      </c>
      <c r="C470" s="5">
        <v>7.1550000000000002</v>
      </c>
      <c r="D470" s="5">
        <f t="shared" si="75"/>
        <v>-9.2000000000000526E-2</v>
      </c>
      <c r="E470" s="5">
        <f t="shared" si="76"/>
        <v>2.4947110252052629</v>
      </c>
      <c r="F470" s="5">
        <f t="shared" si="77"/>
        <v>0.85460963809579515</v>
      </c>
      <c r="G470" s="5">
        <f t="shared" si="78"/>
        <v>1.2940178273381215</v>
      </c>
      <c r="H470" s="5">
        <f t="shared" si="79"/>
        <v>3.1400000000000432</v>
      </c>
      <c r="I470" s="5">
        <f t="shared" si="80"/>
        <v>5.5720717237760425E-2</v>
      </c>
      <c r="J470" s="5">
        <f t="shared" si="81"/>
        <v>7.6881579038999286</v>
      </c>
      <c r="K470" s="5">
        <f t="shared" si="82"/>
        <v>-92250.283185401437</v>
      </c>
      <c r="L470" s="5">
        <f t="shared" si="83"/>
        <v>2.246670000000031</v>
      </c>
      <c r="S470" s="5"/>
    </row>
    <row r="471" spans="1:19" x14ac:dyDescent="0.25">
      <c r="A471" s="5">
        <v>104</v>
      </c>
      <c r="B471" s="5">
        <v>315.54000000000002</v>
      </c>
      <c r="C471" s="5">
        <v>7.0629999999999997</v>
      </c>
      <c r="D471" s="5">
        <f t="shared" si="75"/>
        <v>-8.8000000000000078E-2</v>
      </c>
      <c r="E471" s="5">
        <f t="shared" si="76"/>
        <v>2.4990544211971009</v>
      </c>
      <c r="F471" s="5">
        <f t="shared" si="77"/>
        <v>0.84898920625116736</v>
      </c>
      <c r="G471" s="5">
        <f t="shared" si="78"/>
        <v>1.278317228832766</v>
      </c>
      <c r="H471" s="5">
        <f t="shared" si="79"/>
        <v>3.1099999999999568</v>
      </c>
      <c r="I471" s="5">
        <f t="shared" si="80"/>
        <v>5.6361397063085419E-2</v>
      </c>
      <c r="J471" s="5">
        <f t="shared" si="81"/>
        <v>7.6116613977096348</v>
      </c>
      <c r="K471" s="5">
        <f t="shared" si="82"/>
        <v>-91332.403291655704</v>
      </c>
      <c r="L471" s="5">
        <f t="shared" si="83"/>
        <v>2.1965929999999694</v>
      </c>
      <c r="S471" s="5"/>
    </row>
    <row r="472" spans="1:19" x14ac:dyDescent="0.25">
      <c r="A472" s="5">
        <v>105</v>
      </c>
      <c r="B472" s="5">
        <v>318.64999999999998</v>
      </c>
      <c r="C472" s="5">
        <v>6.9749999999999996</v>
      </c>
      <c r="D472" s="5">
        <f t="shared" si="75"/>
        <v>-9.1999999999999638E-2</v>
      </c>
      <c r="E472" s="5">
        <f t="shared" si="76"/>
        <v>2.5033139228158845</v>
      </c>
      <c r="F472" s="5">
        <f t="shared" si="77"/>
        <v>0.84354421194563511</v>
      </c>
      <c r="G472" s="5">
        <f t="shared" si="78"/>
        <v>1.3803122592696866</v>
      </c>
      <c r="H472" s="5">
        <f t="shared" si="79"/>
        <v>3.0800000000000409</v>
      </c>
      <c r="I472" s="5">
        <f t="shared" si="80"/>
        <v>5.6995702179561222E-2</v>
      </c>
      <c r="J472" s="5">
        <f t="shared" si="81"/>
        <v>7.5334808599110961</v>
      </c>
      <c r="K472" s="5">
        <f t="shared" si="82"/>
        <v>-90394.316640675053</v>
      </c>
      <c r="L472" s="5">
        <f t="shared" si="83"/>
        <v>2.1483000000000283</v>
      </c>
      <c r="S472" s="5"/>
    </row>
    <row r="473" spans="1:19" x14ac:dyDescent="0.25">
      <c r="A473" s="5">
        <v>106</v>
      </c>
      <c r="B473" s="5">
        <v>321.73</v>
      </c>
      <c r="C473" s="5">
        <v>6.883</v>
      </c>
      <c r="D473" s="5">
        <f t="shared" si="75"/>
        <v>-9.1000000000000192E-2</v>
      </c>
      <c r="E473" s="5">
        <f t="shared" si="76"/>
        <v>2.507491558965369</v>
      </c>
      <c r="F473" s="5">
        <f t="shared" si="77"/>
        <v>0.83777776955373329</v>
      </c>
      <c r="G473" s="5">
        <f t="shared" si="78"/>
        <v>1.4151817280516987</v>
      </c>
      <c r="H473" s="5">
        <f t="shared" si="79"/>
        <v>3.0399999999999636</v>
      </c>
      <c r="I473" s="5">
        <f t="shared" si="80"/>
        <v>5.762349225122048E-2</v>
      </c>
      <c r="J473" s="5">
        <f t="shared" si="81"/>
        <v>7.4536782580917897</v>
      </c>
      <c r="K473" s="5">
        <f t="shared" si="82"/>
        <v>-89436.766782115767</v>
      </c>
      <c r="L473" s="5">
        <f t="shared" si="83"/>
        <v>2.0924319999999752</v>
      </c>
      <c r="S473" s="5"/>
    </row>
    <row r="474" spans="1:19" x14ac:dyDescent="0.25">
      <c r="A474" s="5">
        <v>107</v>
      </c>
      <c r="B474" s="5">
        <v>324.77</v>
      </c>
      <c r="C474" s="5">
        <v>6.7919999999999998</v>
      </c>
      <c r="D474" s="5">
        <f t="shared" si="75"/>
        <v>-8.599999999999941E-2</v>
      </c>
      <c r="E474" s="5">
        <f t="shared" si="76"/>
        <v>2.511575905309916</v>
      </c>
      <c r="F474" s="5">
        <f t="shared" si="77"/>
        <v>0.83199767723589624</v>
      </c>
      <c r="G474" s="5">
        <f t="shared" si="78"/>
        <v>1.3767190118350701</v>
      </c>
      <c r="H474" s="5">
        <f t="shared" si="79"/>
        <v>3.0200000000000387</v>
      </c>
      <c r="I474" s="5">
        <f t="shared" si="80"/>
        <v>5.8244632106061463E-2</v>
      </c>
      <c r="J474" s="5">
        <f t="shared" si="81"/>
        <v>7.3723149857156116</v>
      </c>
      <c r="K474" s="5">
        <f t="shared" si="82"/>
        <v>-88460.490376796282</v>
      </c>
      <c r="L474" s="5">
        <f t="shared" si="83"/>
        <v>2.0511840000000263</v>
      </c>
      <c r="S474" s="5"/>
    </row>
    <row r="475" spans="1:19" x14ac:dyDescent="0.25">
      <c r="A475" s="5">
        <v>108</v>
      </c>
      <c r="B475" s="5">
        <v>327.79</v>
      </c>
      <c r="C475" s="5">
        <v>6.7060000000000004</v>
      </c>
      <c r="D475" s="5">
        <f t="shared" si="75"/>
        <v>-8.1000000000000405E-2</v>
      </c>
      <c r="E475" s="5">
        <f t="shared" si="76"/>
        <v>2.5155957002684515</v>
      </c>
      <c r="F475" s="5">
        <f t="shared" si="77"/>
        <v>0.82646354909280129</v>
      </c>
      <c r="G475" s="5">
        <f t="shared" si="78"/>
        <v>1.3472773089258772</v>
      </c>
      <c r="H475" s="5">
        <f t="shared" si="79"/>
        <v>2.9699999999999704</v>
      </c>
      <c r="I475" s="5">
        <f t="shared" si="80"/>
        <v>5.885899168820443E-2</v>
      </c>
      <c r="J475" s="5">
        <f t="shared" si="81"/>
        <v>7.289451791064633</v>
      </c>
      <c r="K475" s="5">
        <f t="shared" si="82"/>
        <v>-87466.21634406643</v>
      </c>
      <c r="L475" s="5">
        <f t="shared" si="83"/>
        <v>1.99168199999998</v>
      </c>
      <c r="S475" s="5"/>
    </row>
    <row r="476" spans="1:19" x14ac:dyDescent="0.25">
      <c r="A476" s="5">
        <v>109</v>
      </c>
      <c r="B476" s="5">
        <v>330.76</v>
      </c>
      <c r="C476" s="5">
        <v>6.625</v>
      </c>
      <c r="D476" s="5">
        <f t="shared" si="75"/>
        <v>-7.5999999999999623E-2</v>
      </c>
      <c r="E476" s="5">
        <f t="shared" si="76"/>
        <v>2.5195129832576257</v>
      </c>
      <c r="F476" s="5">
        <f t="shared" si="77"/>
        <v>0.82118588260884551</v>
      </c>
      <c r="G476" s="5">
        <f t="shared" si="78"/>
        <v>1.2994251244432307</v>
      </c>
      <c r="H476" s="5">
        <f t="shared" si="79"/>
        <v>2.9499999999999886</v>
      </c>
      <c r="I476" s="5">
        <f t="shared" si="80"/>
        <v>5.9466446004126483E-2</v>
      </c>
      <c r="J476" s="5">
        <f t="shared" si="81"/>
        <v>7.2051487091681361</v>
      </c>
      <c r="K476" s="5">
        <f t="shared" si="82"/>
        <v>-86454.665045020811</v>
      </c>
      <c r="L476" s="5">
        <f t="shared" si="83"/>
        <v>1.9543749999999924</v>
      </c>
      <c r="S476" s="5"/>
    </row>
    <row r="477" spans="1:19" x14ac:dyDescent="0.25">
      <c r="A477" s="5">
        <v>110</v>
      </c>
      <c r="B477" s="5">
        <v>333.71</v>
      </c>
      <c r="C477" s="5">
        <v>6.5490000000000004</v>
      </c>
      <c r="D477" s="5">
        <f t="shared" si="75"/>
        <v>-7.3000000000000398E-2</v>
      </c>
      <c r="E477" s="5">
        <f t="shared" si="76"/>
        <v>2.5233692209782803</v>
      </c>
      <c r="F477" s="5">
        <f t="shared" si="77"/>
        <v>0.81617499042880159</v>
      </c>
      <c r="G477" s="5">
        <f t="shared" si="78"/>
        <v>1.2954812911918969</v>
      </c>
      <c r="H477" s="5">
        <f t="shared" si="79"/>
        <v>2.9000000000000341</v>
      </c>
      <c r="I477" s="5">
        <f t="shared" si="80"/>
        <v>6.0066875063223828E-2</v>
      </c>
      <c r="J477" s="5">
        <f t="shared" si="81"/>
        <v>7.1194649968250872</v>
      </c>
      <c r="K477" s="5">
        <f t="shared" si="82"/>
        <v>-85426.547502830246</v>
      </c>
      <c r="L477" s="5">
        <f t="shared" si="83"/>
        <v>1.8992100000000223</v>
      </c>
      <c r="S477" s="5"/>
    </row>
    <row r="478" spans="1:19" x14ac:dyDescent="0.25">
      <c r="A478" s="5">
        <v>111</v>
      </c>
      <c r="B478" s="5">
        <v>336.61</v>
      </c>
      <c r="C478" s="5">
        <v>6.476</v>
      </c>
      <c r="D478" s="5">
        <f t="shared" si="75"/>
        <v>-6.899999999999995E-2</v>
      </c>
      <c r="E478" s="5">
        <f t="shared" si="76"/>
        <v>2.5271270138391762</v>
      </c>
      <c r="F478" s="5">
        <f t="shared" si="77"/>
        <v>0.81130684008133613</v>
      </c>
      <c r="G478" s="5">
        <f t="shared" si="78"/>
        <v>1.2573380485630952</v>
      </c>
      <c r="H478" s="5">
        <f t="shared" si="79"/>
        <v>2.8799999999999955</v>
      </c>
      <c r="I478" s="5">
        <f t="shared" si="80"/>
        <v>6.0660163812959252E-2</v>
      </c>
      <c r="J478" s="5">
        <f t="shared" si="81"/>
        <v>7.0324590707997459</v>
      </c>
      <c r="K478" s="5">
        <f t="shared" si="82"/>
        <v>-84382.56466114767</v>
      </c>
      <c r="L478" s="5">
        <f t="shared" si="83"/>
        <v>1.865087999999997</v>
      </c>
      <c r="S478" s="5"/>
    </row>
    <row r="479" spans="1:19" x14ac:dyDescent="0.25">
      <c r="A479" s="5">
        <v>112</v>
      </c>
      <c r="B479" s="5">
        <v>339.49</v>
      </c>
      <c r="C479" s="5">
        <v>6.407</v>
      </c>
      <c r="D479" s="5">
        <f t="shared" si="75"/>
        <v>-7.0000000000000284E-2</v>
      </c>
      <c r="E479" s="5">
        <f t="shared" si="76"/>
        <v>2.5308269862489765</v>
      </c>
      <c r="F479" s="5">
        <f t="shared" si="77"/>
        <v>0.80665472399186056</v>
      </c>
      <c r="G479" s="5">
        <f t="shared" si="78"/>
        <v>1.3233389093172394</v>
      </c>
      <c r="H479" s="5">
        <f t="shared" si="79"/>
        <v>2.8299999999999841</v>
      </c>
      <c r="I479" s="5">
        <f t="shared" si="80"/>
        <v>6.124620206885923E-2</v>
      </c>
      <c r="J479" s="5">
        <f t="shared" si="81"/>
        <v>6.9441884492854884</v>
      </c>
      <c r="K479" s="5">
        <f t="shared" si="82"/>
        <v>-83323.40668172919</v>
      </c>
      <c r="L479" s="5">
        <f t="shared" si="83"/>
        <v>1.8131809999999897</v>
      </c>
      <c r="S479" s="5"/>
    </row>
    <row r="480" spans="1:19" x14ac:dyDescent="0.25">
      <c r="A480" s="5">
        <v>113</v>
      </c>
      <c r="B480" s="5">
        <v>342.32</v>
      </c>
      <c r="C480" s="5">
        <v>6.3369999999999997</v>
      </c>
      <c r="D480" s="5">
        <f t="shared" si="75"/>
        <v>-6.4999999999999503E-2</v>
      </c>
      <c r="E480" s="5">
        <f t="shared" si="76"/>
        <v>2.5344322734758764</v>
      </c>
      <c r="F480" s="5">
        <f t="shared" si="77"/>
        <v>0.8018837071252396</v>
      </c>
      <c r="G480" s="5">
        <f t="shared" si="78"/>
        <v>1.2656421353722538</v>
      </c>
      <c r="H480" s="5">
        <f t="shared" si="79"/>
        <v>2.8000000000000114</v>
      </c>
      <c r="I480" s="5">
        <f t="shared" si="80"/>
        <v>6.1824884439633021E-2</v>
      </c>
      <c r="J480" s="5">
        <f t="shared" si="81"/>
        <v>6.8547096966750658</v>
      </c>
      <c r="K480" s="5">
        <f t="shared" si="82"/>
        <v>-82249.752281729088</v>
      </c>
      <c r="L480" s="5">
        <f t="shared" si="83"/>
        <v>1.7743600000000073</v>
      </c>
      <c r="S480" s="5"/>
    </row>
    <row r="481" spans="1:19" x14ac:dyDescent="0.25">
      <c r="A481" s="5">
        <v>114</v>
      </c>
      <c r="B481" s="5">
        <v>345.12</v>
      </c>
      <c r="C481" s="5">
        <v>6.2720000000000002</v>
      </c>
      <c r="D481" s="5">
        <f t="shared" si="75"/>
        <v>-6.7000000000000171E-2</v>
      </c>
      <c r="E481" s="5">
        <f t="shared" si="76"/>
        <v>2.5379701277584696</v>
      </c>
      <c r="F481" s="5">
        <f t="shared" si="77"/>
        <v>0.79740604967638207</v>
      </c>
      <c r="G481" s="5">
        <f t="shared" si="78"/>
        <v>1.3434645821482945</v>
      </c>
      <c r="H481" s="5">
        <f t="shared" si="79"/>
        <v>2.7699999999999818</v>
      </c>
      <c r="I481" s="5">
        <f t="shared" si="80"/>
        <v>6.2396110247689276E-2</v>
      </c>
      <c r="J481" s="5">
        <f t="shared" si="81"/>
        <v>6.7640783717056729</v>
      </c>
      <c r="K481" s="5">
        <f t="shared" si="82"/>
        <v>-81162.268111489073</v>
      </c>
      <c r="L481" s="5">
        <f t="shared" si="83"/>
        <v>1.7373439999999887</v>
      </c>
      <c r="S481" s="5"/>
    </row>
    <row r="482" spans="1:19" x14ac:dyDescent="0.25">
      <c r="A482" s="5">
        <v>115</v>
      </c>
      <c r="B482" s="5">
        <v>347.89</v>
      </c>
      <c r="C482" s="5">
        <v>6.2050000000000001</v>
      </c>
      <c r="D482" s="5">
        <f t="shared" si="75"/>
        <v>-5.7999999999999829E-2</v>
      </c>
      <c r="E482" s="5">
        <f t="shared" si="76"/>
        <v>2.5414419452545256</v>
      </c>
      <c r="F482" s="5">
        <f t="shared" si="77"/>
        <v>0.79274178583474864</v>
      </c>
      <c r="G482" s="5">
        <f t="shared" si="78"/>
        <v>1.2058386882440788</v>
      </c>
      <c r="H482" s="5">
        <f t="shared" si="79"/>
        <v>2.7200000000000273</v>
      </c>
      <c r="I482" s="5">
        <f t="shared" si="80"/>
        <v>6.2959783445331416E-2</v>
      </c>
      <c r="J482" s="5">
        <f t="shared" si="81"/>
        <v>6.672348978998877</v>
      </c>
      <c r="K482" s="5">
        <f t="shared" si="82"/>
        <v>-80061.608173062486</v>
      </c>
      <c r="L482" s="5">
        <f t="shared" si="83"/>
        <v>1.687760000000017</v>
      </c>
      <c r="S482" s="5"/>
    </row>
    <row r="483" spans="1:19" x14ac:dyDescent="0.25">
      <c r="A483" s="5">
        <v>116</v>
      </c>
      <c r="B483" s="5">
        <v>350.61</v>
      </c>
      <c r="C483" s="5">
        <v>6.1470000000000002</v>
      </c>
      <c r="D483" s="5">
        <f t="shared" si="75"/>
        <v>-5.7999999999999829E-2</v>
      </c>
      <c r="E483" s="5">
        <f t="shared" si="76"/>
        <v>2.5448242987597278</v>
      </c>
      <c r="F483" s="5">
        <f t="shared" si="77"/>
        <v>0.78866321312085741</v>
      </c>
      <c r="G483" s="5">
        <f t="shared" si="78"/>
        <v>1.2403793253151776</v>
      </c>
      <c r="H483" s="5">
        <f t="shared" si="79"/>
        <v>2.6899999999999977</v>
      </c>
      <c r="I483" s="5">
        <f t="shared" si="80"/>
        <v>6.3515812526914656E-2</v>
      </c>
      <c r="J483" s="5">
        <f t="shared" si="81"/>
        <v>6.5795749240285533</v>
      </c>
      <c r="K483" s="5">
        <f t="shared" si="82"/>
        <v>-78948.413279871122</v>
      </c>
      <c r="L483" s="5">
        <f t="shared" si="83"/>
        <v>1.6535429999999984</v>
      </c>
      <c r="S483" s="5"/>
    </row>
    <row r="484" spans="1:19" x14ac:dyDescent="0.25">
      <c r="A484" s="5">
        <v>117</v>
      </c>
      <c r="B484" s="5">
        <v>353.3</v>
      </c>
      <c r="C484" s="5">
        <v>6.0890000000000004</v>
      </c>
      <c r="D484" s="5">
        <f t="shared" si="75"/>
        <v>-5.5000000000000604E-2</v>
      </c>
      <c r="E484" s="5">
        <f t="shared" si="76"/>
        <v>2.5481436374348454</v>
      </c>
      <c r="F484" s="5">
        <f t="shared" si="77"/>
        <v>0.78454597405452264</v>
      </c>
      <c r="G484" s="5">
        <f t="shared" si="78"/>
        <v>1.214246928553034</v>
      </c>
      <c r="H484" s="5">
        <f t="shared" si="79"/>
        <v>2.6499999999999773</v>
      </c>
      <c r="I484" s="5">
        <f t="shared" si="80"/>
        <v>6.4064110437250368E-2</v>
      </c>
      <c r="J484" s="5">
        <f t="shared" si="81"/>
        <v>6.4858084715257451</v>
      </c>
      <c r="K484" s="5">
        <f t="shared" si="82"/>
        <v>-77823.310557601639</v>
      </c>
      <c r="L484" s="5">
        <f t="shared" si="83"/>
        <v>1.6135849999999861</v>
      </c>
      <c r="S484" s="5"/>
    </row>
    <row r="485" spans="1:19" x14ac:dyDescent="0.25">
      <c r="A485" s="5">
        <v>118</v>
      </c>
      <c r="B485" s="5">
        <v>355.95</v>
      </c>
      <c r="C485" s="5">
        <v>6.0339999999999998</v>
      </c>
      <c r="D485" s="5">
        <f t="shared" si="75"/>
        <v>-6.1999999999999389E-2</v>
      </c>
      <c r="E485" s="5">
        <f t="shared" si="76"/>
        <v>2.5513889972730204</v>
      </c>
      <c r="F485" s="5">
        <f t="shared" si="77"/>
        <v>0.78060530583896959</v>
      </c>
      <c r="G485" s="5">
        <f t="shared" si="78"/>
        <v>1.4137189629849876</v>
      </c>
      <c r="H485" s="5">
        <f t="shared" si="79"/>
        <v>2.6100000000000136</v>
      </c>
      <c r="I485" s="5">
        <f t="shared" si="80"/>
        <v>6.460459447654418E-2</v>
      </c>
      <c r="J485" s="5">
        <f t="shared" si="81"/>
        <v>6.3911007073020336</v>
      </c>
      <c r="K485" s="5">
        <f t="shared" si="82"/>
        <v>-76686.912986120893</v>
      </c>
      <c r="L485" s="5">
        <f t="shared" si="83"/>
        <v>1.5748740000000081</v>
      </c>
      <c r="S485" s="5"/>
    </row>
    <row r="486" spans="1:19" x14ac:dyDescent="0.25">
      <c r="A486" s="5">
        <v>119</v>
      </c>
      <c r="B486" s="5">
        <v>358.56</v>
      </c>
      <c r="C486" s="5">
        <v>5.9720000000000004</v>
      </c>
      <c r="D486" s="5">
        <f t="shared" si="75"/>
        <v>-5.8000000000000718E-2</v>
      </c>
      <c r="E486" s="5">
        <f t="shared" si="76"/>
        <v>2.5545618391909861</v>
      </c>
      <c r="F486" s="5">
        <f t="shared" si="77"/>
        <v>0.77611979905298778</v>
      </c>
      <c r="G486" s="5">
        <f t="shared" si="78"/>
        <v>1.3664892314932637</v>
      </c>
      <c r="H486" s="5">
        <f t="shared" si="79"/>
        <v>2.5699999999999932</v>
      </c>
      <c r="I486" s="5">
        <f t="shared" si="80"/>
        <v>6.5137186202152683E-2</v>
      </c>
      <c r="J486" s="5">
        <f t="shared" si="81"/>
        <v>6.2955015035088273</v>
      </c>
      <c r="K486" s="5">
        <f t="shared" si="82"/>
        <v>-75539.818982618672</v>
      </c>
      <c r="L486" s="5">
        <f t="shared" si="83"/>
        <v>1.5348039999999958</v>
      </c>
      <c r="S486" s="5"/>
    </row>
    <row r="487" spans="1:19" x14ac:dyDescent="0.25">
      <c r="A487" s="5">
        <v>120</v>
      </c>
      <c r="B487" s="5">
        <v>361.13</v>
      </c>
      <c r="C487" s="5">
        <v>5.9139999999999997</v>
      </c>
      <c r="D487" s="5">
        <f t="shared" si="75"/>
        <v>-5.4999999999999716E-2</v>
      </c>
      <c r="E487" s="5">
        <f t="shared" si="76"/>
        <v>2.5576635678875652</v>
      </c>
      <c r="F487" s="5">
        <f t="shared" si="77"/>
        <v>0.77188132019009881</v>
      </c>
      <c r="G487" s="5">
        <f t="shared" si="78"/>
        <v>1.3383466388673304</v>
      </c>
      <c r="H487" s="5">
        <f t="shared" si="79"/>
        <v>2.5300000000000296</v>
      </c>
      <c r="I487" s="5">
        <f t="shared" si="80"/>
        <v>6.5661811327445085E-2</v>
      </c>
      <c r="J487" s="5">
        <f t="shared" si="81"/>
        <v>6.1990594872694542</v>
      </c>
      <c r="K487" s="5">
        <f t="shared" si="82"/>
        <v>-74382.612025220762</v>
      </c>
      <c r="L487" s="5">
        <f t="shared" si="83"/>
        <v>1.4962420000000174</v>
      </c>
      <c r="S487" s="5"/>
    </row>
    <row r="488" spans="1:19" x14ac:dyDescent="0.25">
      <c r="A488" s="5">
        <v>121</v>
      </c>
      <c r="B488" s="5">
        <v>363.66</v>
      </c>
      <c r="C488" s="5">
        <v>5.859</v>
      </c>
      <c r="D488" s="5">
        <f t="shared" si="75"/>
        <v>-4.9000000000000377E-2</v>
      </c>
      <c r="E488" s="5">
        <f t="shared" si="76"/>
        <v>2.5606955343936537</v>
      </c>
      <c r="F488" s="5">
        <f t="shared" si="77"/>
        <v>0.76782349800751681</v>
      </c>
      <c r="G488" s="5">
        <f t="shared" si="78"/>
        <v>1.225854839932994</v>
      </c>
      <c r="H488" s="5">
        <f t="shared" si="79"/>
        <v>2.5</v>
      </c>
      <c r="I488" s="5">
        <f t="shared" si="80"/>
        <v>6.6178399618050873E-2</v>
      </c>
      <c r="J488" s="5">
        <f t="shared" si="81"/>
        <v>6.1018220126815574</v>
      </c>
      <c r="K488" s="5">
        <f t="shared" si="82"/>
        <v>-73215.860317042578</v>
      </c>
      <c r="L488" s="5">
        <f t="shared" si="83"/>
        <v>1.4647500000000002</v>
      </c>
      <c r="S488" s="5"/>
    </row>
    <row r="489" spans="1:19" x14ac:dyDescent="0.25">
      <c r="A489" s="5">
        <v>122</v>
      </c>
      <c r="B489" s="5">
        <v>366.16</v>
      </c>
      <c r="C489" s="5">
        <v>5.81</v>
      </c>
      <c r="D489" s="5">
        <f t="shared" si="75"/>
        <v>-4.6999999999999709E-2</v>
      </c>
      <c r="E489" s="5">
        <f t="shared" si="76"/>
        <v>2.5636708994192432</v>
      </c>
      <c r="F489" s="5">
        <f t="shared" si="77"/>
        <v>0.76417613239033066</v>
      </c>
      <c r="G489" s="5">
        <f t="shared" si="78"/>
        <v>1.2179739920886019</v>
      </c>
      <c r="H489" s="5">
        <f t="shared" si="79"/>
        <v>2.4499999999999886</v>
      </c>
      <c r="I489" s="5">
        <f t="shared" si="80"/>
        <v>6.6686884785774336E-2</v>
      </c>
      <c r="J489" s="5">
        <f t="shared" si="81"/>
        <v>6.003835136119851</v>
      </c>
      <c r="K489" s="5">
        <f t="shared" si="82"/>
        <v>-72040.116489843407</v>
      </c>
      <c r="L489" s="5">
        <f t="shared" si="83"/>
        <v>1.4234499999999934</v>
      </c>
      <c r="S489" s="5"/>
    </row>
    <row r="490" spans="1:19" x14ac:dyDescent="0.25">
      <c r="A490" s="5">
        <v>123</v>
      </c>
      <c r="B490" s="5">
        <v>368.61</v>
      </c>
      <c r="C490" s="5">
        <v>5.7629999999999999</v>
      </c>
      <c r="D490" s="5">
        <f t="shared" si="75"/>
        <v>-4.4999999999999929E-2</v>
      </c>
      <c r="E490" s="5">
        <f t="shared" si="76"/>
        <v>2.5665671129934964</v>
      </c>
      <c r="F490" s="5">
        <f t="shared" si="77"/>
        <v>0.7606486195813561</v>
      </c>
      <c r="G490" s="5">
        <f t="shared" si="78"/>
        <v>1.202903973402998</v>
      </c>
      <c r="H490" s="5">
        <f t="shared" si="79"/>
        <v>2.4099999999999682</v>
      </c>
      <c r="I490" s="5">
        <f t="shared" si="80"/>
        <v>6.7187204380450991E-2</v>
      </c>
      <c r="J490" s="5">
        <f t="shared" si="81"/>
        <v>5.9051435947987674</v>
      </c>
      <c r="K490" s="5">
        <f t="shared" si="82"/>
        <v>-70855.91734679669</v>
      </c>
      <c r="L490" s="5">
        <f t="shared" si="83"/>
        <v>1.3888829999999817</v>
      </c>
      <c r="S490" s="5"/>
    </row>
    <row r="491" spans="1:19" x14ac:dyDescent="0.25">
      <c r="A491" s="5">
        <v>124</v>
      </c>
      <c r="B491" s="5">
        <v>371.02</v>
      </c>
      <c r="C491" s="5">
        <v>5.718</v>
      </c>
      <c r="D491" s="5">
        <f t="shared" si="75"/>
        <v>-4.6999999999999709E-2</v>
      </c>
      <c r="E491" s="5">
        <f t="shared" si="76"/>
        <v>2.5693973210854648</v>
      </c>
      <c r="F491" s="5">
        <f t="shared" si="77"/>
        <v>0.75724415102197007</v>
      </c>
      <c r="G491" s="5">
        <f t="shared" si="78"/>
        <v>1.2962152170946935</v>
      </c>
      <c r="H491" s="5">
        <f t="shared" si="79"/>
        <v>2.3700000000000045</v>
      </c>
      <c r="I491" s="5">
        <f t="shared" si="80"/>
        <v>6.7679299680017554E-2</v>
      </c>
      <c r="J491" s="5">
        <f t="shared" si="81"/>
        <v>5.8057907885240567</v>
      </c>
      <c r="K491" s="5">
        <f t="shared" si="82"/>
        <v>-69663.783643524119</v>
      </c>
      <c r="L491" s="5">
        <f t="shared" si="83"/>
        <v>1.3551660000000025</v>
      </c>
      <c r="S491" s="5"/>
    </row>
    <row r="492" spans="1:19" x14ac:dyDescent="0.25">
      <c r="A492" s="5">
        <v>125</v>
      </c>
      <c r="B492" s="5">
        <v>373.39</v>
      </c>
      <c r="C492" s="5">
        <v>5.6710000000000003</v>
      </c>
      <c r="D492" s="5">
        <f t="shared" si="75"/>
        <v>-4.7000000000000597E-2</v>
      </c>
      <c r="E492" s="5">
        <f t="shared" si="76"/>
        <v>2.5721626826463373</v>
      </c>
      <c r="F492" s="5">
        <f t="shared" si="77"/>
        <v>0.75365964728599866</v>
      </c>
      <c r="G492" s="5">
        <f t="shared" si="78"/>
        <v>1.3378345339828581</v>
      </c>
      <c r="H492" s="5">
        <f t="shared" si="79"/>
        <v>2.3300000000000409</v>
      </c>
      <c r="I492" s="5">
        <f t="shared" si="80"/>
        <v>6.8163115579061226E-2</v>
      </c>
      <c r="J492" s="5">
        <f t="shared" si="81"/>
        <v>5.7058187645617213</v>
      </c>
      <c r="K492" s="5">
        <f t="shared" si="82"/>
        <v>-68464.219906535116</v>
      </c>
      <c r="L492" s="5">
        <f t="shared" si="83"/>
        <v>1.321343000000023</v>
      </c>
      <c r="S492" s="5"/>
    </row>
    <row r="493" spans="1:19" x14ac:dyDescent="0.25">
      <c r="A493" s="5">
        <v>126</v>
      </c>
      <c r="B493" s="5">
        <v>375.72</v>
      </c>
      <c r="C493" s="5">
        <v>5.6239999999999997</v>
      </c>
      <c r="D493" s="5">
        <f t="shared" si="75"/>
        <v>-4.0999999999999481E-2</v>
      </c>
      <c r="E493" s="5">
        <f t="shared" si="76"/>
        <v>2.5748643136645399</v>
      </c>
      <c r="F493" s="5">
        <f t="shared" si="77"/>
        <v>0.7500453120117675</v>
      </c>
      <c r="G493" s="5">
        <f t="shared" si="78"/>
        <v>1.2041356241956591</v>
      </c>
      <c r="H493" s="5">
        <f t="shared" si="79"/>
        <v>2.2899999999999636</v>
      </c>
      <c r="I493" s="5">
        <f t="shared" si="80"/>
        <v>6.8638600476108036E-2</v>
      </c>
      <c r="J493" s="5">
        <f t="shared" si="81"/>
        <v>5.60526820554752</v>
      </c>
      <c r="K493" s="5">
        <f t="shared" si="82"/>
        <v>-67257.714288149888</v>
      </c>
      <c r="L493" s="5">
        <f t="shared" si="83"/>
        <v>1.2878959999999795</v>
      </c>
      <c r="S493" s="5"/>
    </row>
    <row r="494" spans="1:19" x14ac:dyDescent="0.25">
      <c r="A494" s="5">
        <v>127</v>
      </c>
      <c r="B494" s="5">
        <v>378.01</v>
      </c>
      <c r="C494" s="5">
        <v>5.5830000000000002</v>
      </c>
      <c r="D494" s="5">
        <f t="shared" si="75"/>
        <v>-3.5000000000000142E-2</v>
      </c>
      <c r="E494" s="5">
        <f t="shared" si="76"/>
        <v>2.5775032889572613</v>
      </c>
      <c r="F494" s="5">
        <f t="shared" si="77"/>
        <v>0.74686762785042948</v>
      </c>
      <c r="G494" s="5">
        <f t="shared" si="78"/>
        <v>1.0596815530114088</v>
      </c>
      <c r="H494" s="5">
        <f t="shared" si="79"/>
        <v>2.25</v>
      </c>
      <c r="I494" s="5">
        <f t="shared" si="80"/>
        <v>6.9105706159903663E-2</v>
      </c>
      <c r="J494" s="5">
        <f t="shared" si="81"/>
        <v>5.5041784203524458</v>
      </c>
      <c r="K494" s="5">
        <f t="shared" si="82"/>
        <v>-66044.738456891559</v>
      </c>
      <c r="L494" s="5">
        <f t="shared" si="83"/>
        <v>1.256175</v>
      </c>
      <c r="S494" s="5"/>
    </row>
    <row r="495" spans="1:19" x14ac:dyDescent="0.25">
      <c r="A495" s="5">
        <v>128</v>
      </c>
      <c r="B495" s="5">
        <v>380.26</v>
      </c>
      <c r="C495" s="5">
        <v>5.548</v>
      </c>
      <c r="D495" s="5">
        <f t="shared" si="75"/>
        <v>-3.8000000000000256E-2</v>
      </c>
      <c r="E495" s="5">
        <f t="shared" si="76"/>
        <v>2.5800806438630075</v>
      </c>
      <c r="F495" s="5">
        <f t="shared" si="77"/>
        <v>0.74413645240124726</v>
      </c>
      <c r="G495" s="5">
        <f t="shared" si="78"/>
        <v>1.1860037441370441</v>
      </c>
      <c r="H495" s="5">
        <f t="shared" si="79"/>
        <v>2.2100000000000364</v>
      </c>
      <c r="I495" s="5">
        <f t="shared" si="80"/>
        <v>6.9564387694933033E-2</v>
      </c>
      <c r="J495" s="5">
        <f t="shared" si="81"/>
        <v>5.4025873378044098</v>
      </c>
      <c r="K495" s="5">
        <f t="shared" si="82"/>
        <v>-64825.747522149737</v>
      </c>
      <c r="L495" s="5">
        <f t="shared" si="83"/>
        <v>1.2261080000000202</v>
      </c>
      <c r="S495" s="5"/>
    </row>
    <row r="496" spans="1:19" x14ac:dyDescent="0.25">
      <c r="A496" s="5">
        <v>129</v>
      </c>
      <c r="B496" s="5">
        <v>382.47</v>
      </c>
      <c r="C496" s="5">
        <v>5.51</v>
      </c>
      <c r="D496" s="5">
        <f t="shared" si="75"/>
        <v>-4.0999999999999481E-2</v>
      </c>
      <c r="E496" s="5">
        <f t="shared" si="76"/>
        <v>2.5825973758414835</v>
      </c>
      <c r="F496" s="5">
        <f t="shared" si="77"/>
        <v>0.74115159885178505</v>
      </c>
      <c r="G496" s="5">
        <f t="shared" si="78"/>
        <v>1.3262340512612161</v>
      </c>
      <c r="H496" s="5">
        <f t="shared" si="79"/>
        <v>2.1599999999999682</v>
      </c>
      <c r="I496" s="5">
        <f t="shared" si="80"/>
        <v>7.0014603306416734E-2</v>
      </c>
      <c r="J496" s="5">
        <f t="shared" si="81"/>
        <v>5.3005315031817162</v>
      </c>
      <c r="K496" s="5">
        <f t="shared" si="82"/>
        <v>-63601.179992103236</v>
      </c>
      <c r="L496" s="5">
        <f t="shared" si="83"/>
        <v>1.1901599999999826</v>
      </c>
      <c r="S496" s="5"/>
    </row>
    <row r="497" spans="1:19" x14ac:dyDescent="0.25">
      <c r="A497" s="5">
        <v>130</v>
      </c>
      <c r="B497" s="5">
        <v>384.63</v>
      </c>
      <c r="C497" s="5">
        <v>5.4690000000000003</v>
      </c>
      <c r="D497" s="5">
        <f t="shared" si="75"/>
        <v>-3.900000000000059E-2</v>
      </c>
      <c r="E497" s="5">
        <f t="shared" si="76"/>
        <v>2.5850431549059416</v>
      </c>
      <c r="F497" s="5">
        <f t="shared" si="77"/>
        <v>0.73790792337463873</v>
      </c>
      <c r="G497" s="5">
        <f t="shared" si="78"/>
        <v>1.2959048206581432</v>
      </c>
      <c r="H497" s="5">
        <f t="shared" si="79"/>
        <v>2.1299999999999955</v>
      </c>
      <c r="I497" s="5">
        <f t="shared" si="80"/>
        <v>7.045631426501521E-2</v>
      </c>
      <c r="J497" s="5">
        <f t="shared" si="81"/>
        <v>5.1980460773665698</v>
      </c>
      <c r="K497" s="5">
        <f t="shared" si="82"/>
        <v>-62371.457763560276</v>
      </c>
      <c r="L497" s="5">
        <f t="shared" si="83"/>
        <v>1.1648969999999974</v>
      </c>
      <c r="S497" s="5"/>
    </row>
    <row r="498" spans="1:19" x14ac:dyDescent="0.25">
      <c r="A498" s="5">
        <v>131</v>
      </c>
      <c r="B498" s="5">
        <v>386.76</v>
      </c>
      <c r="C498" s="5">
        <v>5.43</v>
      </c>
      <c r="D498" s="5">
        <f t="shared" si="75"/>
        <v>-3.7999999999999368E-2</v>
      </c>
      <c r="E498" s="5">
        <f t="shared" si="76"/>
        <v>2.5874415515599591</v>
      </c>
      <c r="F498" s="5">
        <f t="shared" si="77"/>
        <v>0.73479982958884693</v>
      </c>
      <c r="G498" s="5">
        <f t="shared" si="78"/>
        <v>1.3093365044440586</v>
      </c>
      <c r="H498" s="5">
        <f t="shared" si="79"/>
        <v>2.0799999999999841</v>
      </c>
      <c r="I498" s="5">
        <f t="shared" si="80"/>
        <v>7.0889484771462424E-2</v>
      </c>
      <c r="J498" s="5">
        <f t="shared" si="81"/>
        <v>5.0951648385630381</v>
      </c>
      <c r="K498" s="5">
        <f t="shared" si="82"/>
        <v>-61136.986142570007</v>
      </c>
      <c r="L498" s="5">
        <f t="shared" si="83"/>
        <v>1.1294399999999913</v>
      </c>
      <c r="S498" s="5"/>
    </row>
    <row r="499" spans="1:19" x14ac:dyDescent="0.25">
      <c r="A499" s="5">
        <v>132</v>
      </c>
      <c r="B499" s="5">
        <v>388.84</v>
      </c>
      <c r="C499" s="5">
        <v>5.3920000000000003</v>
      </c>
      <c r="D499" s="5">
        <f t="shared" si="75"/>
        <v>-3.4000000000000696E-2</v>
      </c>
      <c r="E499" s="5">
        <f t="shared" si="76"/>
        <v>2.5897709344582682</v>
      </c>
      <c r="F499" s="5">
        <f t="shared" si="77"/>
        <v>0.73174988352726344</v>
      </c>
      <c r="G499" s="5">
        <f t="shared" si="78"/>
        <v>1.2088694896377075</v>
      </c>
      <c r="H499" s="5">
        <f t="shared" si="79"/>
        <v>2.0400000000000205</v>
      </c>
      <c r="I499" s="5">
        <f t="shared" si="80"/>
        <v>7.1314081841342677E-2</v>
      </c>
      <c r="J499" s="5">
        <f t="shared" si="81"/>
        <v>4.9919201864572216</v>
      </c>
      <c r="K499" s="5">
        <f t="shared" si="82"/>
        <v>-59898.153894337927</v>
      </c>
      <c r="L499" s="5">
        <f t="shared" si="83"/>
        <v>1.0999680000000109</v>
      </c>
      <c r="S499" s="5"/>
    </row>
    <row r="500" spans="1:19" x14ac:dyDescent="0.25">
      <c r="A500" s="5">
        <v>133</v>
      </c>
      <c r="B500" s="5">
        <v>390.88</v>
      </c>
      <c r="C500" s="5">
        <v>5.3579999999999997</v>
      </c>
      <c r="D500" s="5">
        <f t="shared" si="75"/>
        <v>-4.0000000000000036E-2</v>
      </c>
      <c r="E500" s="5">
        <f t="shared" si="76"/>
        <v>2.5920434496293616</v>
      </c>
      <c r="F500" s="5">
        <f t="shared" si="77"/>
        <v>0.72900270927219002</v>
      </c>
      <c r="G500" s="5">
        <f t="shared" si="78"/>
        <v>1.4756283914409321</v>
      </c>
      <c r="H500" s="5">
        <f t="shared" si="79"/>
        <v>1.9900000000000091</v>
      </c>
      <c r="I500" s="5">
        <f t="shared" si="80"/>
        <v>7.1730075190214113E-2</v>
      </c>
      <c r="J500" s="5">
        <f t="shared" si="81"/>
        <v>4.8883431487345419</v>
      </c>
      <c r="K500" s="5">
        <f t="shared" si="82"/>
        <v>-58655.333321424689</v>
      </c>
      <c r="L500" s="5">
        <f t="shared" si="83"/>
        <v>1.0662420000000048</v>
      </c>
      <c r="S500" s="5"/>
    </row>
    <row r="501" spans="1:19" x14ac:dyDescent="0.25">
      <c r="A501" s="5">
        <v>134</v>
      </c>
      <c r="B501" s="5">
        <v>392.87</v>
      </c>
      <c r="C501" s="5">
        <v>5.3179999999999996</v>
      </c>
      <c r="D501" s="5">
        <f t="shared" si="75"/>
        <v>-3.5999999999999588E-2</v>
      </c>
      <c r="E501" s="5">
        <f t="shared" si="76"/>
        <v>2.5942488668573831</v>
      </c>
      <c r="F501" s="5">
        <f t="shared" si="77"/>
        <v>0.7257483329955482</v>
      </c>
      <c r="G501" s="5">
        <f t="shared" si="78"/>
        <v>1.364904240660143</v>
      </c>
      <c r="H501" s="5">
        <f t="shared" si="79"/>
        <v>1.9599999999999795</v>
      </c>
      <c r="I501" s="5">
        <f t="shared" si="80"/>
        <v>7.2137437119275324E-2</v>
      </c>
      <c r="J501" s="5">
        <f t="shared" si="81"/>
        <v>4.7844633898114219</v>
      </c>
      <c r="K501" s="5">
        <f t="shared" si="82"/>
        <v>-57408.880368515369</v>
      </c>
      <c r="L501" s="5">
        <f t="shared" si="83"/>
        <v>1.042327999999989</v>
      </c>
      <c r="S501" s="5"/>
    </row>
    <row r="502" spans="1:19" x14ac:dyDescent="0.25">
      <c r="A502" s="5">
        <v>135</v>
      </c>
      <c r="B502" s="5">
        <v>394.83</v>
      </c>
      <c r="C502" s="5">
        <v>5.282</v>
      </c>
      <c r="D502" s="5">
        <f t="shared" si="75"/>
        <v>-3.6999999999999922E-2</v>
      </c>
      <c r="E502" s="5">
        <f t="shared" si="76"/>
        <v>2.5964101438442699</v>
      </c>
      <c r="F502" s="5">
        <f t="shared" si="77"/>
        <v>0.72279839687090519</v>
      </c>
      <c r="G502" s="5">
        <f t="shared" si="78"/>
        <v>1.456645950289245</v>
      </c>
      <c r="H502" s="5">
        <f t="shared" si="79"/>
        <v>1.910000000000025</v>
      </c>
      <c r="I502" s="5">
        <f t="shared" si="80"/>
        <v>7.253614240175961E-2</v>
      </c>
      <c r="J502" s="5">
        <f t="shared" si="81"/>
        <v>4.6803092216937685</v>
      </c>
      <c r="K502" s="5">
        <f t="shared" si="82"/>
        <v>-56159.134752708385</v>
      </c>
      <c r="L502" s="5">
        <f t="shared" si="83"/>
        <v>1.0088620000000132</v>
      </c>
      <c r="S502" s="5"/>
    </row>
    <row r="503" spans="1:19" x14ac:dyDescent="0.25">
      <c r="A503" s="5">
        <v>136</v>
      </c>
      <c r="B503" s="5">
        <v>396.74</v>
      </c>
      <c r="C503" s="5">
        <v>5.2450000000000001</v>
      </c>
      <c r="D503" s="5">
        <f t="shared" si="75"/>
        <v>-3.3000000000000362E-2</v>
      </c>
      <c r="E503" s="5">
        <f t="shared" si="76"/>
        <v>2.598505988988193</v>
      </c>
      <c r="F503" s="5">
        <f t="shared" si="77"/>
        <v>0.71974549252957665</v>
      </c>
      <c r="G503" s="5">
        <f t="shared" si="78"/>
        <v>1.3422213795422604</v>
      </c>
      <c r="H503" s="5">
        <f t="shared" si="79"/>
        <v>1.8700000000000045</v>
      </c>
      <c r="I503" s="5">
        <f t="shared" si="80"/>
        <v>7.292616817023409E-2</v>
      </c>
      <c r="J503" s="5">
        <f t="shared" si="81"/>
        <v>4.5759076168406798</v>
      </c>
      <c r="K503" s="5">
        <f t="shared" si="82"/>
        <v>-54906.420117865251</v>
      </c>
      <c r="L503" s="5">
        <f t="shared" si="83"/>
        <v>0.98081500000000243</v>
      </c>
      <c r="S503" s="5"/>
    </row>
    <row r="504" spans="1:19" x14ac:dyDescent="0.25">
      <c r="A504" s="5">
        <v>137</v>
      </c>
      <c r="B504" s="5">
        <v>398.61</v>
      </c>
      <c r="C504" s="5">
        <v>5.2119999999999997</v>
      </c>
      <c r="D504" s="5">
        <f t="shared" si="75"/>
        <v>-3.2000000000000028E-2</v>
      </c>
      <c r="E504" s="5">
        <f t="shared" si="76"/>
        <v>2.6005481897240834</v>
      </c>
      <c r="F504" s="5">
        <f t="shared" si="77"/>
        <v>0.71700440704054702</v>
      </c>
      <c r="G504" s="5">
        <f t="shared" si="78"/>
        <v>1.3519125340581428</v>
      </c>
      <c r="H504" s="5">
        <f t="shared" si="79"/>
        <v>1.8199999999999932</v>
      </c>
      <c r="I504" s="5">
        <f t="shared" si="80"/>
        <v>7.3307493804970814E-2</v>
      </c>
      <c r="J504" s="5">
        <f t="shared" si="81"/>
        <v>4.4712842229088228</v>
      </c>
      <c r="K504" s="5">
        <f t="shared" si="82"/>
        <v>-53651.044211526591</v>
      </c>
      <c r="L504" s="5">
        <f t="shared" si="83"/>
        <v>0.94858399999999643</v>
      </c>
      <c r="S504" s="5"/>
    </row>
    <row r="505" spans="1:19" x14ac:dyDescent="0.25">
      <c r="A505" s="5">
        <v>138</v>
      </c>
      <c r="B505" s="5">
        <v>400.43</v>
      </c>
      <c r="C505" s="5">
        <v>5.18</v>
      </c>
      <c r="D505" s="5">
        <f t="shared" si="75"/>
        <v>-2.4000000000000021E-2</v>
      </c>
      <c r="E505" s="5">
        <f t="shared" si="76"/>
        <v>2.6025266071349242</v>
      </c>
      <c r="F505" s="5">
        <f t="shared" si="77"/>
        <v>0.71432975974523305</v>
      </c>
      <c r="G505" s="5">
        <f t="shared" si="78"/>
        <v>1.0411947764781926</v>
      </c>
      <c r="H505" s="5">
        <f t="shared" si="79"/>
        <v>1.7900000000000205</v>
      </c>
      <c r="I505" s="5">
        <f t="shared" si="80"/>
        <v>7.3680100823546549E-2</v>
      </c>
      <c r="J505" s="5">
        <f t="shared" si="81"/>
        <v>4.3664633792863672</v>
      </c>
      <c r="K505" s="5">
        <f t="shared" si="82"/>
        <v>-52393.299083301121</v>
      </c>
      <c r="L505" s="5">
        <f t="shared" si="83"/>
        <v>0.9272200000000107</v>
      </c>
      <c r="S505" s="5"/>
    </row>
    <row r="506" spans="1:19" x14ac:dyDescent="0.25">
      <c r="A506" s="5">
        <v>139</v>
      </c>
      <c r="B506" s="5">
        <v>402.22</v>
      </c>
      <c r="C506" s="5">
        <v>5.1559999999999997</v>
      </c>
      <c r="D506" s="5">
        <f t="shared" si="75"/>
        <v>-2.7999999999999581E-2</v>
      </c>
      <c r="E506" s="5">
        <f t="shared" si="76"/>
        <v>2.6044636616701857</v>
      </c>
      <c r="F506" s="5">
        <f t="shared" si="77"/>
        <v>0.71231290868136543</v>
      </c>
      <c r="G506" s="5">
        <f t="shared" si="78"/>
        <v>1.26147641054983</v>
      </c>
      <c r="H506" s="5">
        <f t="shared" si="79"/>
        <v>1.7399999999999523</v>
      </c>
      <c r="I506" s="5">
        <f t="shared" si="80"/>
        <v>7.4043972771820413E-2</v>
      </c>
      <c r="J506" s="5">
        <f t="shared" si="81"/>
        <v>4.2614681352864396</v>
      </c>
      <c r="K506" s="5">
        <f t="shared" si="82"/>
        <v>-51133.461303167373</v>
      </c>
      <c r="L506" s="5">
        <f t="shared" si="83"/>
        <v>0.89714399999997529</v>
      </c>
      <c r="S506" s="5"/>
    </row>
    <row r="507" spans="1:19" x14ac:dyDescent="0.25">
      <c r="A507" s="5">
        <v>140</v>
      </c>
      <c r="B507" s="5">
        <v>403.96</v>
      </c>
      <c r="C507" s="5">
        <v>5.1280000000000001</v>
      </c>
      <c r="D507" s="5">
        <f t="shared" si="75"/>
        <v>-3.3000000000000362E-2</v>
      </c>
      <c r="E507" s="5">
        <f t="shared" si="76"/>
        <v>2.606338363528125</v>
      </c>
      <c r="F507" s="5">
        <f t="shared" si="77"/>
        <v>0.709948016510761</v>
      </c>
      <c r="G507" s="5">
        <f t="shared" si="78"/>
        <v>1.5373358536657853</v>
      </c>
      <c r="H507" s="5">
        <f t="shared" si="79"/>
        <v>1.7000000000000455</v>
      </c>
      <c r="I507" s="5">
        <f t="shared" si="80"/>
        <v>7.4399095116427616E-2</v>
      </c>
      <c r="J507" s="5">
        <f t="shared" si="81"/>
        <v>4.1563202699018147</v>
      </c>
      <c r="K507" s="5">
        <f t="shared" si="82"/>
        <v>-49871.792198508774</v>
      </c>
      <c r="L507" s="5">
        <f t="shared" si="83"/>
        <v>0.87176000000002341</v>
      </c>
      <c r="S507" s="5"/>
    </row>
    <row r="508" spans="1:19" x14ac:dyDescent="0.25">
      <c r="A508" s="5">
        <v>141</v>
      </c>
      <c r="B508" s="5">
        <v>405.66</v>
      </c>
      <c r="C508" s="5">
        <v>5.0949999999999998</v>
      </c>
      <c r="D508" s="5">
        <f t="shared" si="75"/>
        <v>-3.5000000000000142E-2</v>
      </c>
      <c r="E508" s="5">
        <f t="shared" si="76"/>
        <v>2.6081621863197615</v>
      </c>
      <c r="F508" s="5">
        <f t="shared" si="77"/>
        <v>0.70714418834244519</v>
      </c>
      <c r="G508" s="5">
        <f t="shared" si="78"/>
        <v>1.6981647254291496</v>
      </c>
      <c r="H508" s="5">
        <f t="shared" si="79"/>
        <v>1.6499999999999773</v>
      </c>
      <c r="I508" s="5">
        <f t="shared" si="80"/>
        <v>7.4745455138919434E-2</v>
      </c>
      <c r="J508" s="5">
        <f t="shared" si="81"/>
        <v>4.0510403130016304</v>
      </c>
      <c r="K508" s="5">
        <f t="shared" si="82"/>
        <v>-48608.538108451685</v>
      </c>
      <c r="L508" s="5">
        <f t="shared" si="83"/>
        <v>0.8406749999999884</v>
      </c>
      <c r="S508" s="5"/>
    </row>
    <row r="509" spans="1:19" x14ac:dyDescent="0.25">
      <c r="A509" s="5">
        <v>142</v>
      </c>
      <c r="B509" s="5">
        <v>407.31</v>
      </c>
      <c r="C509" s="5">
        <v>5.0599999999999996</v>
      </c>
      <c r="D509" s="5">
        <f t="shared" si="75"/>
        <v>-2.9999999999999361E-2</v>
      </c>
      <c r="E509" s="5">
        <f t="shared" si="76"/>
        <v>2.6099250727216621</v>
      </c>
      <c r="F509" s="5">
        <f t="shared" si="77"/>
        <v>0.70415051683979912</v>
      </c>
      <c r="G509" s="5">
        <f t="shared" si="78"/>
        <v>1.5073617196364482</v>
      </c>
      <c r="H509" s="5">
        <f t="shared" si="79"/>
        <v>1.6100000000000136</v>
      </c>
      <c r="I509" s="5">
        <f t="shared" si="80"/>
        <v>7.508304183166957E-2</v>
      </c>
      <c r="J509" s="5">
        <f t="shared" si="81"/>
        <v>3.9456475678793512</v>
      </c>
      <c r="K509" s="5">
        <f t="shared" si="82"/>
        <v>-47343.930654417185</v>
      </c>
      <c r="L509" s="5">
        <f t="shared" si="83"/>
        <v>0.81466000000000682</v>
      </c>
      <c r="S509" s="5"/>
    </row>
    <row r="510" spans="1:19" x14ac:dyDescent="0.25">
      <c r="A510" s="5">
        <v>143</v>
      </c>
      <c r="B510" s="5">
        <v>408.92</v>
      </c>
      <c r="C510" s="5">
        <v>5.03</v>
      </c>
      <c r="D510" s="5">
        <f t="shared" si="75"/>
        <v>-2.6000000000000689E-2</v>
      </c>
      <c r="E510" s="5">
        <f t="shared" si="76"/>
        <v>2.6116383521225046</v>
      </c>
      <c r="F510" s="5">
        <f t="shared" si="77"/>
        <v>0.70156798505592743</v>
      </c>
      <c r="G510" s="5">
        <f t="shared" si="78"/>
        <v>1.3523879707895077</v>
      </c>
      <c r="H510" s="5">
        <f t="shared" si="79"/>
        <v>1.5699999999999932</v>
      </c>
      <c r="I510" s="5">
        <f t="shared" si="80"/>
        <v>7.5411845795659516E-2</v>
      </c>
      <c r="J510" s="5">
        <f t="shared" si="81"/>
        <v>3.8401601350330772</v>
      </c>
      <c r="K510" s="5">
        <f t="shared" si="82"/>
        <v>-46078.18702545984</v>
      </c>
      <c r="L510" s="5">
        <f t="shared" si="83"/>
        <v>0.78970999999999658</v>
      </c>
      <c r="S510" s="5"/>
    </row>
    <row r="511" spans="1:19" x14ac:dyDescent="0.25">
      <c r="A511" s="5">
        <v>144</v>
      </c>
      <c r="B511" s="5">
        <v>410.49</v>
      </c>
      <c r="C511" s="5">
        <v>5.0039999999999996</v>
      </c>
      <c r="D511" s="5">
        <f t="shared" si="75"/>
        <v>-2.5999999999999801E-2</v>
      </c>
      <c r="E511" s="5">
        <f t="shared" si="76"/>
        <v>2.6133025816802631</v>
      </c>
      <c r="F511" s="5">
        <f t="shared" si="77"/>
        <v>0.69931730102138234</v>
      </c>
      <c r="G511" s="5">
        <f t="shared" si="78"/>
        <v>1.4002514130969403</v>
      </c>
      <c r="H511" s="5">
        <f t="shared" si="79"/>
        <v>1.5299999999999727</v>
      </c>
      <c r="I511" s="5">
        <f t="shared" si="80"/>
        <v>7.5731859140245605E-2</v>
      </c>
      <c r="J511" s="5">
        <f t="shared" si="81"/>
        <v>3.7345949370901077</v>
      </c>
      <c r="K511" s="5">
        <f t="shared" si="82"/>
        <v>-44811.510277336522</v>
      </c>
      <c r="L511" s="5">
        <f t="shared" si="83"/>
        <v>0.76561199999998619</v>
      </c>
      <c r="S511" s="5"/>
    </row>
    <row r="512" spans="1:19" x14ac:dyDescent="0.25">
      <c r="A512" s="5">
        <v>145</v>
      </c>
      <c r="B512" s="5">
        <v>412.02</v>
      </c>
      <c r="C512" s="5">
        <v>4.9779999999999998</v>
      </c>
      <c r="D512" s="5">
        <f t="shared" si="75"/>
        <v>-2.4999999999999467E-2</v>
      </c>
      <c r="E512" s="5">
        <f t="shared" si="76"/>
        <v>2.6149182977778489</v>
      </c>
      <c r="F512" s="5">
        <f t="shared" si="77"/>
        <v>0.69705489227257444</v>
      </c>
      <c r="G512" s="5">
        <f t="shared" si="78"/>
        <v>1.404149542937966</v>
      </c>
      <c r="H512" s="5">
        <f t="shared" si="79"/>
        <v>1.4800000000000182</v>
      </c>
      <c r="I512" s="5">
        <f t="shared" si="80"/>
        <v>7.6043075385003114E-2</v>
      </c>
      <c r="J512" s="5">
        <f t="shared" si="81"/>
        <v>3.6289677447720048</v>
      </c>
      <c r="K512" s="5">
        <f t="shared" si="82"/>
        <v>-43544.089644060245</v>
      </c>
      <c r="L512" s="5">
        <f t="shared" si="83"/>
        <v>0.73674400000000906</v>
      </c>
      <c r="S512" s="5"/>
    </row>
    <row r="513" spans="1:19" x14ac:dyDescent="0.25">
      <c r="A513" s="5">
        <v>146</v>
      </c>
      <c r="B513" s="5">
        <v>413.5</v>
      </c>
      <c r="C513" s="5">
        <v>4.9530000000000003</v>
      </c>
      <c r="D513" s="5">
        <f t="shared" si="75"/>
        <v>-2.8999999999999915E-2</v>
      </c>
      <c r="E513" s="5">
        <f t="shared" si="76"/>
        <v>2.6164755138885654</v>
      </c>
      <c r="F513" s="5">
        <f t="shared" si="77"/>
        <v>0.69486832798245612</v>
      </c>
      <c r="G513" s="5">
        <f t="shared" si="78"/>
        <v>1.6891659665070271</v>
      </c>
      <c r="H513" s="5">
        <f t="shared" si="79"/>
        <v>1.4399999999999977</v>
      </c>
      <c r="I513" s="5">
        <f t="shared" si="80"/>
        <v>7.6345489363734115E-2</v>
      </c>
      <c r="J513" s="5">
        <f t="shared" si="81"/>
        <v>3.5232932038125608</v>
      </c>
      <c r="K513" s="5">
        <f t="shared" si="82"/>
        <v>-42276.100860888007</v>
      </c>
      <c r="L513" s="5">
        <f t="shared" si="83"/>
        <v>0.71323199999999887</v>
      </c>
      <c r="S513" s="5"/>
    </row>
    <row r="514" spans="1:19" x14ac:dyDescent="0.25">
      <c r="A514" s="5">
        <v>147</v>
      </c>
      <c r="B514" s="5">
        <v>414.94</v>
      </c>
      <c r="C514" s="5">
        <v>4.9240000000000004</v>
      </c>
      <c r="D514" s="5">
        <f t="shared" si="75"/>
        <v>-2.7000000000000135E-2</v>
      </c>
      <c r="E514" s="5">
        <f t="shared" si="76"/>
        <v>2.6179853026090019</v>
      </c>
      <c r="F514" s="5">
        <f t="shared" si="77"/>
        <v>0.69231804425927879</v>
      </c>
      <c r="G514" s="5">
        <f t="shared" si="78"/>
        <v>1.6441296053723307</v>
      </c>
      <c r="H514" s="5">
        <f t="shared" si="79"/>
        <v>1.3899999999999864</v>
      </c>
      <c r="I514" s="5">
        <f t="shared" si="80"/>
        <v>7.6639097130718495E-2</v>
      </c>
      <c r="J514" s="5">
        <f t="shared" si="81"/>
        <v>3.4175848627290839</v>
      </c>
      <c r="K514" s="5">
        <f t="shared" si="82"/>
        <v>-41007.706497547631</v>
      </c>
      <c r="L514" s="5">
        <f t="shared" si="83"/>
        <v>0.68443599999999327</v>
      </c>
      <c r="S514" s="5"/>
    </row>
    <row r="515" spans="1:19" x14ac:dyDescent="0.25">
      <c r="A515" s="5">
        <v>148</v>
      </c>
      <c r="B515" s="5">
        <v>416.33</v>
      </c>
      <c r="C515" s="5">
        <v>4.8970000000000002</v>
      </c>
      <c r="D515" s="5">
        <f t="shared" si="75"/>
        <v>-3.5000000000000142E-2</v>
      </c>
      <c r="E515" s="5">
        <f t="shared" si="76"/>
        <v>2.6194377065029881</v>
      </c>
      <c r="F515" s="5">
        <f t="shared" si="77"/>
        <v>0.68993010401821808</v>
      </c>
      <c r="G515" s="5">
        <f t="shared" si="78"/>
        <v>2.1993875399254232</v>
      </c>
      <c r="H515" s="5">
        <f t="shared" si="79"/>
        <v>1.3600000000000136</v>
      </c>
      <c r="I515" s="5">
        <f t="shared" si="80"/>
        <v>7.6923895869279252E-2</v>
      </c>
      <c r="J515" s="5">
        <f t="shared" si="81"/>
        <v>3.3118552013763902</v>
      </c>
      <c r="K515" s="5">
        <f t="shared" si="82"/>
        <v>-39739.056300856493</v>
      </c>
      <c r="L515" s="5">
        <f t="shared" si="83"/>
        <v>0.66599200000000669</v>
      </c>
      <c r="S515" s="5"/>
    </row>
    <row r="516" spans="1:19" x14ac:dyDescent="0.25">
      <c r="A516" s="5">
        <v>149</v>
      </c>
      <c r="B516" s="5">
        <v>417.69</v>
      </c>
      <c r="C516" s="5">
        <v>4.8620000000000001</v>
      </c>
      <c r="D516" s="5">
        <f t="shared" si="75"/>
        <v>-3.0000000000000249E-2</v>
      </c>
      <c r="E516" s="5">
        <f t="shared" si="76"/>
        <v>2.6208540778583549</v>
      </c>
      <c r="F516" s="5">
        <f t="shared" si="77"/>
        <v>0.68681495450731689</v>
      </c>
      <c r="G516" s="5">
        <f t="shared" si="78"/>
        <v>1.9765716120059404</v>
      </c>
      <c r="H516" s="5">
        <f t="shared" si="79"/>
        <v>1.3100000000000023</v>
      </c>
      <c r="I516" s="5">
        <f t="shared" si="80"/>
        <v>7.7199883802727284E-2</v>
      </c>
      <c r="J516" s="5">
        <f t="shared" si="81"/>
        <v>3.2061156601900787</v>
      </c>
      <c r="K516" s="5">
        <f t="shared" si="82"/>
        <v>-38470.287545610903</v>
      </c>
      <c r="L516" s="5">
        <f t="shared" si="83"/>
        <v>0.6369220000000011</v>
      </c>
      <c r="S516" s="5"/>
    </row>
    <row r="517" spans="1:19" x14ac:dyDescent="0.25">
      <c r="A517" s="5">
        <v>150</v>
      </c>
      <c r="B517" s="5">
        <v>419</v>
      </c>
      <c r="C517" s="5">
        <v>4.8319999999999999</v>
      </c>
      <c r="D517" s="5">
        <f t="shared" si="75"/>
        <v>-2.2999999999999687E-2</v>
      </c>
      <c r="E517" s="5">
        <f t="shared" si="76"/>
        <v>2.6222140229662951</v>
      </c>
      <c r="F517" s="5">
        <f t="shared" si="77"/>
        <v>0.68412692561307542</v>
      </c>
      <c r="G517" s="5">
        <f t="shared" si="78"/>
        <v>1.5890304895756393</v>
      </c>
      <c r="H517" s="5">
        <f t="shared" si="79"/>
        <v>1.2599999999999909</v>
      </c>
      <c r="I517" s="5">
        <f t="shared" si="80"/>
        <v>7.7467060107743124E-2</v>
      </c>
      <c r="J517" s="5">
        <f t="shared" si="81"/>
        <v>3.1003766700414825</v>
      </c>
      <c r="K517" s="5">
        <f t="shared" si="82"/>
        <v>-37201.525392815158</v>
      </c>
      <c r="L517" s="5">
        <f t="shared" si="83"/>
        <v>0.6088319999999956</v>
      </c>
      <c r="S517" s="5"/>
    </row>
    <row r="518" spans="1:19" x14ac:dyDescent="0.25">
      <c r="A518" s="5">
        <v>151</v>
      </c>
      <c r="B518" s="5">
        <v>420.26</v>
      </c>
      <c r="C518" s="5">
        <v>4.8090000000000002</v>
      </c>
      <c r="D518" s="5">
        <f t="shared" si="75"/>
        <v>-1.6000000000000014E-2</v>
      </c>
      <c r="E518" s="5">
        <f t="shared" si="76"/>
        <v>2.6235180561820592</v>
      </c>
      <c r="F518" s="5">
        <f t="shared" si="77"/>
        <v>0.68205477707380724</v>
      </c>
      <c r="G518" s="5">
        <f t="shared" si="78"/>
        <v>1.1403453277382054</v>
      </c>
      <c r="H518" s="5">
        <f t="shared" si="79"/>
        <v>1.2300000000000182</v>
      </c>
      <c r="I518" s="5">
        <f t="shared" si="80"/>
        <v>7.7725424830246581E-2</v>
      </c>
      <c r="J518" s="5">
        <f t="shared" si="81"/>
        <v>2.9946476826386847</v>
      </c>
      <c r="K518" s="5">
        <f t="shared" si="82"/>
        <v>-35932.883254462817</v>
      </c>
      <c r="L518" s="5">
        <f t="shared" si="83"/>
        <v>0.59150700000000878</v>
      </c>
      <c r="S518" s="5"/>
    </row>
    <row r="519" spans="1:19" x14ac:dyDescent="0.25">
      <c r="A519" s="5">
        <v>152</v>
      </c>
      <c r="B519" s="5">
        <v>421.49</v>
      </c>
      <c r="C519" s="5">
        <v>4.7930000000000001</v>
      </c>
      <c r="D519" s="5">
        <f t="shared" si="75"/>
        <v>-2.4000000000000021E-2</v>
      </c>
      <c r="E519" s="5">
        <f t="shared" si="76"/>
        <v>2.6247872752921073</v>
      </c>
      <c r="F519" s="5">
        <f t="shared" si="77"/>
        <v>0.68060742899178794</v>
      </c>
      <c r="G519" s="5">
        <f t="shared" si="78"/>
        <v>1.7955846898089489</v>
      </c>
      <c r="H519" s="5">
        <f t="shared" si="79"/>
        <v>1.1800000000000068</v>
      </c>
      <c r="I519" s="5">
        <f t="shared" si="80"/>
        <v>7.7974978803799805E-2</v>
      </c>
      <c r="J519" s="5">
        <f t="shared" si="81"/>
        <v>2.8889372014029857</v>
      </c>
      <c r="K519" s="5">
        <f t="shared" si="82"/>
        <v>-34664.46316402308</v>
      </c>
      <c r="L519" s="5">
        <f t="shared" si="83"/>
        <v>0.56557400000000335</v>
      </c>
      <c r="S519" s="5"/>
    </row>
    <row r="520" spans="1:19" x14ac:dyDescent="0.25">
      <c r="A520" s="5">
        <v>153</v>
      </c>
      <c r="B520" s="5">
        <v>422.67</v>
      </c>
      <c r="C520" s="5">
        <v>4.7690000000000001</v>
      </c>
      <c r="D520" s="5">
        <f t="shared" ref="D520:D583" si="84">C521-C520</f>
        <v>-2.5999999999999801E-2</v>
      </c>
      <c r="E520" s="5">
        <f t="shared" ref="E520:E583" si="85">LOG(B520)</f>
        <v>2.6260014238478919</v>
      </c>
      <c r="F520" s="5">
        <f t="shared" ref="F520:F583" si="86">LOG(C520)</f>
        <v>0.67842732243386716</v>
      </c>
      <c r="G520" s="5">
        <f t="shared" ref="G520:G583" si="87">LOG(C520/C521)/LOG(B521/B520)</f>
        <v>2.0475544386791031</v>
      </c>
      <c r="H520" s="5">
        <f t="shared" ref="H520:H583" si="88">B521-B520</f>
        <v>1.1299999999999955</v>
      </c>
      <c r="I520" s="5">
        <f t="shared" ref="I520:I583" si="89">$E$2*(1+($F$2/$E$2)-COS(RADIANS(A520))-SQRT((($F$2/$E$2)^2)-SIN(RADIANS(A520))^2))</f>
        <v>7.8215723570583387E-2</v>
      </c>
      <c r="J520" s="5">
        <f t="shared" ref="J520:J583" si="90">(I521-I520)/$G$2</f>
        <v>2.783252812743886</v>
      </c>
      <c r="K520" s="5">
        <f t="shared" ref="K520:K583" si="91">J521-J520/$G$2</f>
        <v>-33396.35615170894</v>
      </c>
      <c r="L520" s="5">
        <f t="shared" ref="L520:L583" si="92">(C520*10^5)*((B521-B520)/10^6)</f>
        <v>0.53889699999999785</v>
      </c>
      <c r="S520" s="5"/>
    </row>
    <row r="521" spans="1:19" x14ac:dyDescent="0.25">
      <c r="A521" s="5">
        <v>154</v>
      </c>
      <c r="B521" s="5">
        <v>423.8</v>
      </c>
      <c r="C521" s="5">
        <v>4.7430000000000003</v>
      </c>
      <c r="D521" s="5">
        <f t="shared" si="84"/>
        <v>-2.6000000000000689E-2</v>
      </c>
      <c r="E521" s="5">
        <f t="shared" si="85"/>
        <v>2.6271609523747759</v>
      </c>
      <c r="F521" s="5">
        <f t="shared" si="86"/>
        <v>0.67605312465187151</v>
      </c>
      <c r="G521" s="5">
        <f t="shared" si="87"/>
        <v>2.1205307712040202</v>
      </c>
      <c r="H521" s="5">
        <f t="shared" si="88"/>
        <v>1.0999999999999659</v>
      </c>
      <c r="I521" s="5">
        <f t="shared" si="89"/>
        <v>7.8447661304978711E-2</v>
      </c>
      <c r="J521" s="5">
        <f t="shared" si="90"/>
        <v>2.6776012176941144</v>
      </c>
      <c r="K521" s="5">
        <f t="shared" si="91"/>
        <v>-32128.642624065549</v>
      </c>
      <c r="L521" s="5">
        <f t="shared" si="92"/>
        <v>0.52172999999998393</v>
      </c>
      <c r="S521" s="5"/>
    </row>
    <row r="522" spans="1:19" x14ac:dyDescent="0.25">
      <c r="A522" s="5">
        <v>155</v>
      </c>
      <c r="B522" s="5">
        <v>424.9</v>
      </c>
      <c r="C522" s="5">
        <v>4.7169999999999996</v>
      </c>
      <c r="D522" s="5">
        <f t="shared" si="84"/>
        <v>-2.4000000000000021E-2</v>
      </c>
      <c r="E522" s="5">
        <f t="shared" si="85"/>
        <v>2.6282867310895144</v>
      </c>
      <c r="F522" s="5">
        <f t="shared" si="86"/>
        <v>0.67366587624570184</v>
      </c>
      <c r="G522" s="5">
        <f t="shared" si="87"/>
        <v>2.0667409454846264</v>
      </c>
      <c r="H522" s="5">
        <f t="shared" si="88"/>
        <v>1.0500000000000114</v>
      </c>
      <c r="I522" s="5">
        <f t="shared" si="89"/>
        <v>7.8670794739786554E-2</v>
      </c>
      <c r="J522" s="5">
        <f t="shared" si="90"/>
        <v>2.5719882638249314</v>
      </c>
      <c r="K522" s="5">
        <f t="shared" si="91"/>
        <v>-30861.392746921767</v>
      </c>
      <c r="L522" s="5">
        <f t="shared" si="92"/>
        <v>0.4952850000000053</v>
      </c>
      <c r="S522" s="5"/>
    </row>
    <row r="523" spans="1:19" x14ac:dyDescent="0.25">
      <c r="A523" s="5">
        <v>156</v>
      </c>
      <c r="B523" s="5">
        <v>425.95</v>
      </c>
      <c r="C523" s="5">
        <v>4.6929999999999996</v>
      </c>
      <c r="D523" s="5">
        <f t="shared" si="84"/>
        <v>-2.7999999999999581E-2</v>
      </c>
      <c r="E523" s="5">
        <f t="shared" si="85"/>
        <v>2.6293586225803405</v>
      </c>
      <c r="F523" s="5">
        <f t="shared" si="86"/>
        <v>0.67145055421249467</v>
      </c>
      <c r="G523" s="5">
        <f t="shared" si="87"/>
        <v>2.526724643362058</v>
      </c>
      <c r="H523" s="5">
        <f t="shared" si="88"/>
        <v>1.0099999999999909</v>
      </c>
      <c r="I523" s="5">
        <f t="shared" si="89"/>
        <v>7.8885127095105298E-2</v>
      </c>
      <c r="J523" s="5">
        <f t="shared" si="90"/>
        <v>2.4664189774120659</v>
      </c>
      <c r="K523" s="5">
        <f t="shared" si="91"/>
        <v>-29594.666831349008</v>
      </c>
      <c r="L523" s="5">
        <f t="shared" si="92"/>
        <v>0.47399299999999572</v>
      </c>
      <c r="S523" s="5"/>
    </row>
    <row r="524" spans="1:19" x14ac:dyDescent="0.25">
      <c r="A524" s="5">
        <v>157</v>
      </c>
      <c r="B524" s="5">
        <v>426.96</v>
      </c>
      <c r="C524" s="5">
        <v>4.665</v>
      </c>
      <c r="D524" s="5">
        <f t="shared" si="84"/>
        <v>-3.3000000000000362E-2</v>
      </c>
      <c r="E524" s="5">
        <f t="shared" si="85"/>
        <v>2.6303871897955311</v>
      </c>
      <c r="F524" s="5">
        <f t="shared" si="86"/>
        <v>0.66885164808251873</v>
      </c>
      <c r="G524" s="5">
        <f t="shared" si="87"/>
        <v>3.1608702875673464</v>
      </c>
      <c r="H524" s="5">
        <f t="shared" si="88"/>
        <v>0.96000000000003638</v>
      </c>
      <c r="I524" s="5">
        <f t="shared" si="89"/>
        <v>7.9090662009889637E-2</v>
      </c>
      <c r="J524" s="5">
        <f t="shared" si="90"/>
        <v>2.3608975957815082</v>
      </c>
      <c r="K524" s="5">
        <f t="shared" si="91"/>
        <v>-28328.51572177828</v>
      </c>
      <c r="L524" s="5">
        <f t="shared" si="92"/>
        <v>0.44784000000001695</v>
      </c>
      <c r="S524" s="5"/>
    </row>
    <row r="525" spans="1:19" x14ac:dyDescent="0.25">
      <c r="A525" s="5">
        <v>158</v>
      </c>
      <c r="B525" s="5">
        <v>427.92</v>
      </c>
      <c r="C525" s="5">
        <v>4.6319999999999997</v>
      </c>
      <c r="D525" s="5">
        <f t="shared" si="84"/>
        <v>-2.9999999999999361E-2</v>
      </c>
      <c r="E525" s="5">
        <f t="shared" si="85"/>
        <v>2.6313625848869608</v>
      </c>
      <c r="F525" s="5">
        <f t="shared" si="86"/>
        <v>0.66576855071937979</v>
      </c>
      <c r="G525" s="5">
        <f t="shared" si="87"/>
        <v>3.0255483696144947</v>
      </c>
      <c r="H525" s="5">
        <f t="shared" si="88"/>
        <v>0.91999999999995907</v>
      </c>
      <c r="I525" s="5">
        <f t="shared" si="89"/>
        <v>7.9287403476204762E-2</v>
      </c>
      <c r="J525" s="5">
        <f t="shared" si="90"/>
        <v>2.2554275998181716</v>
      </c>
      <c r="K525" s="5">
        <f t="shared" si="91"/>
        <v>-27062.981186071487</v>
      </c>
      <c r="L525" s="5">
        <f t="shared" si="92"/>
        <v>0.42614399999998098</v>
      </c>
      <c r="S525" s="5"/>
    </row>
    <row r="526" spans="1:19" x14ac:dyDescent="0.25">
      <c r="A526" s="5">
        <v>159</v>
      </c>
      <c r="B526" s="5">
        <v>428.84</v>
      </c>
      <c r="C526" s="5">
        <v>4.6020000000000003</v>
      </c>
      <c r="D526" s="5">
        <f t="shared" si="84"/>
        <v>-3.3000000000000362E-2</v>
      </c>
      <c r="E526" s="5">
        <f t="shared" si="85"/>
        <v>2.6322952873402072</v>
      </c>
      <c r="F526" s="5">
        <f t="shared" si="86"/>
        <v>0.66294661433262458</v>
      </c>
      <c r="G526" s="5">
        <f t="shared" si="87"/>
        <v>3.5106452602385456</v>
      </c>
      <c r="H526" s="5">
        <f t="shared" si="88"/>
        <v>0.8800000000000523</v>
      </c>
      <c r="I526" s="5">
        <f t="shared" si="89"/>
        <v>7.947535577618961E-2</v>
      </c>
      <c r="J526" s="5">
        <f t="shared" si="90"/>
        <v>2.1500117465718116</v>
      </c>
      <c r="K526" s="5">
        <f t="shared" si="91"/>
        <v>-25798.096306759795</v>
      </c>
      <c r="L526" s="5">
        <f t="shared" si="92"/>
        <v>0.40497600000002409</v>
      </c>
      <c r="S526" s="5"/>
    </row>
    <row r="527" spans="1:19" x14ac:dyDescent="0.25">
      <c r="A527" s="5">
        <v>160</v>
      </c>
      <c r="B527" s="5">
        <v>429.72</v>
      </c>
      <c r="C527" s="5">
        <v>4.569</v>
      </c>
      <c r="D527" s="5">
        <f t="shared" si="84"/>
        <v>-3.8999999999999702E-2</v>
      </c>
      <c r="E527" s="5">
        <f t="shared" si="85"/>
        <v>2.6331855670595279</v>
      </c>
      <c r="F527" s="5">
        <f t="shared" si="86"/>
        <v>0.65982115805570496</v>
      </c>
      <c r="G527" s="5">
        <f t="shared" si="87"/>
        <v>4.4425277831966401</v>
      </c>
      <c r="H527" s="5">
        <f t="shared" si="88"/>
        <v>0.82999999999998408</v>
      </c>
      <c r="I527" s="5">
        <f t="shared" si="89"/>
        <v>7.9654523421737261E-2</v>
      </c>
      <c r="J527" s="5">
        <f t="shared" si="90"/>
        <v>2.0446521019447106</v>
      </c>
      <c r="K527" s="5">
        <f t="shared" si="91"/>
        <v>-24533.885873263109</v>
      </c>
      <c r="L527" s="5">
        <f t="shared" si="92"/>
        <v>0.37922699999999276</v>
      </c>
      <c r="S527" s="5"/>
    </row>
    <row r="528" spans="1:19" x14ac:dyDescent="0.25">
      <c r="A528" s="5">
        <v>161</v>
      </c>
      <c r="B528" s="5">
        <v>430.55</v>
      </c>
      <c r="C528" s="5">
        <v>4.53</v>
      </c>
      <c r="D528" s="5">
        <f t="shared" si="84"/>
        <v>-4.9000000000000377E-2</v>
      </c>
      <c r="E528" s="5">
        <f t="shared" si="85"/>
        <v>2.6340235935670839</v>
      </c>
      <c r="F528" s="5">
        <f t="shared" si="86"/>
        <v>0.65609820201283187</v>
      </c>
      <c r="G528" s="5">
        <f t="shared" si="87"/>
        <v>5.8586039495722</v>
      </c>
      <c r="H528" s="5">
        <f t="shared" si="88"/>
        <v>0.80000000000001137</v>
      </c>
      <c r="I528" s="5">
        <f t="shared" si="89"/>
        <v>7.982491109689932E-2</v>
      </c>
      <c r="J528" s="5">
        <f t="shared" si="90"/>
        <v>1.9393500734170011</v>
      </c>
      <c r="K528" s="5">
        <f t="shared" si="91"/>
        <v>-23270.366774561226</v>
      </c>
      <c r="L528" s="5">
        <f t="shared" si="92"/>
        <v>0.36240000000000516</v>
      </c>
      <c r="S528" s="5"/>
    </row>
    <row r="529" spans="1:19" x14ac:dyDescent="0.25">
      <c r="A529" s="5">
        <v>162</v>
      </c>
      <c r="B529" s="5">
        <v>431.35</v>
      </c>
      <c r="C529" s="5">
        <v>4.4809999999999999</v>
      </c>
      <c r="D529" s="5">
        <f t="shared" si="84"/>
        <v>-5.1000000000000156E-2</v>
      </c>
      <c r="E529" s="5">
        <f t="shared" si="85"/>
        <v>2.6348298023738992</v>
      </c>
      <c r="F529" s="5">
        <f t="shared" si="86"/>
        <v>0.65137494391304318</v>
      </c>
      <c r="G529" s="5">
        <f t="shared" si="87"/>
        <v>6.5890726434991755</v>
      </c>
      <c r="H529" s="5">
        <f t="shared" si="88"/>
        <v>0.75</v>
      </c>
      <c r="I529" s="5">
        <f t="shared" si="89"/>
        <v>7.9986523603017404E-2</v>
      </c>
      <c r="J529" s="5">
        <f t="shared" si="90"/>
        <v>1.8341064427874754</v>
      </c>
      <c r="K529" s="5">
        <f t="shared" si="91"/>
        <v>-22007.548392050794</v>
      </c>
      <c r="L529" s="5">
        <f t="shared" si="92"/>
        <v>0.33607500000000001</v>
      </c>
      <c r="S529" s="5"/>
    </row>
    <row r="530" spans="1:19" x14ac:dyDescent="0.25">
      <c r="A530" s="5">
        <v>163</v>
      </c>
      <c r="B530" s="5">
        <v>432.1</v>
      </c>
      <c r="C530" s="5">
        <v>4.43</v>
      </c>
      <c r="D530" s="5">
        <f t="shared" si="84"/>
        <v>-5.1000000000000156E-2</v>
      </c>
      <c r="E530" s="5">
        <f t="shared" si="85"/>
        <v>2.6355842663112301</v>
      </c>
      <c r="F530" s="5">
        <f t="shared" si="86"/>
        <v>0.64640372622306952</v>
      </c>
      <c r="G530" s="5">
        <f t="shared" si="87"/>
        <v>7.1534604566912785</v>
      </c>
      <c r="H530" s="5">
        <f t="shared" si="88"/>
        <v>0.69999999999998863</v>
      </c>
      <c r="I530" s="5">
        <f t="shared" si="89"/>
        <v>8.0139365806583027E-2</v>
      </c>
      <c r="J530" s="5">
        <f t="shared" si="90"/>
        <v>1.7289213989092334</v>
      </c>
      <c r="K530" s="5">
        <f t="shared" si="91"/>
        <v>-20745.432992340415</v>
      </c>
      <c r="L530" s="5">
        <f t="shared" si="92"/>
        <v>0.31009999999999499</v>
      </c>
      <c r="S530" s="5"/>
    </row>
    <row r="531" spans="1:19" x14ac:dyDescent="0.25">
      <c r="A531" s="5">
        <v>164</v>
      </c>
      <c r="B531" s="5">
        <v>432.8</v>
      </c>
      <c r="C531" s="5">
        <v>4.3789999999999996</v>
      </c>
      <c r="D531" s="5">
        <f t="shared" si="84"/>
        <v>-4.8999999999999488E-2</v>
      </c>
      <c r="E531" s="5">
        <f t="shared" si="85"/>
        <v>2.636287252098513</v>
      </c>
      <c r="F531" s="5">
        <f t="shared" si="86"/>
        <v>0.64137494519212546</v>
      </c>
      <c r="G531" s="5">
        <f t="shared" si="87"/>
        <v>7.2746274564485107</v>
      </c>
      <c r="H531" s="5">
        <f t="shared" si="88"/>
        <v>0.67000000000001592</v>
      </c>
      <c r="I531" s="5">
        <f t="shared" si="89"/>
        <v>8.0283442589825463E-2</v>
      </c>
      <c r="J531" s="5">
        <f t="shared" si="90"/>
        <v>1.6237945703870271</v>
      </c>
      <c r="K531" s="5">
        <f t="shared" si="91"/>
        <v>-19484.016119586093</v>
      </c>
      <c r="L531" s="5">
        <f t="shared" si="92"/>
        <v>0.29339300000000695</v>
      </c>
      <c r="S531" s="5"/>
    </row>
    <row r="532" spans="1:19" x14ac:dyDescent="0.25">
      <c r="A532" s="5">
        <v>165</v>
      </c>
      <c r="B532" s="5">
        <v>433.47</v>
      </c>
      <c r="C532" s="5">
        <v>4.33</v>
      </c>
      <c r="D532" s="5">
        <f t="shared" si="84"/>
        <v>-5.1000000000000156E-2</v>
      </c>
      <c r="E532" s="5">
        <f t="shared" si="85"/>
        <v>2.6369590457907699</v>
      </c>
      <c r="F532" s="5">
        <f t="shared" si="86"/>
        <v>0.63648789635336545</v>
      </c>
      <c r="G532" s="5">
        <f t="shared" si="87"/>
        <v>8.2895375929630326</v>
      </c>
      <c r="H532" s="5">
        <f t="shared" si="88"/>
        <v>0.6199999999999477</v>
      </c>
      <c r="I532" s="5">
        <f t="shared" si="89"/>
        <v>8.0418758804024382E-2</v>
      </c>
      <c r="J532" s="5">
        <f t="shared" si="90"/>
        <v>1.5187250582333056</v>
      </c>
      <c r="K532" s="5">
        <f t="shared" si="91"/>
        <v>-18223.286987331212</v>
      </c>
      <c r="L532" s="5">
        <f t="shared" si="92"/>
        <v>0.26845999999997733</v>
      </c>
      <c r="S532" s="5"/>
    </row>
    <row r="533" spans="1:19" x14ac:dyDescent="0.25">
      <c r="A533" s="5">
        <v>166</v>
      </c>
      <c r="B533" s="5">
        <v>434.09</v>
      </c>
      <c r="C533" s="5">
        <v>4.2789999999999999</v>
      </c>
      <c r="D533" s="5">
        <f t="shared" si="84"/>
        <v>-5.7999999999999829E-2</v>
      </c>
      <c r="E533" s="5">
        <f t="shared" si="85"/>
        <v>2.6375797812433479</v>
      </c>
      <c r="F533" s="5">
        <f t="shared" si="86"/>
        <v>0.63134228648393276</v>
      </c>
      <c r="G533" s="5">
        <f t="shared" si="87"/>
        <v>10.400056721288518</v>
      </c>
      <c r="H533" s="5">
        <f t="shared" si="88"/>
        <v>0.57000000000005002</v>
      </c>
      <c r="I533" s="5">
        <f t="shared" si="89"/>
        <v>8.0545319225543824E-2</v>
      </c>
      <c r="J533" s="5">
        <f t="shared" si="90"/>
        <v>1.4137114684546481</v>
      </c>
      <c r="K533" s="5">
        <f t="shared" si="91"/>
        <v>-16963.228869511204</v>
      </c>
      <c r="L533" s="5">
        <f t="shared" si="92"/>
        <v>0.24390300000002141</v>
      </c>
      <c r="S533" s="5"/>
    </row>
    <row r="534" spans="1:19" x14ac:dyDescent="0.25">
      <c r="A534" s="5">
        <v>167</v>
      </c>
      <c r="B534" s="5">
        <v>434.66</v>
      </c>
      <c r="C534" s="5">
        <v>4.2210000000000001</v>
      </c>
      <c r="D534" s="5">
        <f t="shared" si="84"/>
        <v>-6.4000000000000057E-2</v>
      </c>
      <c r="E534" s="5">
        <f t="shared" si="85"/>
        <v>2.6381496756668459</v>
      </c>
      <c r="F534" s="5">
        <f t="shared" si="86"/>
        <v>0.62541535215440813</v>
      </c>
      <c r="G534" s="5">
        <f t="shared" si="87"/>
        <v>12.305623145208472</v>
      </c>
      <c r="H534" s="5">
        <f t="shared" si="88"/>
        <v>0.53999999999996362</v>
      </c>
      <c r="I534" s="5">
        <f t="shared" si="89"/>
        <v>8.0663128514581711E-2</v>
      </c>
      <c r="J534" s="5">
        <f t="shared" si="90"/>
        <v>1.3087519445734164</v>
      </c>
      <c r="K534" s="5">
        <f t="shared" si="91"/>
        <v>-15703.819490680937</v>
      </c>
      <c r="L534" s="5">
        <f t="shared" si="92"/>
        <v>0.22793399999998462</v>
      </c>
      <c r="S534" s="5"/>
    </row>
    <row r="535" spans="1:19" x14ac:dyDescent="0.25">
      <c r="A535" s="5">
        <v>168</v>
      </c>
      <c r="B535" s="5">
        <v>435.2</v>
      </c>
      <c r="C535" s="5">
        <v>4.157</v>
      </c>
      <c r="D535" s="5">
        <f t="shared" si="84"/>
        <v>-6.7999999999999616E-2</v>
      </c>
      <c r="E535" s="5">
        <f t="shared" si="85"/>
        <v>2.6386888866901237</v>
      </c>
      <c r="F535" s="5">
        <f t="shared" si="86"/>
        <v>0.61878002450621472</v>
      </c>
      <c r="G535" s="5">
        <f t="shared" si="87"/>
        <v>14.656916205781107</v>
      </c>
      <c r="H535" s="5">
        <f t="shared" si="88"/>
        <v>0.49000000000000909</v>
      </c>
      <c r="I535" s="5">
        <f t="shared" si="89"/>
        <v>8.0772191176629496E-2</v>
      </c>
      <c r="J535" s="5">
        <f t="shared" si="90"/>
        <v>1.203844200059645</v>
      </c>
      <c r="K535" s="5">
        <f t="shared" si="91"/>
        <v>-14445.031415165064</v>
      </c>
      <c r="L535" s="5">
        <f t="shared" si="92"/>
        <v>0.20369300000000376</v>
      </c>
      <c r="S535" s="5"/>
    </row>
    <row r="536" spans="1:19" x14ac:dyDescent="0.25">
      <c r="A536" s="5">
        <v>169</v>
      </c>
      <c r="B536" s="5">
        <v>435.69</v>
      </c>
      <c r="C536" s="5">
        <v>4.0890000000000004</v>
      </c>
      <c r="D536" s="5">
        <f t="shared" si="84"/>
        <v>-7.5000000000000178E-2</v>
      </c>
      <c r="E536" s="5">
        <f t="shared" si="85"/>
        <v>2.6391775920802147</v>
      </c>
      <c r="F536" s="5">
        <f t="shared" si="86"/>
        <v>0.61161711055433599</v>
      </c>
      <c r="G536" s="5">
        <f t="shared" si="87"/>
        <v>17.932757837270437</v>
      </c>
      <c r="H536" s="5">
        <f t="shared" si="88"/>
        <v>0.44999999999998863</v>
      </c>
      <c r="I536" s="5">
        <f t="shared" si="89"/>
        <v>8.0872511526634466E-2</v>
      </c>
      <c r="J536" s="5">
        <f t="shared" si="90"/>
        <v>1.098985550675835</v>
      </c>
      <c r="K536" s="5">
        <f t="shared" si="91"/>
        <v>-13186.832435163289</v>
      </c>
      <c r="L536" s="5">
        <f t="shared" si="92"/>
        <v>0.18400499999999539</v>
      </c>
      <c r="S536" s="5"/>
    </row>
    <row r="537" spans="1:19" x14ac:dyDescent="0.25">
      <c r="A537" s="5">
        <v>170</v>
      </c>
      <c r="B537" s="5">
        <v>436.14</v>
      </c>
      <c r="C537" s="5">
        <v>4.0140000000000002</v>
      </c>
      <c r="D537" s="5">
        <f t="shared" si="84"/>
        <v>-7.9000000000000181E-2</v>
      </c>
      <c r="E537" s="5">
        <f t="shared" si="85"/>
        <v>2.6396259192408125</v>
      </c>
      <c r="F537" s="5">
        <f t="shared" si="86"/>
        <v>0.60357736815146679</v>
      </c>
      <c r="G537" s="5">
        <f t="shared" si="87"/>
        <v>21.683225914944725</v>
      </c>
      <c r="H537" s="5">
        <f t="shared" si="88"/>
        <v>0.40000000000003411</v>
      </c>
      <c r="I537" s="5">
        <f t="shared" si="89"/>
        <v>8.0964093655857453E-2</v>
      </c>
      <c r="J537" s="5">
        <f t="shared" si="90"/>
        <v>0.99417294673165291</v>
      </c>
      <c r="K537" s="5">
        <f t="shared" si="91"/>
        <v>-11929.185957774587</v>
      </c>
      <c r="L537" s="5">
        <f t="shared" si="92"/>
        <v>0.16056000000001369</v>
      </c>
      <c r="S537" s="5"/>
    </row>
    <row r="538" spans="1:19" x14ac:dyDescent="0.25">
      <c r="A538" s="5">
        <v>171</v>
      </c>
      <c r="B538" s="5">
        <v>436.54</v>
      </c>
      <c r="C538" s="5">
        <v>3.9350000000000001</v>
      </c>
      <c r="D538" s="5">
        <f t="shared" si="84"/>
        <v>-7.6999999999999957E-2</v>
      </c>
      <c r="E538" s="5">
        <f t="shared" si="85"/>
        <v>2.6400240441088667</v>
      </c>
      <c r="F538" s="5">
        <f t="shared" si="86"/>
        <v>0.59494473669508341</v>
      </c>
      <c r="G538" s="5">
        <f t="shared" si="87"/>
        <v>23.325796460393242</v>
      </c>
      <c r="H538" s="5">
        <f t="shared" si="88"/>
        <v>0.37000000000000455</v>
      </c>
      <c r="I538" s="5">
        <f t="shared" si="89"/>
        <v>8.1046941401418424E-2</v>
      </c>
      <c r="J538" s="5">
        <f t="shared" si="90"/>
        <v>0.88940300524803506</v>
      </c>
      <c r="K538" s="5">
        <f t="shared" si="91"/>
        <v>-10672.051390934401</v>
      </c>
      <c r="L538" s="5">
        <f t="shared" si="92"/>
        <v>0.14559500000000181</v>
      </c>
      <c r="S538" s="5"/>
    </row>
    <row r="539" spans="1:19" x14ac:dyDescent="0.25">
      <c r="A539" s="5">
        <v>172</v>
      </c>
      <c r="B539" s="5">
        <v>436.91</v>
      </c>
      <c r="C539" s="5">
        <v>3.8580000000000001</v>
      </c>
      <c r="D539" s="5">
        <f t="shared" si="84"/>
        <v>-7.8000000000000291E-2</v>
      </c>
      <c r="E539" s="5">
        <f t="shared" si="85"/>
        <v>2.6403919849593236</v>
      </c>
      <c r="F539" s="5">
        <f t="shared" si="86"/>
        <v>0.58636222330786569</v>
      </c>
      <c r="G539" s="5">
        <f t="shared" si="87"/>
        <v>27.897227390333644</v>
      </c>
      <c r="H539" s="5">
        <f t="shared" si="88"/>
        <v>0.31999999999999318</v>
      </c>
      <c r="I539" s="5">
        <f t="shared" si="89"/>
        <v>8.1121058318522427E-2</v>
      </c>
      <c r="J539" s="5">
        <f t="shared" si="90"/>
        <v>0.78467204201987384</v>
      </c>
      <c r="K539" s="5">
        <f t="shared" si="91"/>
        <v>-9415.384528134884</v>
      </c>
      <c r="L539" s="5">
        <f t="shared" si="92"/>
        <v>0.12345599999999737</v>
      </c>
      <c r="S539" s="5"/>
    </row>
    <row r="540" spans="1:19" x14ac:dyDescent="0.25">
      <c r="A540" s="5">
        <v>173</v>
      </c>
      <c r="B540" s="5">
        <v>437.23</v>
      </c>
      <c r="C540" s="5">
        <v>3.78</v>
      </c>
      <c r="D540" s="5">
        <f t="shared" si="84"/>
        <v>-7.5999999999999623E-2</v>
      </c>
      <c r="E540" s="5">
        <f t="shared" si="85"/>
        <v>2.6407099528830362</v>
      </c>
      <c r="F540" s="5">
        <f t="shared" si="86"/>
        <v>0.57749179983722532</v>
      </c>
      <c r="G540" s="5">
        <f t="shared" si="87"/>
        <v>31.726026526222832</v>
      </c>
      <c r="H540" s="5">
        <f t="shared" si="88"/>
        <v>0.27999999999997272</v>
      </c>
      <c r="I540" s="5">
        <f t="shared" si="89"/>
        <v>8.1186447655357416E-2</v>
      </c>
      <c r="J540" s="5">
        <f t="shared" si="90"/>
        <v>0.67997610360209793</v>
      </c>
      <c r="K540" s="5">
        <f t="shared" si="91"/>
        <v>-8159.1379322259745</v>
      </c>
      <c r="L540" s="5">
        <f t="shared" si="92"/>
        <v>0.10583999999998968</v>
      </c>
      <c r="S540" s="5"/>
    </row>
    <row r="541" spans="1:19" x14ac:dyDescent="0.25">
      <c r="A541" s="5">
        <v>174</v>
      </c>
      <c r="B541" s="5">
        <v>437.51</v>
      </c>
      <c r="C541" s="5">
        <v>3.7040000000000002</v>
      </c>
      <c r="D541" s="5">
        <f t="shared" si="84"/>
        <v>-8.3000000000000185E-2</v>
      </c>
      <c r="E541" s="5">
        <f t="shared" si="85"/>
        <v>2.6409879839759003</v>
      </c>
      <c r="F541" s="5">
        <f t="shared" si="86"/>
        <v>0.56867097800989674</v>
      </c>
      <c r="G541" s="5">
        <f t="shared" si="87"/>
        <v>43.121446881056649</v>
      </c>
      <c r="H541" s="5">
        <f t="shared" si="88"/>
        <v>0.23000000000001819</v>
      </c>
      <c r="I541" s="5">
        <f t="shared" si="89"/>
        <v>8.1243112330657591E-2</v>
      </c>
      <c r="J541" s="5">
        <f t="shared" si="90"/>
        <v>0.57531099920149487</v>
      </c>
      <c r="K541" s="5">
        <f t="shared" si="91"/>
        <v>-6903.2613180854432</v>
      </c>
      <c r="L541" s="5">
        <f t="shared" si="92"/>
        <v>8.5192000000006735E-2</v>
      </c>
      <c r="S541" s="5"/>
    </row>
    <row r="542" spans="1:19" x14ac:dyDescent="0.25">
      <c r="A542" s="5">
        <v>175</v>
      </c>
      <c r="B542" s="5">
        <v>437.74</v>
      </c>
      <c r="C542" s="5">
        <v>3.621</v>
      </c>
      <c r="D542" s="5">
        <f t="shared" si="84"/>
        <v>-8.5999999999999854E-2</v>
      </c>
      <c r="E542" s="5">
        <f t="shared" si="85"/>
        <v>2.6412162335803266</v>
      </c>
      <c r="F542" s="5">
        <f t="shared" si="86"/>
        <v>0.55882852481701162</v>
      </c>
      <c r="G542" s="5">
        <f t="shared" si="87"/>
        <v>55.39057741933258</v>
      </c>
      <c r="H542" s="5">
        <f t="shared" si="88"/>
        <v>0.18999999999999773</v>
      </c>
      <c r="I542" s="5">
        <f t="shared" si="89"/>
        <v>8.1291054913924382E-2</v>
      </c>
      <c r="J542" s="5">
        <f t="shared" si="90"/>
        <v>0.47067233249542539</v>
      </c>
      <c r="K542" s="5">
        <f t="shared" si="91"/>
        <v>-5647.701934411728</v>
      </c>
      <c r="L542" s="5">
        <f t="shared" si="92"/>
        <v>6.879899999999918E-2</v>
      </c>
      <c r="S542" s="5"/>
    </row>
    <row r="543" spans="1:19" x14ac:dyDescent="0.25">
      <c r="A543" s="5">
        <v>176</v>
      </c>
      <c r="B543" s="5">
        <v>437.93</v>
      </c>
      <c r="C543" s="5">
        <v>3.5350000000000001</v>
      </c>
      <c r="D543" s="5">
        <f t="shared" si="84"/>
        <v>-9.2000000000000082E-2</v>
      </c>
      <c r="E543" s="5">
        <f t="shared" si="85"/>
        <v>2.6414046971633121</v>
      </c>
      <c r="F543" s="5">
        <f t="shared" si="86"/>
        <v>0.54838941813291819</v>
      </c>
      <c r="G543" s="5">
        <f t="shared" si="87"/>
        <v>77.001614028382008</v>
      </c>
      <c r="H543" s="5">
        <f t="shared" si="88"/>
        <v>0.14999999999997726</v>
      </c>
      <c r="I543" s="5">
        <f t="shared" si="89"/>
        <v>8.1330277608299001E-2</v>
      </c>
      <c r="J543" s="5">
        <f t="shared" si="90"/>
        <v>0.36605553337759611</v>
      </c>
      <c r="K543" s="5">
        <f t="shared" si="91"/>
        <v>-4392.4049446415102</v>
      </c>
      <c r="L543" s="5">
        <f t="shared" si="92"/>
        <v>5.3024999999991961E-2</v>
      </c>
      <c r="S543" s="5"/>
    </row>
    <row r="544" spans="1:19" x14ac:dyDescent="0.25">
      <c r="A544" s="5">
        <v>177</v>
      </c>
      <c r="B544" s="5">
        <v>438.08</v>
      </c>
      <c r="C544" s="5">
        <v>3.4430000000000001</v>
      </c>
      <c r="D544" s="5">
        <f t="shared" si="84"/>
        <v>-8.8999999999999968E-2</v>
      </c>
      <c r="E544" s="5">
        <f t="shared" si="85"/>
        <v>2.6415534264538958</v>
      </c>
      <c r="F544" s="5">
        <f t="shared" si="86"/>
        <v>0.53693702270467358</v>
      </c>
      <c r="G544" s="5">
        <f t="shared" si="87"/>
        <v>104.31405185010018</v>
      </c>
      <c r="H544" s="5">
        <f t="shared" si="88"/>
        <v>0.11000000000001364</v>
      </c>
      <c r="I544" s="5">
        <f t="shared" si="89"/>
        <v>8.1360782236080467E-2</v>
      </c>
      <c r="J544" s="5">
        <f t="shared" si="90"/>
        <v>0.26145588964288091</v>
      </c>
      <c r="K544" s="5">
        <f t="shared" si="91"/>
        <v>-3137.3138071359494</v>
      </c>
      <c r="L544" s="5">
        <f t="shared" si="92"/>
        <v>3.7873000000004695E-2</v>
      </c>
      <c r="S544" s="5"/>
    </row>
    <row r="545" spans="1:19" x14ac:dyDescent="0.25">
      <c r="A545" s="5">
        <v>178</v>
      </c>
      <c r="B545" s="5">
        <v>438.19</v>
      </c>
      <c r="C545" s="5">
        <v>3.3540000000000001</v>
      </c>
      <c r="D545" s="5">
        <f t="shared" si="84"/>
        <v>-9.1000000000000192E-2</v>
      </c>
      <c r="E545" s="5">
        <f t="shared" si="85"/>
        <v>2.6416624622379814</v>
      </c>
      <c r="F545" s="5">
        <f t="shared" si="86"/>
        <v>0.52556305827006689</v>
      </c>
      <c r="G545" s="5">
        <f t="shared" si="87"/>
        <v>200.89937165319733</v>
      </c>
      <c r="H545" s="5">
        <f t="shared" si="88"/>
        <v>6.0000000000002274E-2</v>
      </c>
      <c r="I545" s="5">
        <f t="shared" si="89"/>
        <v>8.1382570226884041E-2</v>
      </c>
      <c r="J545" s="5">
        <f t="shared" si="90"/>
        <v>0.1568685786216828</v>
      </c>
      <c r="K545" s="5">
        <f t="shared" si="91"/>
        <v>-1882.3706547614238</v>
      </c>
      <c r="L545" s="5">
        <f t="shared" si="92"/>
        <v>2.0124000000000763E-2</v>
      </c>
      <c r="S545" s="5"/>
    </row>
    <row r="546" spans="1:19" x14ac:dyDescent="0.25">
      <c r="A546" s="5">
        <v>179</v>
      </c>
      <c r="B546" s="5">
        <v>438.25</v>
      </c>
      <c r="C546" s="5">
        <v>3.2629999999999999</v>
      </c>
      <c r="D546" s="5">
        <f t="shared" si="84"/>
        <v>-9.2999999999999972E-2</v>
      </c>
      <c r="E546" s="5">
        <f t="shared" si="85"/>
        <v>2.6417219247658323</v>
      </c>
      <c r="F546" s="5">
        <f t="shared" si="86"/>
        <v>0.51361707378787491</v>
      </c>
      <c r="G546" s="5">
        <f t="shared" si="87"/>
        <v>422.42069340572505</v>
      </c>
      <c r="H546" s="5">
        <f t="shared" si="88"/>
        <v>2.9999999999972715E-2</v>
      </c>
      <c r="I546" s="5">
        <f t="shared" si="89"/>
        <v>8.1395642608435848E-2</v>
      </c>
      <c r="J546" s="5">
        <f t="shared" si="90"/>
        <v>5.2288698769831221E-2</v>
      </c>
      <c r="K546" s="5">
        <f t="shared" si="91"/>
        <v>-627.5166739367445</v>
      </c>
      <c r="L546" s="5">
        <f t="shared" si="92"/>
        <v>9.7889999999910965E-3</v>
      </c>
      <c r="S546" s="5"/>
    </row>
    <row r="547" spans="1:19" x14ac:dyDescent="0.25">
      <c r="A547" s="5">
        <v>180</v>
      </c>
      <c r="B547" s="5">
        <v>438.28</v>
      </c>
      <c r="C547" s="5">
        <v>3.17</v>
      </c>
      <c r="D547" s="5">
        <f t="shared" si="84"/>
        <v>-9.6000000000000085E-2</v>
      </c>
      <c r="E547" s="5">
        <f t="shared" si="85"/>
        <v>2.6417516529769882</v>
      </c>
      <c r="F547" s="5">
        <f t="shared" si="86"/>
        <v>0.50105926221775143</v>
      </c>
      <c r="G547" s="5">
        <f t="shared" si="87"/>
        <v>-449.25000646847269</v>
      </c>
      <c r="H547" s="5">
        <f t="shared" si="88"/>
        <v>-2.9999999999972715E-2</v>
      </c>
      <c r="I547" s="5">
        <f t="shared" si="89"/>
        <v>8.14E-2</v>
      </c>
      <c r="J547" s="5">
        <f t="shared" si="90"/>
        <v>-5.2288698769831221E-2</v>
      </c>
      <c r="K547" s="5">
        <f t="shared" si="91"/>
        <v>627.30751665935293</v>
      </c>
      <c r="L547" s="5">
        <f t="shared" si="92"/>
        <v>-9.50999999999135E-3</v>
      </c>
      <c r="S547" s="5"/>
    </row>
    <row r="548" spans="1:19" x14ac:dyDescent="0.25">
      <c r="A548" s="5">
        <v>181</v>
      </c>
      <c r="B548" s="5">
        <v>438.25</v>
      </c>
      <c r="C548" s="5">
        <v>3.0739999999999998</v>
      </c>
      <c r="D548" s="5">
        <f t="shared" si="84"/>
        <v>-9.2999999999999972E-2</v>
      </c>
      <c r="E548" s="5">
        <f t="shared" si="85"/>
        <v>2.6417219247658323</v>
      </c>
      <c r="F548" s="5">
        <f t="shared" si="86"/>
        <v>0.48770386316372633</v>
      </c>
      <c r="G548" s="5">
        <f t="shared" si="87"/>
        <v>-224.37470476378473</v>
      </c>
      <c r="H548" s="5">
        <f t="shared" si="88"/>
        <v>-6.0000000000002274E-2</v>
      </c>
      <c r="I548" s="5">
        <f t="shared" si="89"/>
        <v>8.1395642608435848E-2</v>
      </c>
      <c r="J548" s="5">
        <f t="shared" si="90"/>
        <v>-0.1568685786216828</v>
      </c>
      <c r="K548" s="5">
        <f t="shared" si="91"/>
        <v>1882.1614875705509</v>
      </c>
      <c r="L548" s="5">
        <f t="shared" si="92"/>
        <v>-1.8444000000000699E-2</v>
      </c>
      <c r="S548" s="5"/>
    </row>
    <row r="549" spans="1:19" x14ac:dyDescent="0.25">
      <c r="A549" s="5">
        <v>182</v>
      </c>
      <c r="B549" s="5">
        <v>438.19</v>
      </c>
      <c r="C549" s="5">
        <v>2.9809999999999999</v>
      </c>
      <c r="D549" s="5">
        <f t="shared" si="84"/>
        <v>-9.6999999999999975E-2</v>
      </c>
      <c r="E549" s="5">
        <f t="shared" si="85"/>
        <v>2.6416624622379814</v>
      </c>
      <c r="F549" s="5">
        <f t="shared" si="86"/>
        <v>0.47436197603263075</v>
      </c>
      <c r="G549" s="5">
        <f t="shared" si="87"/>
        <v>-131.76151394457111</v>
      </c>
      <c r="H549" s="5">
        <f t="shared" si="88"/>
        <v>-0.11000000000001364</v>
      </c>
      <c r="I549" s="5">
        <f t="shared" si="89"/>
        <v>8.1382570226884041E-2</v>
      </c>
      <c r="J549" s="5">
        <f t="shared" si="90"/>
        <v>-0.26145588964288091</v>
      </c>
      <c r="K549" s="5">
        <f t="shared" si="91"/>
        <v>3137.1046201811932</v>
      </c>
      <c r="L549" s="5">
        <f t="shared" si="92"/>
        <v>-3.2791000000004067E-2</v>
      </c>
      <c r="S549" s="5"/>
    </row>
    <row r="550" spans="1:19" x14ac:dyDescent="0.25">
      <c r="A550" s="5">
        <v>183</v>
      </c>
      <c r="B550" s="5">
        <v>438.08</v>
      </c>
      <c r="C550" s="5">
        <v>2.8839999999999999</v>
      </c>
      <c r="D550" s="5">
        <f t="shared" si="84"/>
        <v>-8.8000000000000078E-2</v>
      </c>
      <c r="E550" s="5">
        <f t="shared" si="85"/>
        <v>2.6415534264538958</v>
      </c>
      <c r="F550" s="5">
        <f t="shared" si="86"/>
        <v>0.45999525604739139</v>
      </c>
      <c r="G550" s="5">
        <f t="shared" si="87"/>
        <v>-90.4871456114778</v>
      </c>
      <c r="H550" s="5">
        <f t="shared" si="88"/>
        <v>-0.14999999999997726</v>
      </c>
      <c r="I550" s="5">
        <f t="shared" si="89"/>
        <v>8.1360782236080467E-2</v>
      </c>
      <c r="J550" s="5">
        <f t="shared" si="90"/>
        <v>-0.36605553337759611</v>
      </c>
      <c r="K550" s="5">
        <f t="shared" si="91"/>
        <v>4392.1957281986579</v>
      </c>
      <c r="L550" s="5">
        <f t="shared" si="92"/>
        <v>-4.3259999999993443E-2</v>
      </c>
      <c r="S550" s="5"/>
    </row>
    <row r="551" spans="1:19" x14ac:dyDescent="0.25">
      <c r="A551" s="5">
        <v>184</v>
      </c>
      <c r="B551" s="5">
        <v>437.93</v>
      </c>
      <c r="C551" s="5">
        <v>2.7959999999999998</v>
      </c>
      <c r="D551" s="5">
        <f t="shared" si="84"/>
        <v>-9.7999999999999865E-2</v>
      </c>
      <c r="E551" s="5">
        <f t="shared" si="85"/>
        <v>2.6414046971633121</v>
      </c>
      <c r="F551" s="5">
        <f t="shared" si="86"/>
        <v>0.44653716707364377</v>
      </c>
      <c r="G551" s="5">
        <f t="shared" si="87"/>
        <v>-82.218651965963915</v>
      </c>
      <c r="H551" s="5">
        <f t="shared" si="88"/>
        <v>-0.18999999999999773</v>
      </c>
      <c r="I551" s="5">
        <f t="shared" si="89"/>
        <v>8.1330277608299001E-2</v>
      </c>
      <c r="J551" s="5">
        <f t="shared" si="90"/>
        <v>-0.47067233249542539</v>
      </c>
      <c r="K551" s="5">
        <f t="shared" si="91"/>
        <v>5647.4926789459041</v>
      </c>
      <c r="L551" s="5">
        <f t="shared" si="92"/>
        <v>-5.3123999999999366E-2</v>
      </c>
      <c r="S551" s="5"/>
    </row>
    <row r="552" spans="1:19" x14ac:dyDescent="0.25">
      <c r="A552" s="5">
        <v>185</v>
      </c>
      <c r="B552" s="5">
        <v>437.74</v>
      </c>
      <c r="C552" s="5">
        <v>2.698</v>
      </c>
      <c r="D552" s="5">
        <f t="shared" si="84"/>
        <v>-0.10400000000000009</v>
      </c>
      <c r="E552" s="5">
        <f t="shared" si="85"/>
        <v>2.6412162335803266</v>
      </c>
      <c r="F552" s="5">
        <f t="shared" si="86"/>
        <v>0.43104194533588541</v>
      </c>
      <c r="G552" s="5">
        <f t="shared" si="87"/>
        <v>-74.795194632418827</v>
      </c>
      <c r="H552" s="5">
        <f t="shared" si="88"/>
        <v>-0.23000000000001819</v>
      </c>
      <c r="I552" s="5">
        <f t="shared" si="89"/>
        <v>8.1291054913924382E-2</v>
      </c>
      <c r="J552" s="5">
        <f t="shared" si="90"/>
        <v>-0.57531099920149487</v>
      </c>
      <c r="K552" s="5">
        <f t="shared" si="91"/>
        <v>6903.0520143143367</v>
      </c>
      <c r="L552" s="5">
        <f t="shared" si="92"/>
        <v>-6.2054000000004904E-2</v>
      </c>
      <c r="S552" s="5"/>
    </row>
    <row r="553" spans="1:19" x14ac:dyDescent="0.25">
      <c r="A553" s="5">
        <v>186</v>
      </c>
      <c r="B553" s="5">
        <v>437.51</v>
      </c>
      <c r="C553" s="5">
        <v>2.5939999999999999</v>
      </c>
      <c r="D553" s="5">
        <f t="shared" si="84"/>
        <v>-0.10099999999999998</v>
      </c>
      <c r="E553" s="5">
        <f t="shared" si="85"/>
        <v>2.6409879839759003</v>
      </c>
      <c r="F553" s="5">
        <f t="shared" si="86"/>
        <v>0.41396997174806127</v>
      </c>
      <c r="G553" s="5">
        <f t="shared" si="87"/>
        <v>-62.035123721591134</v>
      </c>
      <c r="H553" s="5">
        <f t="shared" si="88"/>
        <v>-0.27999999999997272</v>
      </c>
      <c r="I553" s="5">
        <f t="shared" si="89"/>
        <v>8.1243112330657591E-2</v>
      </c>
      <c r="J553" s="5">
        <f t="shared" si="90"/>
        <v>-0.67997610360176486</v>
      </c>
      <c r="K553" s="5">
        <f t="shared" si="91"/>
        <v>8158.9285711791581</v>
      </c>
      <c r="L553" s="5">
        <f t="shared" si="92"/>
        <v>-7.2631999999992924E-2</v>
      </c>
      <c r="S553" s="5"/>
    </row>
    <row r="554" spans="1:19" x14ac:dyDescent="0.25">
      <c r="A554" s="5">
        <v>187</v>
      </c>
      <c r="B554" s="5">
        <v>437.23</v>
      </c>
      <c r="C554" s="5">
        <v>2.4929999999999999</v>
      </c>
      <c r="D554" s="5">
        <f t="shared" si="84"/>
        <v>-9.3999999999999861E-2</v>
      </c>
      <c r="E554" s="5">
        <f t="shared" si="85"/>
        <v>2.6407099528830362</v>
      </c>
      <c r="F554" s="5">
        <f t="shared" si="86"/>
        <v>0.3967222785037734</v>
      </c>
      <c r="G554" s="5">
        <f t="shared" si="87"/>
        <v>-52.495957268427645</v>
      </c>
      <c r="H554" s="5">
        <f t="shared" si="88"/>
        <v>-0.31999999999999318</v>
      </c>
      <c r="I554" s="5">
        <f t="shared" si="89"/>
        <v>8.1186447655357444E-2</v>
      </c>
      <c r="J554" s="5">
        <f t="shared" si="90"/>
        <v>-0.78467204202020691</v>
      </c>
      <c r="K554" s="5">
        <f t="shared" si="91"/>
        <v>9415.175101237237</v>
      </c>
      <c r="L554" s="5">
        <f t="shared" si="92"/>
        <v>-7.9775999999998293E-2</v>
      </c>
      <c r="S554" s="5"/>
    </row>
    <row r="555" spans="1:19" x14ac:dyDescent="0.25">
      <c r="A555" s="5">
        <v>188</v>
      </c>
      <c r="B555" s="5">
        <v>436.91</v>
      </c>
      <c r="C555" s="5">
        <v>2.399</v>
      </c>
      <c r="D555" s="5">
        <f t="shared" si="84"/>
        <v>-9.2000000000000082E-2</v>
      </c>
      <c r="E555" s="5">
        <f t="shared" si="85"/>
        <v>2.6403919849593236</v>
      </c>
      <c r="F555" s="5">
        <f t="shared" si="86"/>
        <v>0.38003024796783064</v>
      </c>
      <c r="G555" s="5">
        <f t="shared" si="87"/>
        <v>-46.155933557405504</v>
      </c>
      <c r="H555" s="5">
        <f t="shared" si="88"/>
        <v>-0.37000000000000455</v>
      </c>
      <c r="I555" s="5">
        <f t="shared" si="89"/>
        <v>8.1121058318522427E-2</v>
      </c>
      <c r="J555" s="5">
        <f t="shared" si="90"/>
        <v>-0.88940300524770199</v>
      </c>
      <c r="K555" s="5">
        <f t="shared" si="91"/>
        <v>10671.841890025693</v>
      </c>
      <c r="L555" s="5">
        <f t="shared" si="92"/>
        <v>-8.8763000000001091E-2</v>
      </c>
      <c r="S555" s="5"/>
    </row>
    <row r="556" spans="1:19" x14ac:dyDescent="0.25">
      <c r="A556" s="5">
        <v>189</v>
      </c>
      <c r="B556" s="5">
        <v>436.54</v>
      </c>
      <c r="C556" s="5">
        <v>2.3069999999999999</v>
      </c>
      <c r="D556" s="5">
        <f t="shared" si="84"/>
        <v>-9.4999999999999751E-2</v>
      </c>
      <c r="E556" s="5">
        <f t="shared" si="85"/>
        <v>2.6400240441088667</v>
      </c>
      <c r="F556" s="5">
        <f t="shared" si="86"/>
        <v>0.36304759452109348</v>
      </c>
      <c r="G556" s="5">
        <f t="shared" si="87"/>
        <v>-45.871216178168474</v>
      </c>
      <c r="H556" s="5">
        <f t="shared" si="88"/>
        <v>-0.40000000000003411</v>
      </c>
      <c r="I556" s="5">
        <f t="shared" si="89"/>
        <v>8.1046941401418451E-2</v>
      </c>
      <c r="J556" s="5">
        <f t="shared" si="90"/>
        <v>-0.99417294673198597</v>
      </c>
      <c r="K556" s="5">
        <f t="shared" si="91"/>
        <v>11928.976375233156</v>
      </c>
      <c r="L556" s="5">
        <f t="shared" si="92"/>
        <v>-9.228000000000787E-2</v>
      </c>
      <c r="S556" s="5"/>
    </row>
    <row r="557" spans="1:19" x14ac:dyDescent="0.25">
      <c r="A557" s="5">
        <v>190</v>
      </c>
      <c r="B557" s="5">
        <v>436.14</v>
      </c>
      <c r="C557" s="5">
        <v>2.2120000000000002</v>
      </c>
      <c r="D557" s="5">
        <f t="shared" si="84"/>
        <v>-8.7000000000000188E-2</v>
      </c>
      <c r="E557" s="5">
        <f t="shared" si="85"/>
        <v>2.6396259192408125</v>
      </c>
      <c r="F557" s="5">
        <f t="shared" si="86"/>
        <v>0.3447851226326607</v>
      </c>
      <c r="G557" s="5">
        <f t="shared" si="87"/>
        <v>-38.869356527715219</v>
      </c>
      <c r="H557" s="5">
        <f t="shared" si="88"/>
        <v>-0.44999999999998863</v>
      </c>
      <c r="I557" s="5">
        <f t="shared" si="89"/>
        <v>8.0964093655857453E-2</v>
      </c>
      <c r="J557" s="5">
        <f t="shared" si="90"/>
        <v>-1.098985550675835</v>
      </c>
      <c r="K557" s="5">
        <f t="shared" si="91"/>
        <v>13186.622763909962</v>
      </c>
      <c r="L557" s="5">
        <f t="shared" si="92"/>
        <v>-9.9539999999997505E-2</v>
      </c>
      <c r="S557" s="5"/>
    </row>
    <row r="558" spans="1:19" x14ac:dyDescent="0.25">
      <c r="A558" s="5">
        <v>191</v>
      </c>
      <c r="B558" s="5">
        <v>435.69</v>
      </c>
      <c r="C558" s="5">
        <v>2.125</v>
      </c>
      <c r="D558" s="5">
        <f t="shared" si="84"/>
        <v>-8.7000000000000188E-2</v>
      </c>
      <c r="E558" s="5">
        <f t="shared" si="85"/>
        <v>2.6391775920802147</v>
      </c>
      <c r="F558" s="5">
        <f t="shared" si="86"/>
        <v>0.32735893438633035</v>
      </c>
      <c r="G558" s="5">
        <f t="shared" si="87"/>
        <v>-37.148668879095908</v>
      </c>
      <c r="H558" s="5">
        <f t="shared" si="88"/>
        <v>-0.49000000000000909</v>
      </c>
      <c r="I558" s="5">
        <f t="shared" si="89"/>
        <v>8.0872511526634466E-2</v>
      </c>
      <c r="J558" s="5">
        <f t="shared" si="90"/>
        <v>-1.203844200059645</v>
      </c>
      <c r="K558" s="5">
        <f t="shared" si="91"/>
        <v>14444.821648771167</v>
      </c>
      <c r="L558" s="5">
        <f t="shared" si="92"/>
        <v>-0.10412500000000192</v>
      </c>
      <c r="S558" s="5"/>
    </row>
    <row r="559" spans="1:19" x14ac:dyDescent="0.25">
      <c r="A559" s="5">
        <v>192</v>
      </c>
      <c r="B559" s="5">
        <v>435.2</v>
      </c>
      <c r="C559" s="5">
        <v>2.0379999999999998</v>
      </c>
      <c r="D559" s="5">
        <f t="shared" si="84"/>
        <v>-8.6999999999999744E-2</v>
      </c>
      <c r="E559" s="5">
        <f t="shared" si="85"/>
        <v>2.6386888866901237</v>
      </c>
      <c r="F559" s="5">
        <f t="shared" si="86"/>
        <v>0.30920417967040753</v>
      </c>
      <c r="G559" s="5">
        <f t="shared" si="87"/>
        <v>-35.138210195942506</v>
      </c>
      <c r="H559" s="5">
        <f t="shared" si="88"/>
        <v>-0.53999999999996362</v>
      </c>
      <c r="I559" s="5">
        <f t="shared" si="89"/>
        <v>8.0772191176629496E-2</v>
      </c>
      <c r="J559" s="5">
        <f t="shared" si="90"/>
        <v>-1.3087519445734164</v>
      </c>
      <c r="K559" s="5">
        <f t="shared" si="91"/>
        <v>15703.609623412542</v>
      </c>
      <c r="L559" s="5">
        <f t="shared" si="92"/>
        <v>-0.11005199999999256</v>
      </c>
      <c r="S559" s="5"/>
    </row>
    <row r="560" spans="1:19" x14ac:dyDescent="0.25">
      <c r="A560" s="5">
        <v>193</v>
      </c>
      <c r="B560" s="5">
        <v>434.66</v>
      </c>
      <c r="C560" s="5">
        <v>1.9510000000000001</v>
      </c>
      <c r="D560" s="5">
        <f t="shared" si="84"/>
        <v>-8.2000000000000073E-2</v>
      </c>
      <c r="E560" s="5">
        <f t="shared" si="85"/>
        <v>2.6381496756668459</v>
      </c>
      <c r="F560" s="5">
        <f t="shared" si="86"/>
        <v>0.29025726939451807</v>
      </c>
      <c r="G560" s="5">
        <f t="shared" si="87"/>
        <v>-32.721794154831102</v>
      </c>
      <c r="H560" s="5">
        <f t="shared" si="88"/>
        <v>-0.57000000000005002</v>
      </c>
      <c r="I560" s="5">
        <f t="shared" si="89"/>
        <v>8.0663128514581711E-2</v>
      </c>
      <c r="J560" s="5">
        <f t="shared" si="90"/>
        <v>-1.4137114684546481</v>
      </c>
      <c r="K560" s="5">
        <f t="shared" si="91"/>
        <v>16963.018896397545</v>
      </c>
      <c r="L560" s="5">
        <f t="shared" si="92"/>
        <v>-0.11120700000000976</v>
      </c>
      <c r="S560" s="5"/>
    </row>
    <row r="561" spans="1:19" x14ac:dyDescent="0.25">
      <c r="A561" s="5">
        <v>194</v>
      </c>
      <c r="B561" s="5">
        <v>434.09</v>
      </c>
      <c r="C561" s="5">
        <v>1.869</v>
      </c>
      <c r="D561" s="5">
        <f t="shared" si="84"/>
        <v>-7.6000000000000068E-2</v>
      </c>
      <c r="E561" s="5">
        <f t="shared" si="85"/>
        <v>2.6375797812433479</v>
      </c>
      <c r="F561" s="5">
        <f t="shared" si="86"/>
        <v>0.27160930137883205</v>
      </c>
      <c r="G561" s="5">
        <f t="shared" si="87"/>
        <v>-29.044598212914394</v>
      </c>
      <c r="H561" s="5">
        <f t="shared" si="88"/>
        <v>-0.6199999999999477</v>
      </c>
      <c r="I561" s="5">
        <f t="shared" si="89"/>
        <v>8.0545319225543824E-2</v>
      </c>
      <c r="J561" s="5">
        <f t="shared" si="90"/>
        <v>-1.5187250582329725</v>
      </c>
      <c r="K561" s="5">
        <f t="shared" si="91"/>
        <v>18223.076904225283</v>
      </c>
      <c r="L561" s="5">
        <f t="shared" si="92"/>
        <v>-0.11587799999999022</v>
      </c>
      <c r="S561" s="5"/>
    </row>
    <row r="562" spans="1:19" x14ac:dyDescent="0.25">
      <c r="A562" s="5">
        <v>195</v>
      </c>
      <c r="B562" s="5">
        <v>433.47</v>
      </c>
      <c r="C562" s="5">
        <v>1.7929999999999999</v>
      </c>
      <c r="D562" s="5">
        <f t="shared" si="84"/>
        <v>-7.2999999999999954E-2</v>
      </c>
      <c r="E562" s="5">
        <f t="shared" si="85"/>
        <v>2.6369590457907699</v>
      </c>
      <c r="F562" s="5">
        <f t="shared" si="86"/>
        <v>0.25358028956218281</v>
      </c>
      <c r="G562" s="5">
        <f t="shared" si="87"/>
        <v>-26.871110673863047</v>
      </c>
      <c r="H562" s="5">
        <f t="shared" si="88"/>
        <v>-0.67000000000001592</v>
      </c>
      <c r="I562" s="5">
        <f t="shared" si="89"/>
        <v>8.0418758804024409E-2</v>
      </c>
      <c r="J562" s="5">
        <f t="shared" si="90"/>
        <v>-1.6237945703873602</v>
      </c>
      <c r="K562" s="5">
        <f t="shared" si="91"/>
        <v>19483.805923249412</v>
      </c>
      <c r="L562" s="5">
        <f t="shared" si="92"/>
        <v>-0.12013100000000286</v>
      </c>
      <c r="S562" s="5"/>
    </row>
    <row r="563" spans="1:19" x14ac:dyDescent="0.25">
      <c r="A563" s="5">
        <v>196</v>
      </c>
      <c r="B563" s="5">
        <v>432.8</v>
      </c>
      <c r="C563" s="5">
        <v>1.72</v>
      </c>
      <c r="D563" s="5">
        <f t="shared" si="84"/>
        <v>-7.2000000000000064E-2</v>
      </c>
      <c r="E563" s="5">
        <f t="shared" si="85"/>
        <v>2.636287252098513</v>
      </c>
      <c r="F563" s="5">
        <f t="shared" si="86"/>
        <v>0.2355284469075489</v>
      </c>
      <c r="G563" s="5">
        <f t="shared" si="87"/>
        <v>-26.417660047199742</v>
      </c>
      <c r="H563" s="5">
        <f t="shared" si="88"/>
        <v>-0.69999999999998863</v>
      </c>
      <c r="I563" s="5">
        <f t="shared" si="89"/>
        <v>8.0283442589825463E-2</v>
      </c>
      <c r="J563" s="5">
        <f t="shared" si="90"/>
        <v>-1.7289213989092334</v>
      </c>
      <c r="K563" s="5">
        <f t="shared" si="91"/>
        <v>20745.222680468014</v>
      </c>
      <c r="L563" s="5">
        <f t="shared" si="92"/>
        <v>-0.12039999999999805</v>
      </c>
      <c r="S563" s="5"/>
    </row>
    <row r="564" spans="1:19" x14ac:dyDescent="0.25">
      <c r="A564" s="5">
        <v>197</v>
      </c>
      <c r="B564" s="5">
        <v>432.1</v>
      </c>
      <c r="C564" s="5">
        <v>1.6479999999999999</v>
      </c>
      <c r="D564" s="5">
        <f t="shared" si="84"/>
        <v>-6.7999999999999838E-2</v>
      </c>
      <c r="E564" s="5">
        <f t="shared" si="85"/>
        <v>2.6355842663112301</v>
      </c>
      <c r="F564" s="5">
        <f t="shared" si="86"/>
        <v>0.21695720736109697</v>
      </c>
      <c r="G564" s="5">
        <f t="shared" si="87"/>
        <v>-24.255792094471538</v>
      </c>
      <c r="H564" s="5">
        <f t="shared" si="88"/>
        <v>-0.75</v>
      </c>
      <c r="I564" s="5">
        <f t="shared" si="89"/>
        <v>8.0139365806583027E-2</v>
      </c>
      <c r="J564" s="5">
        <f t="shared" si="90"/>
        <v>-1.8341064427874754</v>
      </c>
      <c r="K564" s="5">
        <f t="shared" si="91"/>
        <v>22007.337963376285</v>
      </c>
      <c r="L564" s="5">
        <f t="shared" si="92"/>
        <v>-0.1236</v>
      </c>
      <c r="S564" s="5"/>
    </row>
    <row r="565" spans="1:19" x14ac:dyDescent="0.25">
      <c r="A565" s="5">
        <v>198</v>
      </c>
      <c r="B565" s="5">
        <v>431.35</v>
      </c>
      <c r="C565" s="5">
        <v>1.58</v>
      </c>
      <c r="D565" s="5">
        <f t="shared" si="84"/>
        <v>-6.7000000000000171E-2</v>
      </c>
      <c r="E565" s="5">
        <f t="shared" si="85"/>
        <v>2.6348298023738992</v>
      </c>
      <c r="F565" s="5">
        <f t="shared" si="86"/>
        <v>0.19865708695442263</v>
      </c>
      <c r="G565" s="5">
        <f t="shared" si="87"/>
        <v>-23.341544736493322</v>
      </c>
      <c r="H565" s="5">
        <f t="shared" si="88"/>
        <v>-0.80000000000001137</v>
      </c>
      <c r="I565" s="5">
        <f t="shared" si="89"/>
        <v>7.9986523603017404E-2</v>
      </c>
      <c r="J565" s="5">
        <f t="shared" si="90"/>
        <v>-1.9393500734170011</v>
      </c>
      <c r="K565" s="5">
        <f t="shared" si="91"/>
        <v>23270.156228902069</v>
      </c>
      <c r="L565" s="5">
        <f t="shared" si="92"/>
        <v>-0.12640000000000179</v>
      </c>
      <c r="S565" s="5"/>
    </row>
    <row r="566" spans="1:19" x14ac:dyDescent="0.25">
      <c r="A566" s="5">
        <v>199</v>
      </c>
      <c r="B566" s="5">
        <v>430.55</v>
      </c>
      <c r="C566" s="5">
        <v>1.5129999999999999</v>
      </c>
      <c r="D566" s="5">
        <f t="shared" si="84"/>
        <v>-5.8999999999999941E-2</v>
      </c>
      <c r="E566" s="5">
        <f t="shared" si="85"/>
        <v>2.6340235935670839</v>
      </c>
      <c r="F566" s="5">
        <f t="shared" si="86"/>
        <v>0.17983892802318668</v>
      </c>
      <c r="G566" s="5">
        <f t="shared" si="87"/>
        <v>-20.613335430814647</v>
      </c>
      <c r="H566" s="5">
        <f t="shared" si="88"/>
        <v>-0.82999999999998408</v>
      </c>
      <c r="I566" s="5">
        <f t="shared" si="89"/>
        <v>7.982491109689932E-2</v>
      </c>
      <c r="J566" s="5">
        <f t="shared" si="90"/>
        <v>-2.0446521019443775</v>
      </c>
      <c r="K566" s="5">
        <f t="shared" si="91"/>
        <v>24533.675211585956</v>
      </c>
      <c r="L566" s="5">
        <f t="shared" si="92"/>
        <v>-0.12557899999999761</v>
      </c>
      <c r="S566" s="5"/>
    </row>
    <row r="567" spans="1:19" x14ac:dyDescent="0.25">
      <c r="A567" s="5">
        <v>200</v>
      </c>
      <c r="B567" s="5">
        <v>429.72</v>
      </c>
      <c r="C567" s="5">
        <v>1.454</v>
      </c>
      <c r="D567" s="5">
        <f t="shared" si="84"/>
        <v>-5.2000000000000046E-2</v>
      </c>
      <c r="E567" s="5">
        <f t="shared" si="85"/>
        <v>2.6331855670595279</v>
      </c>
      <c r="F567" s="5">
        <f t="shared" si="86"/>
        <v>0.16256440652301901</v>
      </c>
      <c r="G567" s="5">
        <f t="shared" si="87"/>
        <v>-17.765644380226512</v>
      </c>
      <c r="H567" s="5">
        <f t="shared" si="88"/>
        <v>-0.8800000000000523</v>
      </c>
      <c r="I567" s="5">
        <f t="shared" si="89"/>
        <v>7.9654523421737289E-2</v>
      </c>
      <c r="J567" s="5">
        <f t="shared" si="90"/>
        <v>-2.1500117465721447</v>
      </c>
      <c r="K567" s="5">
        <f t="shared" si="91"/>
        <v>25797.885531265918</v>
      </c>
      <c r="L567" s="5">
        <f t="shared" si="92"/>
        <v>-0.12795200000000759</v>
      </c>
      <c r="S567" s="5"/>
    </row>
    <row r="568" spans="1:19" x14ac:dyDescent="0.25">
      <c r="A568" s="5">
        <v>201</v>
      </c>
      <c r="B568" s="5">
        <v>428.84</v>
      </c>
      <c r="C568" s="5">
        <v>1.4019999999999999</v>
      </c>
      <c r="D568" s="5">
        <f t="shared" si="84"/>
        <v>-4.9999999999999822E-2</v>
      </c>
      <c r="E568" s="5">
        <f t="shared" si="85"/>
        <v>2.6322952873402072</v>
      </c>
      <c r="F568" s="5">
        <f t="shared" si="86"/>
        <v>0.14674801363063983</v>
      </c>
      <c r="G568" s="5">
        <f t="shared" si="87"/>
        <v>-16.909274731858872</v>
      </c>
      <c r="H568" s="5">
        <f t="shared" si="88"/>
        <v>-0.91999999999995907</v>
      </c>
      <c r="I568" s="5">
        <f t="shared" si="89"/>
        <v>7.947535577618961E-2</v>
      </c>
      <c r="J568" s="5">
        <f t="shared" si="90"/>
        <v>-2.2554275998181716</v>
      </c>
      <c r="K568" s="5">
        <f t="shared" si="91"/>
        <v>27062.770300222277</v>
      </c>
      <c r="L568" s="5">
        <f t="shared" si="92"/>
        <v>-0.12898399999999427</v>
      </c>
      <c r="S568" s="5"/>
    </row>
    <row r="569" spans="1:19" x14ac:dyDescent="0.25">
      <c r="A569" s="5">
        <v>202</v>
      </c>
      <c r="B569" s="5">
        <v>427.92</v>
      </c>
      <c r="C569" s="5">
        <v>1.3520000000000001</v>
      </c>
      <c r="D569" s="5">
        <f t="shared" si="84"/>
        <v>-4.8000000000000043E-2</v>
      </c>
      <c r="E569" s="5">
        <f t="shared" si="85"/>
        <v>2.6313625848869608</v>
      </c>
      <c r="F569" s="5">
        <f t="shared" si="86"/>
        <v>0.13097669160561715</v>
      </c>
      <c r="G569" s="5">
        <f t="shared" si="87"/>
        <v>-16.095119144700835</v>
      </c>
      <c r="H569" s="5">
        <f t="shared" si="88"/>
        <v>-0.96000000000003638</v>
      </c>
      <c r="I569" s="5">
        <f t="shared" si="89"/>
        <v>7.9287403476204762E-2</v>
      </c>
      <c r="J569" s="5">
        <f t="shared" si="90"/>
        <v>-2.3608975957815082</v>
      </c>
      <c r="K569" s="5">
        <f t="shared" si="91"/>
        <v>28328.304730400687</v>
      </c>
      <c r="L569" s="5">
        <f t="shared" si="92"/>
        <v>-0.1297920000000049</v>
      </c>
      <c r="S569" s="5"/>
    </row>
    <row r="570" spans="1:19" x14ac:dyDescent="0.25">
      <c r="A570" s="5">
        <v>203</v>
      </c>
      <c r="B570" s="5">
        <v>426.96</v>
      </c>
      <c r="C570" s="5">
        <v>1.304</v>
      </c>
      <c r="D570" s="5">
        <f t="shared" si="84"/>
        <v>-4.2000000000000037E-2</v>
      </c>
      <c r="E570" s="5">
        <f t="shared" si="85"/>
        <v>2.6303871897955311</v>
      </c>
      <c r="F570" s="5">
        <f t="shared" si="86"/>
        <v>0.11527759139590141</v>
      </c>
      <c r="G570" s="5">
        <f t="shared" si="87"/>
        <v>-13.823342099382128</v>
      </c>
      <c r="H570" s="5">
        <f t="shared" si="88"/>
        <v>-1.0099999999999909</v>
      </c>
      <c r="I570" s="5">
        <f t="shared" si="89"/>
        <v>7.9090662009889637E-2</v>
      </c>
      <c r="J570" s="5">
        <f t="shared" si="90"/>
        <v>-2.4664189774117329</v>
      </c>
      <c r="K570" s="5">
        <f t="shared" si="91"/>
        <v>29594.455740676971</v>
      </c>
      <c r="L570" s="5">
        <f t="shared" si="92"/>
        <v>-0.13170399999999882</v>
      </c>
      <c r="S570" s="5"/>
    </row>
    <row r="571" spans="1:19" x14ac:dyDescent="0.25">
      <c r="A571" s="5">
        <v>204</v>
      </c>
      <c r="B571" s="5">
        <v>425.95</v>
      </c>
      <c r="C571" s="5">
        <v>1.262</v>
      </c>
      <c r="D571" s="5">
        <f t="shared" si="84"/>
        <v>-3.8000000000000034E-2</v>
      </c>
      <c r="E571" s="5">
        <f t="shared" si="85"/>
        <v>2.6293586225803405</v>
      </c>
      <c r="F571" s="5">
        <f t="shared" si="86"/>
        <v>0.10105935490811552</v>
      </c>
      <c r="G571" s="5">
        <f t="shared" si="87"/>
        <v>-12.387389220095635</v>
      </c>
      <c r="H571" s="5">
        <f t="shared" si="88"/>
        <v>-1.0500000000000114</v>
      </c>
      <c r="I571" s="5">
        <f t="shared" si="89"/>
        <v>7.8885127095105326E-2</v>
      </c>
      <c r="J571" s="5">
        <f t="shared" si="90"/>
        <v>-2.5719882638252645</v>
      </c>
      <c r="K571" s="5">
        <f t="shared" si="91"/>
        <v>30861.181564685481</v>
      </c>
      <c r="L571" s="5">
        <f t="shared" si="92"/>
        <v>-0.13251000000000143</v>
      </c>
      <c r="S571" s="5"/>
    </row>
    <row r="572" spans="1:19" x14ac:dyDescent="0.25">
      <c r="A572" s="5">
        <v>205</v>
      </c>
      <c r="B572" s="5">
        <v>424.9</v>
      </c>
      <c r="C572" s="5">
        <v>1.224</v>
      </c>
      <c r="D572" s="5">
        <f t="shared" si="84"/>
        <v>-3.499999999999992E-2</v>
      </c>
      <c r="E572" s="5">
        <f t="shared" si="85"/>
        <v>2.6282867310895144</v>
      </c>
      <c r="F572" s="5">
        <f t="shared" si="86"/>
        <v>8.7781417809542378E-2</v>
      </c>
      <c r="G572" s="5">
        <f t="shared" si="87"/>
        <v>-11.191864818456821</v>
      </c>
      <c r="H572" s="5">
        <f t="shared" si="88"/>
        <v>-1.0999999999999659</v>
      </c>
      <c r="I572" s="5">
        <f t="shared" si="89"/>
        <v>7.8670794739786554E-2</v>
      </c>
      <c r="J572" s="5">
        <f t="shared" si="90"/>
        <v>-2.6776012176941144</v>
      </c>
      <c r="K572" s="5">
        <f t="shared" si="91"/>
        <v>32128.431359516631</v>
      </c>
      <c r="L572" s="5">
        <f t="shared" si="92"/>
        <v>-0.13463999999999585</v>
      </c>
      <c r="S572" s="5"/>
    </row>
    <row r="573" spans="1:19" x14ac:dyDescent="0.25">
      <c r="A573" s="5">
        <v>206</v>
      </c>
      <c r="B573" s="5">
        <v>423.8</v>
      </c>
      <c r="C573" s="5">
        <v>1.1890000000000001</v>
      </c>
      <c r="D573" s="5">
        <f t="shared" si="84"/>
        <v>-3.1000000000000139E-2</v>
      </c>
      <c r="E573" s="5">
        <f t="shared" si="85"/>
        <v>2.6271609523747759</v>
      </c>
      <c r="F573" s="5">
        <f t="shared" si="86"/>
        <v>7.5181854618691604E-2</v>
      </c>
      <c r="G573" s="5">
        <f t="shared" si="87"/>
        <v>-9.8947934106541471</v>
      </c>
      <c r="H573" s="5">
        <f t="shared" si="88"/>
        <v>-1.1299999999999955</v>
      </c>
      <c r="I573" s="5">
        <f t="shared" si="89"/>
        <v>7.8447661304978711E-2</v>
      </c>
      <c r="J573" s="5">
        <f t="shared" si="90"/>
        <v>-2.783252812743886</v>
      </c>
      <c r="K573" s="5">
        <f t="shared" si="91"/>
        <v>33396.144815725231</v>
      </c>
      <c r="L573" s="5">
        <f t="shared" si="92"/>
        <v>-0.13435699999999948</v>
      </c>
      <c r="S573" s="5"/>
    </row>
    <row r="574" spans="1:19" x14ac:dyDescent="0.25">
      <c r="A574" s="5">
        <v>207</v>
      </c>
      <c r="B574" s="5">
        <v>422.67</v>
      </c>
      <c r="C574" s="5">
        <v>1.1579999999999999</v>
      </c>
      <c r="D574" s="5">
        <f t="shared" si="84"/>
        <v>-2.8000000000000025E-2</v>
      </c>
      <c r="E574" s="5">
        <f t="shared" si="85"/>
        <v>2.6260014238478919</v>
      </c>
      <c r="F574" s="5">
        <f t="shared" si="86"/>
        <v>6.3708559391417369E-2</v>
      </c>
      <c r="G574" s="5">
        <f t="shared" si="87"/>
        <v>-8.7552020363165273</v>
      </c>
      <c r="H574" s="5">
        <f t="shared" si="88"/>
        <v>-1.1800000000000068</v>
      </c>
      <c r="I574" s="5">
        <f t="shared" si="89"/>
        <v>7.8215723570583387E-2</v>
      </c>
      <c r="J574" s="5">
        <f t="shared" si="90"/>
        <v>-2.8889372014029857</v>
      </c>
      <c r="K574" s="5">
        <f t="shared" si="91"/>
        <v>34664.25176915319</v>
      </c>
      <c r="L574" s="5">
        <f t="shared" si="92"/>
        <v>-0.13664400000000079</v>
      </c>
      <c r="S574" s="5"/>
    </row>
    <row r="575" spans="1:19" x14ac:dyDescent="0.25">
      <c r="A575" s="5">
        <v>208</v>
      </c>
      <c r="B575" s="5">
        <v>421.49</v>
      </c>
      <c r="C575" s="5">
        <v>1.1299999999999999</v>
      </c>
      <c r="D575" s="5">
        <f t="shared" si="84"/>
        <v>-2.3999999999999799E-2</v>
      </c>
      <c r="E575" s="5">
        <f t="shared" si="85"/>
        <v>2.6247872752921073</v>
      </c>
      <c r="F575" s="5">
        <f t="shared" si="86"/>
        <v>5.3078443483419682E-2</v>
      </c>
      <c r="G575" s="5">
        <f t="shared" si="87"/>
        <v>-7.3457107925096778</v>
      </c>
      <c r="H575" s="5">
        <f t="shared" si="88"/>
        <v>-1.2300000000000182</v>
      </c>
      <c r="I575" s="5">
        <f t="shared" si="89"/>
        <v>7.7974978803799805E-2</v>
      </c>
      <c r="J575" s="5">
        <f t="shared" si="90"/>
        <v>-2.9946476826386847</v>
      </c>
      <c r="K575" s="5">
        <f t="shared" si="91"/>
        <v>35932.671814994173</v>
      </c>
      <c r="L575" s="5">
        <f t="shared" si="92"/>
        <v>-0.13899000000000206</v>
      </c>
      <c r="S575" s="5"/>
    </row>
    <row r="576" spans="1:19" x14ac:dyDescent="0.25">
      <c r="A576" s="5">
        <v>209</v>
      </c>
      <c r="B576" s="5">
        <v>420.26</v>
      </c>
      <c r="C576" s="5">
        <v>1.1060000000000001</v>
      </c>
      <c r="D576" s="5">
        <f t="shared" si="84"/>
        <v>-2.5000000000000133E-2</v>
      </c>
      <c r="E576" s="5">
        <f t="shared" si="85"/>
        <v>2.6235180561820592</v>
      </c>
      <c r="F576" s="5">
        <f t="shared" si="86"/>
        <v>4.3755126968679489E-2</v>
      </c>
      <c r="G576" s="5">
        <f t="shared" si="87"/>
        <v>-7.6144019150254607</v>
      </c>
      <c r="H576" s="5">
        <f t="shared" si="88"/>
        <v>-1.2599999999999909</v>
      </c>
      <c r="I576" s="5">
        <f t="shared" si="89"/>
        <v>7.7725424830246581E-2</v>
      </c>
      <c r="J576" s="5">
        <f t="shared" si="90"/>
        <v>-3.1003766700414825</v>
      </c>
      <c r="K576" s="5">
        <f t="shared" si="91"/>
        <v>37201.313924837603</v>
      </c>
      <c r="L576" s="5">
        <f t="shared" si="92"/>
        <v>-0.13935599999999901</v>
      </c>
      <c r="S576" s="5"/>
    </row>
    <row r="577" spans="1:19" x14ac:dyDescent="0.25">
      <c r="A577" s="5">
        <v>210</v>
      </c>
      <c r="B577" s="5">
        <v>419</v>
      </c>
      <c r="C577" s="5">
        <v>1.081</v>
      </c>
      <c r="D577" s="5">
        <f t="shared" si="84"/>
        <v>-2.4999999999999911E-2</v>
      </c>
      <c r="E577" s="5">
        <f t="shared" si="85"/>
        <v>2.6222140229662951</v>
      </c>
      <c r="F577" s="5">
        <f t="shared" si="86"/>
        <v>3.382569395331033E-2</v>
      </c>
      <c r="G577" s="5">
        <f t="shared" si="87"/>
        <v>-7.4721955292049635</v>
      </c>
      <c r="H577" s="5">
        <f t="shared" si="88"/>
        <v>-1.3100000000000023</v>
      </c>
      <c r="I577" s="5">
        <f t="shared" si="89"/>
        <v>7.7467060107743124E-2</v>
      </c>
      <c r="J577" s="5">
        <f t="shared" si="90"/>
        <v>-3.2061156601900787</v>
      </c>
      <c r="K577" s="5">
        <f t="shared" si="91"/>
        <v>38470.076067079572</v>
      </c>
      <c r="L577" s="5">
        <f t="shared" si="92"/>
        <v>-0.14161100000000024</v>
      </c>
      <c r="S577" s="5"/>
    </row>
    <row r="578" spans="1:19" x14ac:dyDescent="0.25">
      <c r="A578" s="5">
        <v>211</v>
      </c>
      <c r="B578" s="5">
        <v>417.69</v>
      </c>
      <c r="C578" s="5">
        <v>1.056</v>
      </c>
      <c r="D578" s="5">
        <f t="shared" si="84"/>
        <v>-2.4000000000000021E-2</v>
      </c>
      <c r="E578" s="5">
        <f t="shared" si="85"/>
        <v>2.6208540778583549</v>
      </c>
      <c r="F578" s="5">
        <f t="shared" si="86"/>
        <v>2.3663918197793475E-2</v>
      </c>
      <c r="G578" s="5">
        <f t="shared" si="87"/>
        <v>-7.0491547776431736</v>
      </c>
      <c r="H578" s="5">
        <f t="shared" si="88"/>
        <v>-1.3600000000000136</v>
      </c>
      <c r="I578" s="5">
        <f t="shared" si="89"/>
        <v>7.7199883802727284E-2</v>
      </c>
      <c r="J578" s="5">
        <f t="shared" si="90"/>
        <v>-3.3118552013763902</v>
      </c>
      <c r="K578" s="5">
        <f t="shared" si="91"/>
        <v>39738.844831653958</v>
      </c>
      <c r="L578" s="5">
        <f t="shared" si="92"/>
        <v>-0.14361600000000144</v>
      </c>
      <c r="S578" s="5"/>
    </row>
    <row r="579" spans="1:19" x14ac:dyDescent="0.25">
      <c r="A579" s="5">
        <v>212</v>
      </c>
      <c r="B579" s="5">
        <v>416.33</v>
      </c>
      <c r="C579" s="5">
        <v>1.032</v>
      </c>
      <c r="D579" s="5">
        <f t="shared" si="84"/>
        <v>-2.100000000000013E-2</v>
      </c>
      <c r="E579" s="5">
        <f t="shared" si="85"/>
        <v>2.6194377065029881</v>
      </c>
      <c r="F579" s="5">
        <f t="shared" si="86"/>
        <v>1.3679697291192561E-2</v>
      </c>
      <c r="G579" s="5">
        <f t="shared" si="87"/>
        <v>-6.147423411050835</v>
      </c>
      <c r="H579" s="5">
        <f t="shared" si="88"/>
        <v>-1.3899999999999864</v>
      </c>
      <c r="I579" s="5">
        <f t="shared" si="89"/>
        <v>7.6923895869279252E-2</v>
      </c>
      <c r="J579" s="5">
        <f t="shared" si="90"/>
        <v>-3.4175848627285843</v>
      </c>
      <c r="K579" s="5">
        <f t="shared" si="91"/>
        <v>41007.4950595392</v>
      </c>
      <c r="L579" s="5">
        <f t="shared" si="92"/>
        <v>-0.14344799999999858</v>
      </c>
      <c r="S579" s="5"/>
    </row>
    <row r="580" spans="1:19" x14ac:dyDescent="0.25">
      <c r="A580" s="5">
        <v>213</v>
      </c>
      <c r="B580" s="5">
        <v>414.94</v>
      </c>
      <c r="C580" s="5">
        <v>1.0109999999999999</v>
      </c>
      <c r="D580" s="5">
        <f t="shared" si="84"/>
        <v>-1.4999999999999902E-2</v>
      </c>
      <c r="E580" s="5">
        <f t="shared" si="85"/>
        <v>2.6179853026090019</v>
      </c>
      <c r="F580" s="5">
        <f t="shared" si="86"/>
        <v>4.7511555910010198E-3</v>
      </c>
      <c r="G580" s="5">
        <f t="shared" si="87"/>
        <v>-4.2998182986993392</v>
      </c>
      <c r="H580" s="5">
        <f t="shared" si="88"/>
        <v>-1.4399999999999977</v>
      </c>
      <c r="I580" s="5">
        <f t="shared" si="89"/>
        <v>7.6639097130718536E-2</v>
      </c>
      <c r="J580" s="5">
        <f t="shared" si="90"/>
        <v>-3.5232932038125608</v>
      </c>
      <c r="K580" s="5">
        <f t="shared" si="91"/>
        <v>42275.889478005964</v>
      </c>
      <c r="L580" s="5">
        <f t="shared" si="92"/>
        <v>-0.14558399999999974</v>
      </c>
      <c r="S580" s="5"/>
    </row>
    <row r="581" spans="1:19" x14ac:dyDescent="0.25">
      <c r="A581" s="5">
        <v>214</v>
      </c>
      <c r="B581" s="5">
        <v>413.5</v>
      </c>
      <c r="C581" s="5">
        <v>0.996</v>
      </c>
      <c r="D581" s="5">
        <f t="shared" si="84"/>
        <v>-1.0000000000000009E-2</v>
      </c>
      <c r="E581" s="5">
        <f t="shared" si="85"/>
        <v>2.6164755138885654</v>
      </c>
      <c r="F581" s="5">
        <f t="shared" si="86"/>
        <v>-1.7406615763012701E-3</v>
      </c>
      <c r="G581" s="5">
        <f t="shared" si="87"/>
        <v>-2.8142680083568679</v>
      </c>
      <c r="H581" s="5">
        <f t="shared" si="88"/>
        <v>-1.4800000000000182</v>
      </c>
      <c r="I581" s="5">
        <f t="shared" si="89"/>
        <v>7.6345489363734156E-2</v>
      </c>
      <c r="J581" s="5">
        <f t="shared" si="90"/>
        <v>-3.6289677447725044</v>
      </c>
      <c r="K581" s="5">
        <f t="shared" si="91"/>
        <v>43543.878342332966</v>
      </c>
      <c r="L581" s="5">
        <f t="shared" si="92"/>
        <v>-0.14740800000000182</v>
      </c>
      <c r="S581" s="5"/>
    </row>
    <row r="582" spans="1:19" x14ac:dyDescent="0.25">
      <c r="A582" s="5">
        <v>215</v>
      </c>
      <c r="B582" s="5">
        <v>412.02</v>
      </c>
      <c r="C582" s="5">
        <v>0.98599999999999999</v>
      </c>
      <c r="D582" s="5">
        <f t="shared" si="84"/>
        <v>-8.0000000000000071E-3</v>
      </c>
      <c r="E582" s="5">
        <f t="shared" si="85"/>
        <v>2.6149182977778489</v>
      </c>
      <c r="F582" s="5">
        <f t="shared" si="86"/>
        <v>-6.1230850587887945E-3</v>
      </c>
      <c r="G582" s="5">
        <f t="shared" si="87"/>
        <v>-2.1897783644641682</v>
      </c>
      <c r="H582" s="5">
        <f t="shared" si="88"/>
        <v>-1.5299999999999727</v>
      </c>
      <c r="I582" s="5">
        <f t="shared" si="89"/>
        <v>7.6043075385003114E-2</v>
      </c>
      <c r="J582" s="5">
        <f t="shared" si="90"/>
        <v>-3.7345949370901077</v>
      </c>
      <c r="K582" s="5">
        <f t="shared" si="91"/>
        <v>44811.299084946259</v>
      </c>
      <c r="L582" s="5">
        <f t="shared" si="92"/>
        <v>-0.1508579999999973</v>
      </c>
      <c r="S582" s="5"/>
    </row>
    <row r="583" spans="1:19" x14ac:dyDescent="0.25">
      <c r="A583" s="5">
        <v>216</v>
      </c>
      <c r="B583" s="5">
        <v>410.49</v>
      </c>
      <c r="C583" s="5">
        <v>0.97799999999999998</v>
      </c>
      <c r="D583" s="5">
        <f t="shared" si="84"/>
        <v>-7.0000000000000062E-3</v>
      </c>
      <c r="E583" s="5">
        <f t="shared" si="85"/>
        <v>2.6133025816802631</v>
      </c>
      <c r="F583" s="5">
        <f t="shared" si="86"/>
        <v>-9.6611452123985687E-3</v>
      </c>
      <c r="G583" s="5">
        <f t="shared" si="87"/>
        <v>-1.8745159674954979</v>
      </c>
      <c r="H583" s="5">
        <f t="shared" si="88"/>
        <v>-1.5699999999999932</v>
      </c>
      <c r="I583" s="5">
        <f t="shared" si="89"/>
        <v>7.5731859140245605E-2</v>
      </c>
      <c r="J583" s="5">
        <f t="shared" si="90"/>
        <v>-3.8401601350334102</v>
      </c>
      <c r="K583" s="5">
        <f t="shared" si="91"/>
        <v>46077.975972833046</v>
      </c>
      <c r="L583" s="5">
        <f t="shared" si="92"/>
        <v>-0.15354599999999935</v>
      </c>
      <c r="S583" s="5"/>
    </row>
    <row r="584" spans="1:19" x14ac:dyDescent="0.25">
      <c r="A584" s="5">
        <v>217</v>
      </c>
      <c r="B584" s="5">
        <v>408.92</v>
      </c>
      <c r="C584" s="5">
        <v>0.97099999999999997</v>
      </c>
      <c r="D584" s="5">
        <f t="shared" ref="D584:D647" si="93">C585-C584</f>
        <v>-4.0000000000000036E-3</v>
      </c>
      <c r="E584" s="5">
        <f t="shared" ref="E584:E647" si="94">LOG(B584)</f>
        <v>2.6116383521225046</v>
      </c>
      <c r="F584" s="5">
        <f t="shared" ref="F584:F647" si="95">LOG(C584)</f>
        <v>-1.2780770091995148E-2</v>
      </c>
      <c r="G584" s="5">
        <f t="shared" ref="G584:G647" si="96">LOG(C584/C585)/LOG(B585/B584)</f>
        <v>-1.0463884782141166</v>
      </c>
      <c r="H584" s="5">
        <f t="shared" ref="H584:H647" si="97">B585-B584</f>
        <v>-1.6100000000000136</v>
      </c>
      <c r="I584" s="5">
        <f t="shared" ref="I584:I647" si="98">$E$2*(1+($F$2/$E$2)-COS(RADIANS(A584))-SQRT((($F$2/$E$2)^2)-SIN(RADIANS(A584))^2))</f>
        <v>7.5411845795659488E-2</v>
      </c>
      <c r="J584" s="5">
        <f t="shared" ref="J584:J647" si="99">(I585-I584)/$G$2</f>
        <v>-3.9456475678790182</v>
      </c>
      <c r="K584" s="5">
        <f t="shared" ref="K584:K647" si="100">J585-J584/$G$2</f>
        <v>47343.719774235215</v>
      </c>
      <c r="L584" s="5">
        <f t="shared" ref="L584:L647" si="101">(C584*10^5)*((B585-B584)/10^6)</f>
        <v>-0.15633100000000133</v>
      </c>
      <c r="S584" s="5"/>
    </row>
    <row r="585" spans="1:19" x14ac:dyDescent="0.25">
      <c r="A585" s="5">
        <v>218</v>
      </c>
      <c r="B585" s="5">
        <v>407.31</v>
      </c>
      <c r="C585" s="5">
        <v>0.96699999999999997</v>
      </c>
      <c r="D585" s="5">
        <f t="shared" si="93"/>
        <v>-4.0000000000000036E-3</v>
      </c>
      <c r="E585" s="5">
        <f t="shared" si="94"/>
        <v>2.6099250727216621</v>
      </c>
      <c r="F585" s="5">
        <f t="shared" si="95"/>
        <v>-1.4573525916998339E-2</v>
      </c>
      <c r="G585" s="5">
        <f t="shared" si="96"/>
        <v>-1.0211587975983605</v>
      </c>
      <c r="H585" s="5">
        <f t="shared" si="97"/>
        <v>-1.6499999999999773</v>
      </c>
      <c r="I585" s="5">
        <f t="shared" si="98"/>
        <v>7.508304183166957E-2</v>
      </c>
      <c r="J585" s="5">
        <f t="shared" si="99"/>
        <v>-4.0510403130016304</v>
      </c>
      <c r="K585" s="5">
        <f t="shared" si="100"/>
        <v>48608.327435749663</v>
      </c>
      <c r="L585" s="5">
        <f t="shared" si="101"/>
        <v>-0.15955499999999781</v>
      </c>
      <c r="S585" s="5"/>
    </row>
    <row r="586" spans="1:19" x14ac:dyDescent="0.25">
      <c r="A586" s="5">
        <v>219</v>
      </c>
      <c r="B586" s="5">
        <v>405.66</v>
      </c>
      <c r="C586" s="5">
        <v>0.96299999999999997</v>
      </c>
      <c r="D586" s="5">
        <f t="shared" si="93"/>
        <v>-4.0000000000000036E-3</v>
      </c>
      <c r="E586" s="5">
        <f t="shared" si="94"/>
        <v>2.6081621863197615</v>
      </c>
      <c r="F586" s="5">
        <f t="shared" si="95"/>
        <v>-1.6373712875465501E-2</v>
      </c>
      <c r="G586" s="5">
        <f t="shared" si="96"/>
        <v>-0.9911489000796343</v>
      </c>
      <c r="H586" s="5">
        <f t="shared" si="97"/>
        <v>-1.7000000000000455</v>
      </c>
      <c r="I586" s="5">
        <f t="shared" si="98"/>
        <v>7.4745455138919434E-2</v>
      </c>
      <c r="J586" s="5">
        <f t="shared" si="99"/>
        <v>-4.1563202699018147</v>
      </c>
      <c r="K586" s="5">
        <f t="shared" si="100"/>
        <v>49871.581770686491</v>
      </c>
      <c r="L586" s="5">
        <f t="shared" si="101"/>
        <v>-0.16371000000000438</v>
      </c>
      <c r="S586" s="5"/>
    </row>
    <row r="587" spans="1:19" x14ac:dyDescent="0.25">
      <c r="A587" s="5">
        <v>220</v>
      </c>
      <c r="B587" s="5">
        <v>403.96</v>
      </c>
      <c r="C587" s="5">
        <v>0.95899999999999996</v>
      </c>
      <c r="D587" s="5">
        <f t="shared" si="93"/>
        <v>-5.0000000000000044E-3</v>
      </c>
      <c r="E587" s="5">
        <f t="shared" si="94"/>
        <v>2.606338363528125</v>
      </c>
      <c r="F587" s="5">
        <f t="shared" si="95"/>
        <v>-1.8181392829336417E-2</v>
      </c>
      <c r="G587" s="5">
        <f t="shared" si="96"/>
        <v>-1.2109832061851198</v>
      </c>
      <c r="H587" s="5">
        <f t="shared" si="97"/>
        <v>-1.7399999999999523</v>
      </c>
      <c r="I587" s="5">
        <f t="shared" si="98"/>
        <v>7.4399095116427616E-2</v>
      </c>
      <c r="J587" s="5">
        <f t="shared" si="99"/>
        <v>-4.2614681352864396</v>
      </c>
      <c r="K587" s="5">
        <f t="shared" si="100"/>
        <v>51133.251160057989</v>
      </c>
      <c r="L587" s="5">
        <f t="shared" si="101"/>
        <v>-0.16686599999999541</v>
      </c>
      <c r="S587" s="5"/>
    </row>
    <row r="588" spans="1:19" x14ac:dyDescent="0.25">
      <c r="A588" s="5">
        <v>221</v>
      </c>
      <c r="B588" s="5">
        <v>402.22</v>
      </c>
      <c r="C588" s="5">
        <v>0.95399999999999996</v>
      </c>
      <c r="D588" s="5">
        <f t="shared" si="93"/>
        <v>0</v>
      </c>
      <c r="E588" s="5">
        <f t="shared" si="94"/>
        <v>2.6044636616701857</v>
      </c>
      <c r="F588" s="5">
        <f t="shared" si="95"/>
        <v>-2.0451625295904902E-2</v>
      </c>
      <c r="G588" s="5">
        <f t="shared" si="96"/>
        <v>0</v>
      </c>
      <c r="H588" s="5">
        <f t="shared" si="97"/>
        <v>-1.7900000000000205</v>
      </c>
      <c r="I588" s="5">
        <f t="shared" si="98"/>
        <v>7.4043972771820413E-2</v>
      </c>
      <c r="J588" s="5">
        <f t="shared" si="99"/>
        <v>-4.3664633792863672</v>
      </c>
      <c r="K588" s="5">
        <f t="shared" si="100"/>
        <v>52393.089267213501</v>
      </c>
      <c r="L588" s="5">
        <f t="shared" si="101"/>
        <v>-0.17076600000000197</v>
      </c>
      <c r="S588" s="5"/>
    </row>
    <row r="589" spans="1:19" x14ac:dyDescent="0.25">
      <c r="A589" s="5">
        <v>222</v>
      </c>
      <c r="B589" s="5">
        <v>400.43</v>
      </c>
      <c r="C589" s="5">
        <v>0.95399999999999996</v>
      </c>
      <c r="D589" s="5">
        <f t="shared" si="93"/>
        <v>1.0000000000000009E-3</v>
      </c>
      <c r="E589" s="5">
        <f t="shared" si="94"/>
        <v>2.6025266071349242</v>
      </c>
      <c r="F589" s="5">
        <f t="shared" si="95"/>
        <v>-2.0451625295904902E-2</v>
      </c>
      <c r="G589" s="5">
        <f t="shared" si="96"/>
        <v>0.2299802241721669</v>
      </c>
      <c r="H589" s="5">
        <f t="shared" si="97"/>
        <v>-1.8199999999999932</v>
      </c>
      <c r="I589" s="5">
        <f t="shared" si="98"/>
        <v>7.3680100823546549E-2</v>
      </c>
      <c r="J589" s="5">
        <f t="shared" si="99"/>
        <v>-4.4712842229088228</v>
      </c>
      <c r="K589" s="5">
        <f t="shared" si="100"/>
        <v>53650.834767289038</v>
      </c>
      <c r="L589" s="5">
        <f t="shared" si="101"/>
        <v>-0.17362799999999934</v>
      </c>
      <c r="S589" s="5"/>
    </row>
    <row r="590" spans="1:19" x14ac:dyDescent="0.25">
      <c r="A590" s="5">
        <v>223</v>
      </c>
      <c r="B590" s="5">
        <v>398.61</v>
      </c>
      <c r="C590" s="5">
        <v>0.95499999999999996</v>
      </c>
      <c r="D590" s="5">
        <f t="shared" si="93"/>
        <v>1.0000000000000009E-3</v>
      </c>
      <c r="E590" s="5">
        <f t="shared" si="94"/>
        <v>2.6005481897240834</v>
      </c>
      <c r="F590" s="5">
        <f t="shared" si="95"/>
        <v>-1.9996628416253676E-2</v>
      </c>
      <c r="G590" s="5">
        <f t="shared" si="96"/>
        <v>0.22256416049887628</v>
      </c>
      <c r="H590" s="5">
        <f t="shared" si="97"/>
        <v>-1.8700000000000045</v>
      </c>
      <c r="I590" s="5">
        <f t="shared" si="98"/>
        <v>7.3307493804970814E-2</v>
      </c>
      <c r="J590" s="5">
        <f t="shared" si="99"/>
        <v>-4.5759076168406798</v>
      </c>
      <c r="K590" s="5">
        <f t="shared" si="100"/>
        <v>54906.211092866462</v>
      </c>
      <c r="L590" s="5">
        <f t="shared" si="101"/>
        <v>-0.17858500000000044</v>
      </c>
      <c r="S590" s="5"/>
    </row>
    <row r="591" spans="1:19" x14ac:dyDescent="0.25">
      <c r="A591" s="5">
        <v>224</v>
      </c>
      <c r="B591" s="5">
        <v>396.74</v>
      </c>
      <c r="C591" s="5">
        <v>0.95599999999999996</v>
      </c>
      <c r="D591" s="5">
        <f t="shared" si="93"/>
        <v>-2.0000000000000018E-3</v>
      </c>
      <c r="E591" s="5">
        <f t="shared" si="94"/>
        <v>2.598505988988193</v>
      </c>
      <c r="F591" s="5">
        <f t="shared" si="95"/>
        <v>-1.9542107723899943E-2</v>
      </c>
      <c r="G591" s="5">
        <f t="shared" si="96"/>
        <v>-0.43396220118752832</v>
      </c>
      <c r="H591" s="5">
        <f t="shared" si="97"/>
        <v>-1.910000000000025</v>
      </c>
      <c r="I591" s="5">
        <f t="shared" si="98"/>
        <v>7.292616817023409E-2</v>
      </c>
      <c r="J591" s="5">
        <f t="shared" si="99"/>
        <v>-4.6803092216937685</v>
      </c>
      <c r="K591" s="5">
        <f t="shared" si="100"/>
        <v>56158.926196935412</v>
      </c>
      <c r="L591" s="5">
        <f t="shared" si="101"/>
        <v>-0.1825960000000024</v>
      </c>
      <c r="S591" s="5"/>
    </row>
    <row r="592" spans="1:19" x14ac:dyDescent="0.25">
      <c r="A592" s="5">
        <v>225</v>
      </c>
      <c r="B592" s="5">
        <v>394.83</v>
      </c>
      <c r="C592" s="5">
        <v>0.95399999999999996</v>
      </c>
      <c r="D592" s="5">
        <f t="shared" si="93"/>
        <v>0</v>
      </c>
      <c r="E592" s="5">
        <f t="shared" si="94"/>
        <v>2.5964101438442699</v>
      </c>
      <c r="F592" s="5">
        <f t="shared" si="95"/>
        <v>-2.0451625295904902E-2</v>
      </c>
      <c r="G592" s="5">
        <f t="shared" si="96"/>
        <v>0</v>
      </c>
      <c r="H592" s="5">
        <f t="shared" si="97"/>
        <v>-1.9599999999999795</v>
      </c>
      <c r="I592" s="5">
        <f t="shared" si="98"/>
        <v>7.253614240175961E-2</v>
      </c>
      <c r="J592" s="5">
        <f t="shared" si="99"/>
        <v>-4.7844633898114219</v>
      </c>
      <c r="K592" s="5">
        <f t="shared" si="100"/>
        <v>57408.672334588329</v>
      </c>
      <c r="L592" s="5">
        <f t="shared" si="101"/>
        <v>-0.18698399999999804</v>
      </c>
      <c r="S592" s="5"/>
    </row>
    <row r="593" spans="1:19" x14ac:dyDescent="0.25">
      <c r="A593" s="5">
        <v>226</v>
      </c>
      <c r="B593" s="5">
        <v>392.87</v>
      </c>
      <c r="C593" s="5">
        <v>0.95399999999999996</v>
      </c>
      <c r="D593" s="5">
        <f t="shared" si="93"/>
        <v>3.0000000000000027E-3</v>
      </c>
      <c r="E593" s="5">
        <f t="shared" si="94"/>
        <v>2.5942488668573831</v>
      </c>
      <c r="F593" s="5">
        <f t="shared" si="95"/>
        <v>-2.0451625295904902E-2</v>
      </c>
      <c r="G593" s="5">
        <f t="shared" si="96"/>
        <v>0.61827896119754899</v>
      </c>
      <c r="H593" s="5">
        <f t="shared" si="97"/>
        <v>-1.9900000000000091</v>
      </c>
      <c r="I593" s="5">
        <f t="shared" si="98"/>
        <v>7.2137437119275324E-2</v>
      </c>
      <c r="J593" s="5">
        <f t="shared" si="99"/>
        <v>-4.8883431487340427</v>
      </c>
      <c r="K593" s="5">
        <f t="shared" si="100"/>
        <v>58655.125864622052</v>
      </c>
      <c r="L593" s="5">
        <f t="shared" si="101"/>
        <v>-0.18984600000000085</v>
      </c>
      <c r="S593" s="5"/>
    </row>
    <row r="594" spans="1:19" x14ac:dyDescent="0.25">
      <c r="A594" s="5">
        <v>227</v>
      </c>
      <c r="B594" s="5">
        <v>390.88</v>
      </c>
      <c r="C594" s="5">
        <v>0.95699999999999996</v>
      </c>
      <c r="D594" s="5">
        <f t="shared" si="93"/>
        <v>1.0000000000000009E-3</v>
      </c>
      <c r="E594" s="5">
        <f t="shared" si="94"/>
        <v>2.5920434496293616</v>
      </c>
      <c r="F594" s="5">
        <f t="shared" si="95"/>
        <v>-1.9088062223156451E-2</v>
      </c>
      <c r="G594" s="5">
        <f t="shared" si="96"/>
        <v>0.19958999942897759</v>
      </c>
      <c r="H594" s="5">
        <f t="shared" si="97"/>
        <v>-2.0400000000000205</v>
      </c>
      <c r="I594" s="5">
        <f t="shared" si="98"/>
        <v>7.1730075190214154E-2</v>
      </c>
      <c r="J594" s="5">
        <f t="shared" si="99"/>
        <v>-4.9919201864577216</v>
      </c>
      <c r="K594" s="5">
        <f t="shared" si="100"/>
        <v>59897.947072654104</v>
      </c>
      <c r="L594" s="5">
        <f t="shared" si="101"/>
        <v>-0.19522800000000193</v>
      </c>
      <c r="S594" s="5"/>
    </row>
    <row r="595" spans="1:19" x14ac:dyDescent="0.25">
      <c r="A595" s="5">
        <v>228</v>
      </c>
      <c r="B595" s="5">
        <v>388.84</v>
      </c>
      <c r="C595" s="5">
        <v>0.95799999999999996</v>
      </c>
      <c r="D595" s="5">
        <f t="shared" si="93"/>
        <v>1.0000000000000009E-3</v>
      </c>
      <c r="E595" s="5">
        <f t="shared" si="94"/>
        <v>2.5897709344582682</v>
      </c>
      <c r="F595" s="5">
        <f t="shared" si="95"/>
        <v>-1.8634490921455603E-2</v>
      </c>
      <c r="G595" s="5">
        <f t="shared" si="96"/>
        <v>0.19451421767031793</v>
      </c>
      <c r="H595" s="5">
        <f t="shared" si="97"/>
        <v>-2.0799999999999841</v>
      </c>
      <c r="I595" s="5">
        <f t="shared" si="98"/>
        <v>7.1314081841342677E-2</v>
      </c>
      <c r="J595" s="5">
        <f t="shared" si="99"/>
        <v>-5.0951648385630381</v>
      </c>
      <c r="K595" s="5">
        <f t="shared" si="100"/>
        <v>61136.780016679098</v>
      </c>
      <c r="L595" s="5">
        <f t="shared" si="101"/>
        <v>-0.19926399999999847</v>
      </c>
      <c r="S595" s="5"/>
    </row>
    <row r="596" spans="1:19" x14ac:dyDescent="0.25">
      <c r="A596" s="5">
        <v>229</v>
      </c>
      <c r="B596" s="5">
        <v>386.76</v>
      </c>
      <c r="C596" s="5">
        <v>0.95899999999999996</v>
      </c>
      <c r="D596" s="5">
        <f t="shared" si="93"/>
        <v>4.0000000000000036E-3</v>
      </c>
      <c r="E596" s="5">
        <f t="shared" si="94"/>
        <v>2.5874415515599591</v>
      </c>
      <c r="F596" s="5">
        <f t="shared" si="95"/>
        <v>-1.8181392829336417E-2</v>
      </c>
      <c r="G596" s="5">
        <f t="shared" si="96"/>
        <v>0.75370350056267255</v>
      </c>
      <c r="H596" s="5">
        <f t="shared" si="97"/>
        <v>-2.1299999999999955</v>
      </c>
      <c r="I596" s="5">
        <f t="shared" si="98"/>
        <v>7.0889484771462424E-2</v>
      </c>
      <c r="J596" s="5">
        <f t="shared" si="99"/>
        <v>-5.1980460773665698</v>
      </c>
      <c r="K596" s="5">
        <f t="shared" si="100"/>
        <v>62371.252396895652</v>
      </c>
      <c r="L596" s="5">
        <f t="shared" si="101"/>
        <v>-0.20426699999999956</v>
      </c>
      <c r="S596" s="5"/>
    </row>
    <row r="597" spans="1:19" x14ac:dyDescent="0.25">
      <c r="A597" s="5">
        <v>230</v>
      </c>
      <c r="B597" s="5">
        <v>384.63</v>
      </c>
      <c r="C597" s="5">
        <v>0.96299999999999997</v>
      </c>
      <c r="D597" s="5">
        <f t="shared" si="93"/>
        <v>5.0000000000000044E-3</v>
      </c>
      <c r="E597" s="5">
        <f t="shared" si="94"/>
        <v>2.5850431549059416</v>
      </c>
      <c r="F597" s="5">
        <f t="shared" si="95"/>
        <v>-1.6373712875465501E-2</v>
      </c>
      <c r="G597" s="5">
        <f t="shared" si="96"/>
        <v>0.91957209730936529</v>
      </c>
      <c r="H597" s="5">
        <f t="shared" si="97"/>
        <v>-2.1599999999999682</v>
      </c>
      <c r="I597" s="5">
        <f t="shared" si="98"/>
        <v>7.045631426501521E-2</v>
      </c>
      <c r="J597" s="5">
        <f t="shared" si="99"/>
        <v>-5.3005315031817162</v>
      </c>
      <c r="K597" s="5">
        <f t="shared" si="100"/>
        <v>63600.975450842794</v>
      </c>
      <c r="L597" s="5">
        <f t="shared" si="101"/>
        <v>-0.20800799999999695</v>
      </c>
      <c r="S597" s="5"/>
    </row>
    <row r="598" spans="1:19" x14ac:dyDescent="0.25">
      <c r="A598" s="5">
        <v>231</v>
      </c>
      <c r="B598" s="5">
        <v>382.47</v>
      </c>
      <c r="C598" s="5">
        <v>0.96799999999999997</v>
      </c>
      <c r="D598" s="5">
        <f t="shared" si="93"/>
        <v>6.0000000000000053E-3</v>
      </c>
      <c r="E598" s="5">
        <f t="shared" si="94"/>
        <v>2.5825973758414835</v>
      </c>
      <c r="F598" s="5">
        <f t="shared" si="95"/>
        <v>-1.4124642691606345E-2</v>
      </c>
      <c r="G598" s="5">
        <f t="shared" si="96"/>
        <v>1.0663032826589363</v>
      </c>
      <c r="H598" s="5">
        <f t="shared" si="97"/>
        <v>-2.2100000000000364</v>
      </c>
      <c r="I598" s="5">
        <f t="shared" si="98"/>
        <v>7.0014603306416734E-2</v>
      </c>
      <c r="J598" s="5">
        <f t="shared" si="99"/>
        <v>-5.4025873378044098</v>
      </c>
      <c r="K598" s="5">
        <f t="shared" si="100"/>
        <v>64825.543875232572</v>
      </c>
      <c r="L598" s="5">
        <f t="shared" si="101"/>
        <v>-0.21392800000000353</v>
      </c>
      <c r="S598" s="5"/>
    </row>
    <row r="599" spans="1:19" x14ac:dyDescent="0.25">
      <c r="A599" s="5">
        <v>232</v>
      </c>
      <c r="B599" s="5">
        <v>380.26</v>
      </c>
      <c r="C599" s="5">
        <v>0.97399999999999998</v>
      </c>
      <c r="D599" s="5">
        <f t="shared" si="93"/>
        <v>6.0000000000000053E-3</v>
      </c>
      <c r="E599" s="5">
        <f t="shared" si="94"/>
        <v>2.5800806438630075</v>
      </c>
      <c r="F599" s="5">
        <f t="shared" si="95"/>
        <v>-1.1441043121384482E-2</v>
      </c>
      <c r="G599" s="5">
        <f t="shared" si="96"/>
        <v>1.0348279190938749</v>
      </c>
      <c r="H599" s="5">
        <f t="shared" si="97"/>
        <v>-2.25</v>
      </c>
      <c r="I599" s="5">
        <f t="shared" si="98"/>
        <v>6.9564387694933033E-2</v>
      </c>
      <c r="J599" s="5">
        <f t="shared" si="99"/>
        <v>-5.5041784203524458</v>
      </c>
      <c r="K599" s="5">
        <f t="shared" si="100"/>
        <v>66044.535776023811</v>
      </c>
      <c r="L599" s="5">
        <f t="shared" si="101"/>
        <v>-0.21915000000000001</v>
      </c>
      <c r="S599" s="5"/>
    </row>
    <row r="600" spans="1:19" x14ac:dyDescent="0.25">
      <c r="A600" s="5">
        <v>233</v>
      </c>
      <c r="B600" s="5">
        <v>378.01</v>
      </c>
      <c r="C600" s="5">
        <v>0.98</v>
      </c>
      <c r="D600" s="5">
        <f t="shared" si="93"/>
        <v>3.0000000000000027E-3</v>
      </c>
      <c r="E600" s="5">
        <f t="shared" si="94"/>
        <v>2.5775032889572613</v>
      </c>
      <c r="F600" s="5">
        <f t="shared" si="95"/>
        <v>-8.7739243075051505E-3</v>
      </c>
      <c r="G600" s="5">
        <f t="shared" si="96"/>
        <v>0.50301423560198111</v>
      </c>
      <c r="H600" s="5">
        <f t="shared" si="97"/>
        <v>-2.2899999999999636</v>
      </c>
      <c r="I600" s="5">
        <f t="shared" si="98"/>
        <v>6.9105706159903663E-2</v>
      </c>
      <c r="J600" s="5">
        <f t="shared" si="99"/>
        <v>-5.60526820554752</v>
      </c>
      <c r="K600" s="5">
        <f t="shared" si="100"/>
        <v>67257.512647805677</v>
      </c>
      <c r="L600" s="5">
        <f t="shared" si="101"/>
        <v>-0.22441999999999643</v>
      </c>
      <c r="S600" s="5"/>
    </row>
    <row r="601" spans="1:19" x14ac:dyDescent="0.25">
      <c r="A601" s="5">
        <v>234</v>
      </c>
      <c r="B601" s="5">
        <v>375.72</v>
      </c>
      <c r="C601" s="5">
        <v>0.98299999999999998</v>
      </c>
      <c r="D601" s="5">
        <f t="shared" si="93"/>
        <v>1.0000000000000009E-3</v>
      </c>
      <c r="E601" s="5">
        <f t="shared" si="94"/>
        <v>2.5748643136645399</v>
      </c>
      <c r="F601" s="5">
        <f t="shared" si="95"/>
        <v>-7.4464821678643838E-3</v>
      </c>
      <c r="G601" s="5">
        <f t="shared" si="96"/>
        <v>0.16344963328841219</v>
      </c>
      <c r="H601" s="5">
        <f t="shared" si="97"/>
        <v>-2.3300000000000409</v>
      </c>
      <c r="I601" s="5">
        <f t="shared" si="98"/>
        <v>6.8638600476108036E-2</v>
      </c>
      <c r="J601" s="5">
        <f t="shared" si="99"/>
        <v>-5.7058187645617213</v>
      </c>
      <c r="K601" s="5">
        <f t="shared" si="100"/>
        <v>68464.019383952138</v>
      </c>
      <c r="L601" s="5">
        <f t="shared" si="101"/>
        <v>-0.22903900000000402</v>
      </c>
      <c r="S601" s="5"/>
    </row>
    <row r="602" spans="1:19" x14ac:dyDescent="0.25">
      <c r="A602" s="5">
        <v>235</v>
      </c>
      <c r="B602" s="5">
        <v>373.39</v>
      </c>
      <c r="C602" s="5">
        <v>0.98399999999999999</v>
      </c>
      <c r="D602" s="5">
        <f t="shared" si="93"/>
        <v>0</v>
      </c>
      <c r="E602" s="5">
        <f t="shared" si="94"/>
        <v>2.5721626826463373</v>
      </c>
      <c r="F602" s="5">
        <f t="shared" si="95"/>
        <v>-7.0049015686584892E-3</v>
      </c>
      <c r="G602" s="5">
        <f t="shared" si="96"/>
        <v>0</v>
      </c>
      <c r="H602" s="5">
        <f t="shared" si="97"/>
        <v>-2.3700000000000045</v>
      </c>
      <c r="I602" s="5">
        <f t="shared" si="98"/>
        <v>6.8163115579061226E-2</v>
      </c>
      <c r="J602" s="5">
        <f t="shared" si="99"/>
        <v>-5.8057907885240567</v>
      </c>
      <c r="K602" s="5">
        <f t="shared" si="100"/>
        <v>69663.584318693873</v>
      </c>
      <c r="L602" s="5">
        <f t="shared" si="101"/>
        <v>-0.23320800000000044</v>
      </c>
      <c r="S602" s="5"/>
    </row>
    <row r="603" spans="1:19" x14ac:dyDescent="0.25">
      <c r="A603" s="5">
        <v>236</v>
      </c>
      <c r="B603" s="5">
        <v>371.02</v>
      </c>
      <c r="C603" s="5">
        <v>0.98399999999999999</v>
      </c>
      <c r="D603" s="5">
        <f t="shared" si="93"/>
        <v>-3.0000000000000027E-3</v>
      </c>
      <c r="E603" s="5">
        <f t="shared" si="94"/>
        <v>2.5693973210854648</v>
      </c>
      <c r="F603" s="5">
        <f t="shared" si="95"/>
        <v>-7.0049015686584892E-3</v>
      </c>
      <c r="G603" s="5">
        <f t="shared" si="96"/>
        <v>-0.46854895763891097</v>
      </c>
      <c r="H603" s="5">
        <f t="shared" si="97"/>
        <v>-2.4099999999999682</v>
      </c>
      <c r="I603" s="5">
        <f t="shared" si="98"/>
        <v>6.7679299680017554E-2</v>
      </c>
      <c r="J603" s="5">
        <f t="shared" si="99"/>
        <v>-5.9051435947987674</v>
      </c>
      <c r="K603" s="5">
        <f t="shared" si="100"/>
        <v>70855.719302449099</v>
      </c>
      <c r="L603" s="5">
        <f t="shared" si="101"/>
        <v>-0.23714399999999686</v>
      </c>
      <c r="S603" s="5"/>
    </row>
    <row r="604" spans="1:19" x14ac:dyDescent="0.25">
      <c r="A604" s="5">
        <v>237</v>
      </c>
      <c r="B604" s="5">
        <v>368.61</v>
      </c>
      <c r="C604" s="5">
        <v>0.98099999999999998</v>
      </c>
      <c r="D604" s="5">
        <f t="shared" si="93"/>
        <v>-2.0000000000000018E-3</v>
      </c>
      <c r="E604" s="5">
        <f t="shared" si="94"/>
        <v>2.5665671129934964</v>
      </c>
      <c r="F604" s="5">
        <f t="shared" si="95"/>
        <v>-8.3309926200514969E-3</v>
      </c>
      <c r="G604" s="5">
        <f t="shared" si="96"/>
        <v>-0.30602562762975499</v>
      </c>
      <c r="H604" s="5">
        <f t="shared" si="97"/>
        <v>-2.4499999999999886</v>
      </c>
      <c r="I604" s="5">
        <f t="shared" si="98"/>
        <v>6.7187204380450991E-2</v>
      </c>
      <c r="J604" s="5">
        <f t="shared" si="99"/>
        <v>-6.003835136119851</v>
      </c>
      <c r="K604" s="5">
        <f t="shared" si="100"/>
        <v>72039.919811425527</v>
      </c>
      <c r="L604" s="5">
        <f t="shared" si="101"/>
        <v>-0.24034499999999889</v>
      </c>
      <c r="S604" s="5"/>
    </row>
    <row r="605" spans="1:19" x14ac:dyDescent="0.25">
      <c r="A605" s="5">
        <v>238</v>
      </c>
      <c r="B605" s="5">
        <v>366.16</v>
      </c>
      <c r="C605" s="5">
        <v>0.97899999999999998</v>
      </c>
      <c r="D605" s="5">
        <f t="shared" si="93"/>
        <v>0</v>
      </c>
      <c r="E605" s="5">
        <f t="shared" si="94"/>
        <v>2.5636708994192432</v>
      </c>
      <c r="F605" s="5">
        <f t="shared" si="95"/>
        <v>-9.2173081968621833E-3</v>
      </c>
      <c r="G605" s="5">
        <f t="shared" si="96"/>
        <v>0</v>
      </c>
      <c r="H605" s="5">
        <f t="shared" si="97"/>
        <v>-2.5</v>
      </c>
      <c r="I605" s="5">
        <f t="shared" si="98"/>
        <v>6.6686884785774336E-2</v>
      </c>
      <c r="J605" s="5">
        <f t="shared" si="99"/>
        <v>-6.1018220126810574</v>
      </c>
      <c r="K605" s="5">
        <f t="shared" si="100"/>
        <v>73215.66509268542</v>
      </c>
      <c r="L605" s="5">
        <f t="shared" si="101"/>
        <v>-0.24475000000000002</v>
      </c>
      <c r="S605" s="5"/>
    </row>
    <row r="606" spans="1:19" x14ac:dyDescent="0.25">
      <c r="A606" s="5">
        <v>239</v>
      </c>
      <c r="B606" s="5">
        <v>363.66</v>
      </c>
      <c r="C606" s="5">
        <v>0.97899999999999998</v>
      </c>
      <c r="D606" s="5">
        <f t="shared" si="93"/>
        <v>0</v>
      </c>
      <c r="E606" s="5">
        <f t="shared" si="94"/>
        <v>2.5606955343936537</v>
      </c>
      <c r="F606" s="5">
        <f t="shared" si="95"/>
        <v>-9.2173081968621833E-3</v>
      </c>
      <c r="G606" s="5">
        <f t="shared" si="96"/>
        <v>0</v>
      </c>
      <c r="H606" s="5">
        <f t="shared" si="97"/>
        <v>-2.5300000000000296</v>
      </c>
      <c r="I606" s="5">
        <f t="shared" si="98"/>
        <v>6.6178399618050915E-2</v>
      </c>
      <c r="J606" s="5">
        <f t="shared" si="99"/>
        <v>-6.1990594872699534</v>
      </c>
      <c r="K606" s="5">
        <f t="shared" si="100"/>
        <v>74382.418345735932</v>
      </c>
      <c r="L606" s="5">
        <f t="shared" si="101"/>
        <v>-0.2476870000000029</v>
      </c>
      <c r="S606" s="5"/>
    </row>
    <row r="607" spans="1:19" x14ac:dyDescent="0.25">
      <c r="A607" s="5">
        <v>240</v>
      </c>
      <c r="B607" s="5">
        <v>361.13</v>
      </c>
      <c r="C607" s="5">
        <v>0.97899999999999998</v>
      </c>
      <c r="D607" s="5">
        <f t="shared" si="93"/>
        <v>-3.0000000000000027E-3</v>
      </c>
      <c r="E607" s="5">
        <f t="shared" si="94"/>
        <v>2.5576635678875652</v>
      </c>
      <c r="F607" s="5">
        <f t="shared" si="95"/>
        <v>-9.2173081968621833E-3</v>
      </c>
      <c r="G607" s="5">
        <f t="shared" si="96"/>
        <v>-0.42971976817832414</v>
      </c>
      <c r="H607" s="5">
        <f t="shared" si="97"/>
        <v>-2.5699999999999932</v>
      </c>
      <c r="I607" s="5">
        <f t="shared" si="98"/>
        <v>6.5661811327445085E-2</v>
      </c>
      <c r="J607" s="5">
        <f t="shared" si="99"/>
        <v>-6.2955015035088273</v>
      </c>
      <c r="K607" s="5">
        <f t="shared" si="100"/>
        <v>75539.62694139863</v>
      </c>
      <c r="L607" s="5">
        <f t="shared" si="101"/>
        <v>-0.25160299999999935</v>
      </c>
      <c r="S607" s="5"/>
    </row>
    <row r="608" spans="1:19" x14ac:dyDescent="0.25">
      <c r="A608" s="5">
        <v>241</v>
      </c>
      <c r="B608" s="5">
        <v>358.56</v>
      </c>
      <c r="C608" s="5">
        <v>0.97599999999999998</v>
      </c>
      <c r="D608" s="5">
        <f t="shared" si="93"/>
        <v>-6.0000000000000053E-3</v>
      </c>
      <c r="E608" s="5">
        <f t="shared" si="94"/>
        <v>2.5545618391909861</v>
      </c>
      <c r="F608" s="5">
        <f t="shared" si="95"/>
        <v>-1.0550182333308195E-2</v>
      </c>
      <c r="G608" s="5">
        <f t="shared" si="96"/>
        <v>-0.84406455464505048</v>
      </c>
      <c r="H608" s="5">
        <f t="shared" si="97"/>
        <v>-2.6100000000000136</v>
      </c>
      <c r="I608" s="5">
        <f t="shared" si="98"/>
        <v>6.5137186202152683E-2</v>
      </c>
      <c r="J608" s="5">
        <f t="shared" si="99"/>
        <v>-6.3911007073020336</v>
      </c>
      <c r="K608" s="5">
        <f t="shared" si="100"/>
        <v>76686.722679152881</v>
      </c>
      <c r="L608" s="5">
        <f t="shared" si="101"/>
        <v>-0.25473600000000135</v>
      </c>
      <c r="S608" s="5"/>
    </row>
    <row r="609" spans="1:19" x14ac:dyDescent="0.25">
      <c r="A609" s="5">
        <v>242</v>
      </c>
      <c r="B609" s="5">
        <v>355.95</v>
      </c>
      <c r="C609" s="5">
        <v>0.97</v>
      </c>
      <c r="D609" s="5">
        <f t="shared" si="93"/>
        <v>-5.0000000000000044E-3</v>
      </c>
      <c r="E609" s="5">
        <f t="shared" si="94"/>
        <v>2.5513889972730204</v>
      </c>
      <c r="F609" s="5">
        <f t="shared" si="95"/>
        <v>-1.322826573375516E-2</v>
      </c>
      <c r="G609" s="5">
        <f t="shared" si="96"/>
        <v>-0.69157844872900398</v>
      </c>
      <c r="H609" s="5">
        <f t="shared" si="97"/>
        <v>-2.6499999999999773</v>
      </c>
      <c r="I609" s="5">
        <f t="shared" si="98"/>
        <v>6.460459447654418E-2</v>
      </c>
      <c r="J609" s="5">
        <f t="shared" si="99"/>
        <v>-6.4858084715257451</v>
      </c>
      <c r="K609" s="5">
        <f t="shared" si="100"/>
        <v>77823.122083384907</v>
      </c>
      <c r="L609" s="5">
        <f t="shared" si="101"/>
        <v>-0.25704999999999778</v>
      </c>
      <c r="S609" s="5"/>
    </row>
    <row r="610" spans="1:19" x14ac:dyDescent="0.25">
      <c r="A610" s="5">
        <v>243</v>
      </c>
      <c r="B610" s="5">
        <v>353.3</v>
      </c>
      <c r="C610" s="5">
        <v>0.96499999999999997</v>
      </c>
      <c r="D610" s="5">
        <f t="shared" si="93"/>
        <v>-1.0000000000000009E-3</v>
      </c>
      <c r="E610" s="5">
        <f t="shared" si="94"/>
        <v>2.5481436374348454</v>
      </c>
      <c r="F610" s="5">
        <f t="shared" si="95"/>
        <v>-1.5472686656207449E-2</v>
      </c>
      <c r="G610" s="5">
        <f t="shared" si="96"/>
        <v>-0.13565335900707653</v>
      </c>
      <c r="H610" s="5">
        <f t="shared" si="97"/>
        <v>-2.6899999999999977</v>
      </c>
      <c r="I610" s="5">
        <f t="shared" si="98"/>
        <v>6.4064110437250368E-2</v>
      </c>
      <c r="J610" s="5">
        <f t="shared" si="99"/>
        <v>-6.5795749240285533</v>
      </c>
      <c r="K610" s="5">
        <f t="shared" si="100"/>
        <v>78948.226739363643</v>
      </c>
      <c r="L610" s="5">
        <f t="shared" si="101"/>
        <v>-0.25958499999999979</v>
      </c>
      <c r="S610" s="5"/>
    </row>
    <row r="611" spans="1:19" x14ac:dyDescent="0.25">
      <c r="A611" s="5">
        <v>244</v>
      </c>
      <c r="B611" s="5">
        <v>350.61</v>
      </c>
      <c r="C611" s="5">
        <v>0.96399999999999997</v>
      </c>
      <c r="D611" s="5">
        <f t="shared" si="93"/>
        <v>1.0000000000000009E-3</v>
      </c>
      <c r="E611" s="5">
        <f t="shared" si="94"/>
        <v>2.5448242987597278</v>
      </c>
      <c r="F611" s="5">
        <f t="shared" si="95"/>
        <v>-1.5922966097169242E-2</v>
      </c>
      <c r="G611" s="5">
        <f t="shared" si="96"/>
        <v>0.13312607338919813</v>
      </c>
      <c r="H611" s="5">
        <f t="shared" si="97"/>
        <v>-2.7200000000000273</v>
      </c>
      <c r="I611" s="5">
        <f t="shared" si="98"/>
        <v>6.3515812526914656E-2</v>
      </c>
      <c r="J611" s="5">
        <f t="shared" si="99"/>
        <v>-6.672348978998877</v>
      </c>
      <c r="K611" s="5">
        <f t="shared" si="100"/>
        <v>80061.423669614815</v>
      </c>
      <c r="L611" s="5">
        <f t="shared" si="101"/>
        <v>-0.26220800000000266</v>
      </c>
      <c r="S611" s="5"/>
    </row>
    <row r="612" spans="1:19" x14ac:dyDescent="0.25">
      <c r="A612" s="5">
        <v>245</v>
      </c>
      <c r="B612" s="5">
        <v>347.89</v>
      </c>
      <c r="C612" s="5">
        <v>0.96499999999999997</v>
      </c>
      <c r="D612" s="5">
        <f t="shared" si="93"/>
        <v>-2.0000000000000018E-3</v>
      </c>
      <c r="E612" s="5">
        <f t="shared" si="94"/>
        <v>2.5414419452545256</v>
      </c>
      <c r="F612" s="5">
        <f t="shared" si="95"/>
        <v>-1.5472686656207449E-2</v>
      </c>
      <c r="G612" s="5">
        <f t="shared" si="96"/>
        <v>-0.25952580176858159</v>
      </c>
      <c r="H612" s="5">
        <f t="shared" si="97"/>
        <v>-2.7699999999999818</v>
      </c>
      <c r="I612" s="5">
        <f t="shared" si="98"/>
        <v>6.2959783445331416E-2</v>
      </c>
      <c r="J612" s="5">
        <f t="shared" si="99"/>
        <v>-6.7640783717056729</v>
      </c>
      <c r="K612" s="5">
        <f t="shared" si="100"/>
        <v>81162.085750771395</v>
      </c>
      <c r="L612" s="5">
        <f t="shared" si="101"/>
        <v>-0.26730499999999824</v>
      </c>
      <c r="S612" s="5"/>
    </row>
    <row r="613" spans="1:19" x14ac:dyDescent="0.25">
      <c r="A613" s="5">
        <v>246</v>
      </c>
      <c r="B613" s="5">
        <v>345.12</v>
      </c>
      <c r="C613" s="5">
        <v>0.96299999999999997</v>
      </c>
      <c r="D613" s="5">
        <f t="shared" si="93"/>
        <v>-4.0000000000000036E-3</v>
      </c>
      <c r="E613" s="5">
        <f t="shared" si="94"/>
        <v>2.5379701277584696</v>
      </c>
      <c r="F613" s="5">
        <f t="shared" si="95"/>
        <v>-1.6373712875465501E-2</v>
      </c>
      <c r="G613" s="5">
        <f t="shared" si="96"/>
        <v>-0.51095376165289019</v>
      </c>
      <c r="H613" s="5">
        <f t="shared" si="97"/>
        <v>-2.8000000000000114</v>
      </c>
      <c r="I613" s="5">
        <f t="shared" si="98"/>
        <v>6.2396110247689276E-2</v>
      </c>
      <c r="J613" s="5">
        <f t="shared" si="99"/>
        <v>-6.8547096966750658</v>
      </c>
      <c r="K613" s="5">
        <f t="shared" si="100"/>
        <v>82249.572171651511</v>
      </c>
      <c r="L613" s="5">
        <f t="shared" si="101"/>
        <v>-0.2696400000000011</v>
      </c>
      <c r="S613" s="5"/>
    </row>
    <row r="614" spans="1:19" x14ac:dyDescent="0.25">
      <c r="A614" s="5">
        <v>247</v>
      </c>
      <c r="B614" s="5">
        <v>342.32</v>
      </c>
      <c r="C614" s="5">
        <v>0.95899999999999996</v>
      </c>
      <c r="D614" s="5">
        <f t="shared" si="93"/>
        <v>-4.0000000000000036E-3</v>
      </c>
      <c r="E614" s="5">
        <f t="shared" si="94"/>
        <v>2.5344322734758764</v>
      </c>
      <c r="F614" s="5">
        <f t="shared" si="95"/>
        <v>-1.8181392829336417E-2</v>
      </c>
      <c r="G614" s="5">
        <f t="shared" si="96"/>
        <v>-0.50349264085630185</v>
      </c>
      <c r="H614" s="5">
        <f t="shared" si="97"/>
        <v>-2.8299999999999841</v>
      </c>
      <c r="I614" s="5">
        <f t="shared" si="98"/>
        <v>6.1824884439633021E-2</v>
      </c>
      <c r="J614" s="5">
        <f t="shared" si="99"/>
        <v>-6.9441884492854884</v>
      </c>
      <c r="K614" s="5">
        <f t="shared" si="100"/>
        <v>83323.228932355065</v>
      </c>
      <c r="L614" s="5">
        <f t="shared" si="101"/>
        <v>-0.27139699999999845</v>
      </c>
      <c r="S614" s="5"/>
    </row>
    <row r="615" spans="1:19" x14ac:dyDescent="0.25">
      <c r="A615" s="5">
        <v>248</v>
      </c>
      <c r="B615" s="5">
        <v>339.49</v>
      </c>
      <c r="C615" s="5">
        <v>0.95499999999999996</v>
      </c>
      <c r="D615" s="5">
        <f t="shared" si="93"/>
        <v>-8.0000000000000071E-3</v>
      </c>
      <c r="E615" s="5">
        <f t="shared" si="94"/>
        <v>2.5308269862489765</v>
      </c>
      <c r="F615" s="5">
        <f t="shared" si="95"/>
        <v>-1.9996628416253676E-2</v>
      </c>
      <c r="G615" s="5">
        <f t="shared" si="96"/>
        <v>-0.98741076306299969</v>
      </c>
      <c r="H615" s="5">
        <f t="shared" si="97"/>
        <v>-2.8799999999999955</v>
      </c>
      <c r="I615" s="5">
        <f t="shared" si="98"/>
        <v>6.124620206885923E-2</v>
      </c>
      <c r="J615" s="5">
        <f t="shared" si="99"/>
        <v>-7.0324590707997459</v>
      </c>
      <c r="K615" s="5">
        <f t="shared" si="100"/>
        <v>84382.38938460013</v>
      </c>
      <c r="L615" s="5">
        <f t="shared" si="101"/>
        <v>-0.27503999999999956</v>
      </c>
      <c r="S615" s="5"/>
    </row>
    <row r="616" spans="1:19" x14ac:dyDescent="0.25">
      <c r="A616" s="5">
        <v>249</v>
      </c>
      <c r="B616" s="5">
        <v>336.61</v>
      </c>
      <c r="C616" s="5">
        <v>0.94699999999999995</v>
      </c>
      <c r="D616" s="5">
        <f t="shared" si="93"/>
        <v>-4.0000000000000036E-3</v>
      </c>
      <c r="E616" s="5">
        <f t="shared" si="94"/>
        <v>2.5271270138391762</v>
      </c>
      <c r="F616" s="5">
        <f t="shared" si="95"/>
        <v>-2.3650020996726601E-2</v>
      </c>
      <c r="G616" s="5">
        <f t="shared" si="96"/>
        <v>-0.48919308061771205</v>
      </c>
      <c r="H616" s="5">
        <f t="shared" si="97"/>
        <v>-2.9000000000000341</v>
      </c>
      <c r="I616" s="5">
        <f t="shared" si="98"/>
        <v>6.0660163812959252E-2</v>
      </c>
      <c r="J616" s="5">
        <f t="shared" si="99"/>
        <v>-7.1194649968250872</v>
      </c>
      <c r="K616" s="5">
        <f t="shared" si="100"/>
        <v>85426.374813191884</v>
      </c>
      <c r="L616" s="5">
        <f t="shared" si="101"/>
        <v>-0.2746300000000032</v>
      </c>
      <c r="S616" s="5"/>
    </row>
    <row r="617" spans="1:19" x14ac:dyDescent="0.25">
      <c r="A617" s="5">
        <v>250</v>
      </c>
      <c r="B617" s="5">
        <v>333.71</v>
      </c>
      <c r="C617" s="5">
        <v>0.94299999999999995</v>
      </c>
      <c r="D617" s="5">
        <f t="shared" si="93"/>
        <v>-6.9999999999998952E-3</v>
      </c>
      <c r="E617" s="5">
        <f t="shared" si="94"/>
        <v>2.5233692209782803</v>
      </c>
      <c r="F617" s="5">
        <f t="shared" si="95"/>
        <v>-2.548830726267165E-2</v>
      </c>
      <c r="G617" s="5">
        <f t="shared" si="96"/>
        <v>-0.83911943029128278</v>
      </c>
      <c r="H617" s="5">
        <f t="shared" si="97"/>
        <v>-2.9499999999999886</v>
      </c>
      <c r="I617" s="5">
        <f t="shared" si="98"/>
        <v>6.0066875063223828E-2</v>
      </c>
      <c r="J617" s="5">
        <f t="shared" si="99"/>
        <v>-7.2051487091681361</v>
      </c>
      <c r="K617" s="5">
        <f t="shared" si="100"/>
        <v>86454.495058226574</v>
      </c>
      <c r="L617" s="5">
        <f t="shared" si="101"/>
        <v>-0.27818499999999896</v>
      </c>
      <c r="S617" s="5"/>
    </row>
    <row r="618" spans="1:19" x14ac:dyDescent="0.25">
      <c r="A618" s="5">
        <v>251</v>
      </c>
      <c r="B618" s="5">
        <v>330.76</v>
      </c>
      <c r="C618" s="5">
        <v>0.93600000000000005</v>
      </c>
      <c r="D618" s="5">
        <f t="shared" si="93"/>
        <v>-7.0000000000000062E-3</v>
      </c>
      <c r="E618" s="5">
        <f t="shared" si="94"/>
        <v>2.5195129832576257</v>
      </c>
      <c r="F618" s="5">
        <f t="shared" si="95"/>
        <v>-2.8724151261894745E-2</v>
      </c>
      <c r="G618" s="5">
        <f t="shared" si="96"/>
        <v>-0.83224386736243938</v>
      </c>
      <c r="H618" s="5">
        <f t="shared" si="97"/>
        <v>-2.9699999999999704</v>
      </c>
      <c r="I618" s="5">
        <f t="shared" si="98"/>
        <v>5.9466446004126483E-2</v>
      </c>
      <c r="J618" s="5">
        <f t="shared" si="99"/>
        <v>-7.289451791064633</v>
      </c>
      <c r="K618" s="5">
        <f t="shared" si="100"/>
        <v>87466.049177789886</v>
      </c>
      <c r="L618" s="5">
        <f t="shared" si="101"/>
        <v>-0.27799199999999724</v>
      </c>
      <c r="S618" s="5"/>
    </row>
    <row r="619" spans="1:19" x14ac:dyDescent="0.25">
      <c r="A619" s="5">
        <v>252</v>
      </c>
      <c r="B619" s="5">
        <v>327.79</v>
      </c>
      <c r="C619" s="5">
        <v>0.92900000000000005</v>
      </c>
      <c r="D619" s="5">
        <f t="shared" si="93"/>
        <v>-9.000000000000008E-3</v>
      </c>
      <c r="E619" s="5">
        <f t="shared" si="94"/>
        <v>2.5155957002684515</v>
      </c>
      <c r="F619" s="5">
        <f t="shared" si="95"/>
        <v>-3.1984286006358213E-2</v>
      </c>
      <c r="G619" s="5">
        <f t="shared" si="96"/>
        <v>-1.0517667422585526</v>
      </c>
      <c r="H619" s="5">
        <f t="shared" si="97"/>
        <v>-3.0200000000000387</v>
      </c>
      <c r="I619" s="5">
        <f t="shared" si="98"/>
        <v>5.885899168820443E-2</v>
      </c>
      <c r="J619" s="5">
        <f t="shared" si="99"/>
        <v>-7.3723149857151951</v>
      </c>
      <c r="K619" s="5">
        <f t="shared" si="100"/>
        <v>88460.326150324239</v>
      </c>
      <c r="L619" s="5">
        <f t="shared" si="101"/>
        <v>-0.28055800000000358</v>
      </c>
      <c r="S619" s="5"/>
    </row>
    <row r="620" spans="1:19" x14ac:dyDescent="0.25">
      <c r="A620" s="5">
        <v>253</v>
      </c>
      <c r="B620" s="5">
        <v>324.77</v>
      </c>
      <c r="C620" s="5">
        <v>0.92</v>
      </c>
      <c r="D620" s="5">
        <f t="shared" si="93"/>
        <v>-9.000000000000008E-3</v>
      </c>
      <c r="E620" s="5">
        <f t="shared" si="94"/>
        <v>2.511575905309916</v>
      </c>
      <c r="F620" s="5">
        <f t="shared" si="95"/>
        <v>-3.6212172654444715E-2</v>
      </c>
      <c r="G620" s="5">
        <f t="shared" si="96"/>
        <v>-1.045320355424219</v>
      </c>
      <c r="H620" s="5">
        <f t="shared" si="97"/>
        <v>-3.0399999999999636</v>
      </c>
      <c r="I620" s="5">
        <f t="shared" si="98"/>
        <v>5.8244632106061497E-2</v>
      </c>
      <c r="J620" s="5">
        <f t="shared" si="99"/>
        <v>-7.4536782580922063</v>
      </c>
      <c r="K620" s="5">
        <f t="shared" si="100"/>
        <v>89436.605616246568</v>
      </c>
      <c r="L620" s="5">
        <f t="shared" si="101"/>
        <v>-0.27967999999999665</v>
      </c>
      <c r="S620" s="5"/>
    </row>
    <row r="621" spans="1:19" x14ac:dyDescent="0.25">
      <c r="A621" s="5">
        <v>254</v>
      </c>
      <c r="B621" s="5">
        <v>321.73</v>
      </c>
      <c r="C621" s="5">
        <v>0.91100000000000003</v>
      </c>
      <c r="D621" s="5">
        <f t="shared" si="93"/>
        <v>-9.000000000000008E-3</v>
      </c>
      <c r="E621" s="5">
        <f t="shared" si="94"/>
        <v>2.507491558965369</v>
      </c>
      <c r="F621" s="5">
        <f t="shared" si="95"/>
        <v>-4.0481623027001735E-2</v>
      </c>
      <c r="G621" s="5">
        <f t="shared" si="96"/>
        <v>-1.0321242149315724</v>
      </c>
      <c r="H621" s="5">
        <f t="shared" si="97"/>
        <v>-3.0800000000000409</v>
      </c>
      <c r="I621" s="5">
        <f t="shared" si="98"/>
        <v>5.762349225122048E-2</v>
      </c>
      <c r="J621" s="5">
        <f t="shared" si="99"/>
        <v>-7.5334808599110961</v>
      </c>
      <c r="K621" s="5">
        <f t="shared" si="100"/>
        <v>90394.158657535445</v>
      </c>
      <c r="L621" s="5">
        <f t="shared" si="101"/>
        <v>-0.28058800000000372</v>
      </c>
      <c r="S621" s="5"/>
    </row>
    <row r="622" spans="1:19" x14ac:dyDescent="0.25">
      <c r="A622" s="5">
        <v>255</v>
      </c>
      <c r="B622" s="5">
        <v>318.64999999999998</v>
      </c>
      <c r="C622" s="5">
        <v>0.90200000000000002</v>
      </c>
      <c r="D622" s="5">
        <f t="shared" si="93"/>
        <v>-5.0000000000000044E-3</v>
      </c>
      <c r="E622" s="5">
        <f t="shared" si="94"/>
        <v>2.5033139228158845</v>
      </c>
      <c r="F622" s="5">
        <f t="shared" si="95"/>
        <v>-4.4793462458058257E-2</v>
      </c>
      <c r="G622" s="5">
        <f t="shared" si="96"/>
        <v>-0.56675515445372415</v>
      </c>
      <c r="H622" s="5">
        <f t="shared" si="97"/>
        <v>-3.1099999999999568</v>
      </c>
      <c r="I622" s="5">
        <f t="shared" si="98"/>
        <v>5.6995702179561222E-2</v>
      </c>
      <c r="J622" s="5">
        <f t="shared" si="99"/>
        <v>-7.6116613977096348</v>
      </c>
      <c r="K622" s="5">
        <f t="shared" si="100"/>
        <v>91332.248614611715</v>
      </c>
      <c r="L622" s="5">
        <f t="shared" si="101"/>
        <v>-0.28052199999999611</v>
      </c>
      <c r="S622" s="5"/>
    </row>
    <row r="623" spans="1:19" x14ac:dyDescent="0.25">
      <c r="A623" s="5">
        <v>256</v>
      </c>
      <c r="B623" s="5">
        <v>315.54000000000002</v>
      </c>
      <c r="C623" s="5">
        <v>0.89700000000000002</v>
      </c>
      <c r="D623" s="5">
        <f t="shared" si="93"/>
        <v>-5.0000000000000044E-3</v>
      </c>
      <c r="E623" s="5">
        <f t="shared" si="94"/>
        <v>2.4990544211971009</v>
      </c>
      <c r="F623" s="5">
        <f t="shared" si="95"/>
        <v>-4.7207556955907906E-2</v>
      </c>
      <c r="G623" s="5">
        <f t="shared" si="96"/>
        <v>-0.55891488423590896</v>
      </c>
      <c r="H623" s="5">
        <f t="shared" si="97"/>
        <v>-3.1400000000000432</v>
      </c>
      <c r="I623" s="5">
        <f t="shared" si="98"/>
        <v>5.6361397063085419E-2</v>
      </c>
      <c r="J623" s="5">
        <f t="shared" si="99"/>
        <v>-7.6881579038999286</v>
      </c>
      <c r="K623" s="5">
        <f t="shared" si="100"/>
        <v>92250.131938888444</v>
      </c>
      <c r="L623" s="5">
        <f t="shared" si="101"/>
        <v>-0.28165800000000385</v>
      </c>
      <c r="S623" s="5"/>
    </row>
    <row r="624" spans="1:19" x14ac:dyDescent="0.25">
      <c r="A624" s="5">
        <v>257</v>
      </c>
      <c r="B624" s="5">
        <v>312.39999999999998</v>
      </c>
      <c r="C624" s="5">
        <v>0.89200000000000002</v>
      </c>
      <c r="D624" s="5">
        <f t="shared" si="93"/>
        <v>-4.0000000000000036E-3</v>
      </c>
      <c r="E624" s="5">
        <f t="shared" si="94"/>
        <v>2.4947110252052629</v>
      </c>
      <c r="F624" s="5">
        <f t="shared" si="95"/>
        <v>-4.9635145623876928E-2</v>
      </c>
      <c r="G624" s="5">
        <f t="shared" si="96"/>
        <v>-0.44066611694737379</v>
      </c>
      <c r="H624" s="5">
        <f t="shared" si="97"/>
        <v>-3.1699999999999591</v>
      </c>
      <c r="I624" s="5">
        <f t="shared" si="98"/>
        <v>5.5720717237760425E-2</v>
      </c>
      <c r="J624" s="5">
        <f t="shared" si="99"/>
        <v>-7.7629079107048584</v>
      </c>
      <c r="K624" s="5">
        <f t="shared" si="100"/>
        <v>93147.059079931467</v>
      </c>
      <c r="L624" s="5">
        <f t="shared" si="101"/>
        <v>-0.28276399999999635</v>
      </c>
      <c r="S624" s="5"/>
    </row>
    <row r="625" spans="1:19" x14ac:dyDescent="0.25">
      <c r="A625" s="5">
        <v>258</v>
      </c>
      <c r="B625" s="5">
        <v>309.23</v>
      </c>
      <c r="C625" s="5">
        <v>0.88800000000000001</v>
      </c>
      <c r="D625" s="5">
        <f t="shared" si="93"/>
        <v>-7.0000000000000062E-3</v>
      </c>
      <c r="E625" s="5">
        <f t="shared" si="94"/>
        <v>2.4902816204417575</v>
      </c>
      <c r="F625" s="5">
        <f t="shared" si="95"/>
        <v>-5.1587034221398972E-2</v>
      </c>
      <c r="G625" s="5">
        <f t="shared" si="96"/>
        <v>-0.76081183651433393</v>
      </c>
      <c r="H625" s="5">
        <f t="shared" si="97"/>
        <v>-3.2000000000000455</v>
      </c>
      <c r="I625" s="5">
        <f t="shared" si="98"/>
        <v>5.5073808245201687E-2</v>
      </c>
      <c r="J625" s="5">
        <f t="shared" si="99"/>
        <v>-7.8358485268354157</v>
      </c>
      <c r="K625" s="5">
        <f t="shared" si="100"/>
        <v>94022.275405508233</v>
      </c>
      <c r="L625" s="5">
        <f t="shared" si="101"/>
        <v>-0.28416000000000408</v>
      </c>
      <c r="S625" s="5"/>
    </row>
    <row r="626" spans="1:19" x14ac:dyDescent="0.25">
      <c r="A626" s="5">
        <v>259</v>
      </c>
      <c r="B626" s="5">
        <v>306.02999999999997</v>
      </c>
      <c r="C626" s="5">
        <v>0.88100000000000001</v>
      </c>
      <c r="D626" s="5">
        <f t="shared" si="93"/>
        <v>-6.0000000000000053E-3</v>
      </c>
      <c r="E626" s="5">
        <f t="shared" si="94"/>
        <v>2.4857640022849474</v>
      </c>
      <c r="F626" s="5">
        <f t="shared" si="95"/>
        <v>-5.5024091587952087E-2</v>
      </c>
      <c r="G626" s="5">
        <f t="shared" si="96"/>
        <v>-0.64404746641565003</v>
      </c>
      <c r="H626" s="5">
        <f t="shared" si="97"/>
        <v>-3.2299999999999613</v>
      </c>
      <c r="I626" s="5">
        <f t="shared" si="98"/>
        <v>5.4420820867965403E-2</v>
      </c>
      <c r="J626" s="5">
        <f t="shared" si="99"/>
        <v>-7.9069165167624522</v>
      </c>
      <c r="K626" s="5">
        <f t="shared" si="100"/>
        <v>94875.022152766978</v>
      </c>
      <c r="L626" s="5">
        <f t="shared" si="101"/>
        <v>-0.28456299999999662</v>
      </c>
      <c r="S626" s="5"/>
    </row>
    <row r="627" spans="1:19" x14ac:dyDescent="0.25">
      <c r="A627" s="5">
        <v>260</v>
      </c>
      <c r="B627" s="5">
        <v>302.8</v>
      </c>
      <c r="C627" s="5">
        <v>0.875</v>
      </c>
      <c r="D627" s="5">
        <f t="shared" si="93"/>
        <v>-6.0000000000000053E-3</v>
      </c>
      <c r="E627" s="5">
        <f t="shared" si="94"/>
        <v>2.4811558708280352</v>
      </c>
      <c r="F627" s="5">
        <f t="shared" si="95"/>
        <v>-5.7991946977686754E-2</v>
      </c>
      <c r="G627" s="5">
        <f t="shared" si="96"/>
        <v>-0.63566214237034213</v>
      </c>
      <c r="H627" s="5">
        <f t="shared" si="97"/>
        <v>-3.2599999999999909</v>
      </c>
      <c r="I627" s="5">
        <f t="shared" si="98"/>
        <v>5.3761911158235198E-2</v>
      </c>
      <c r="J627" s="5">
        <f t="shared" si="99"/>
        <v>-7.9760483824494743</v>
      </c>
      <c r="K627" s="5">
        <f t="shared" si="100"/>
        <v>95704.537408946344</v>
      </c>
      <c r="L627" s="5">
        <f t="shared" si="101"/>
        <v>-0.28524999999999917</v>
      </c>
      <c r="S627" s="5"/>
    </row>
    <row r="628" spans="1:19" x14ac:dyDescent="0.25">
      <c r="A628" s="5">
        <v>261</v>
      </c>
      <c r="B628" s="5">
        <v>299.54000000000002</v>
      </c>
      <c r="C628" s="5">
        <v>0.86899999999999999</v>
      </c>
      <c r="D628" s="5">
        <f t="shared" si="93"/>
        <v>-1.0000000000000009E-3</v>
      </c>
      <c r="E628" s="5">
        <f t="shared" si="94"/>
        <v>2.4764548254543031</v>
      </c>
      <c r="F628" s="5">
        <f t="shared" si="95"/>
        <v>-6.0980223551333534E-2</v>
      </c>
      <c r="G628" s="5">
        <f t="shared" si="96"/>
        <v>-0.10457370549727077</v>
      </c>
      <c r="H628" s="5">
        <f t="shared" si="97"/>
        <v>-3.2800000000000296</v>
      </c>
      <c r="I628" s="5">
        <f t="shared" si="98"/>
        <v>5.3097240459697742E-2</v>
      </c>
      <c r="J628" s="5">
        <f t="shared" si="99"/>
        <v>-8.0431804473521105</v>
      </c>
      <c r="K628" s="5">
        <f t="shared" si="100"/>
        <v>96510.057119282792</v>
      </c>
      <c r="L628" s="5">
        <f t="shared" si="101"/>
        <v>-0.28503200000000256</v>
      </c>
      <c r="S628" s="5"/>
    </row>
    <row r="629" spans="1:19" x14ac:dyDescent="0.25">
      <c r="A629" s="5">
        <v>262</v>
      </c>
      <c r="B629" s="5">
        <v>296.26</v>
      </c>
      <c r="C629" s="5">
        <v>0.86799999999999999</v>
      </c>
      <c r="D629" s="5">
        <f t="shared" si="93"/>
        <v>1.0000000000000009E-3</v>
      </c>
      <c r="E629" s="5">
        <f t="shared" si="94"/>
        <v>2.4716730185000912</v>
      </c>
      <c r="F629" s="5">
        <f t="shared" si="95"/>
        <v>-6.1480274823508103E-2</v>
      </c>
      <c r="G629" s="5">
        <f t="shared" si="96"/>
        <v>0.10216926934693478</v>
      </c>
      <c r="H629" s="5">
        <f t="shared" si="97"/>
        <v>-3.3199999999999932</v>
      </c>
      <c r="I629" s="5">
        <f t="shared" si="98"/>
        <v>5.24269754224184E-2</v>
      </c>
      <c r="J629" s="5">
        <f t="shared" si="99"/>
        <v>-8.1082489425254867</v>
      </c>
      <c r="K629" s="5">
        <f t="shared" si="100"/>
        <v>97290.816120211195</v>
      </c>
      <c r="L629" s="5">
        <f t="shared" si="101"/>
        <v>-0.28817599999999943</v>
      </c>
      <c r="S629" s="5"/>
    </row>
    <row r="630" spans="1:19" x14ac:dyDescent="0.25">
      <c r="A630" s="5">
        <v>263</v>
      </c>
      <c r="B630" s="5">
        <v>292.94</v>
      </c>
      <c r="C630" s="5">
        <v>0.86899999999999999</v>
      </c>
      <c r="D630" s="5">
        <f t="shared" si="93"/>
        <v>2.0000000000000018E-3</v>
      </c>
      <c r="E630" s="5">
        <f t="shared" si="94"/>
        <v>2.4667786772233953</v>
      </c>
      <c r="F630" s="5">
        <f t="shared" si="95"/>
        <v>-6.0980223551333534E-2</v>
      </c>
      <c r="G630" s="5">
        <f t="shared" si="96"/>
        <v>0.20107828913679004</v>
      </c>
      <c r="H630" s="5">
        <f t="shared" si="97"/>
        <v>-3.3299999999999841</v>
      </c>
      <c r="I630" s="5">
        <f t="shared" si="98"/>
        <v>5.1751288010541276E-2</v>
      </c>
      <c r="J630" s="5">
        <f t="shared" si="99"/>
        <v>-8.171190094647562</v>
      </c>
      <c r="K630" s="5">
        <f t="shared" si="100"/>
        <v>98046.049195554981</v>
      </c>
      <c r="L630" s="5">
        <f t="shared" si="101"/>
        <v>-0.28937699999999861</v>
      </c>
      <c r="S630" s="5"/>
    </row>
    <row r="631" spans="1:19" x14ac:dyDescent="0.25">
      <c r="A631" s="5">
        <v>264</v>
      </c>
      <c r="B631" s="5">
        <v>289.61</v>
      </c>
      <c r="C631" s="5">
        <v>0.871</v>
      </c>
      <c r="D631" s="5">
        <f t="shared" si="93"/>
        <v>0</v>
      </c>
      <c r="E631" s="5">
        <f t="shared" si="94"/>
        <v>2.4618135536226196</v>
      </c>
      <c r="F631" s="5">
        <f t="shared" si="95"/>
        <v>-5.9981844992336796E-2</v>
      </c>
      <c r="G631" s="5">
        <f t="shared" si="96"/>
        <v>0</v>
      </c>
      <c r="H631" s="5">
        <f t="shared" si="97"/>
        <v>-3.3700000000000045</v>
      </c>
      <c r="I631" s="5">
        <f t="shared" si="98"/>
        <v>5.1070355502653979E-2</v>
      </c>
      <c r="J631" s="5">
        <f t="shared" si="99"/>
        <v>-8.2319402157578487</v>
      </c>
      <c r="K631" s="5">
        <f t="shared" si="100"/>
        <v>98774.992153299696</v>
      </c>
      <c r="L631" s="5">
        <f t="shared" si="101"/>
        <v>-0.29352700000000043</v>
      </c>
      <c r="S631" s="5"/>
    </row>
    <row r="632" spans="1:19" x14ac:dyDescent="0.25">
      <c r="A632" s="5">
        <v>265</v>
      </c>
      <c r="B632" s="5">
        <v>286.24</v>
      </c>
      <c r="C632" s="5">
        <v>0.871</v>
      </c>
      <c r="D632" s="5">
        <f t="shared" si="93"/>
        <v>0</v>
      </c>
      <c r="E632" s="5">
        <f t="shared" si="94"/>
        <v>2.4567303232232978</v>
      </c>
      <c r="F632" s="5">
        <f t="shared" si="95"/>
        <v>-5.9981844992336796E-2</v>
      </c>
      <c r="G632" s="5">
        <f t="shared" si="96"/>
        <v>0</v>
      </c>
      <c r="H632" s="5">
        <f t="shared" si="97"/>
        <v>-3.3799999999999955</v>
      </c>
      <c r="I632" s="5">
        <f t="shared" si="98"/>
        <v>5.0384360484674158E-2</v>
      </c>
      <c r="J632" s="5">
        <f t="shared" si="99"/>
        <v>-8.2904357944953428</v>
      </c>
      <c r="K632" s="5">
        <f t="shared" si="100"/>
        <v>99476.882920355478</v>
      </c>
      <c r="L632" s="5">
        <f t="shared" si="101"/>
        <v>-0.2943979999999996</v>
      </c>
      <c r="S632" s="5"/>
    </row>
    <row r="633" spans="1:19" x14ac:dyDescent="0.25">
      <c r="A633" s="5">
        <v>266</v>
      </c>
      <c r="B633" s="5">
        <v>282.86</v>
      </c>
      <c r="C633" s="5">
        <v>0.871</v>
      </c>
      <c r="D633" s="5">
        <f t="shared" si="93"/>
        <v>1.0000000000000009E-3</v>
      </c>
      <c r="E633" s="5">
        <f t="shared" si="94"/>
        <v>2.4515715370380673</v>
      </c>
      <c r="F633" s="5">
        <f t="shared" si="95"/>
        <v>-5.9981844992336796E-2</v>
      </c>
      <c r="G633" s="5">
        <f t="shared" si="96"/>
        <v>9.4606018304265183E-2</v>
      </c>
      <c r="H633" s="5">
        <f t="shared" si="97"/>
        <v>-3.410000000000025</v>
      </c>
      <c r="I633" s="5">
        <f t="shared" si="98"/>
        <v>4.9693490835132879E-2</v>
      </c>
      <c r="J633" s="5">
        <f t="shared" si="99"/>
        <v>-8.3466135886403343</v>
      </c>
      <c r="K633" s="5">
        <f t="shared" si="100"/>
        <v>100150.96265296529</v>
      </c>
      <c r="L633" s="5">
        <f t="shared" si="101"/>
        <v>-0.29701100000000219</v>
      </c>
      <c r="S633" s="5"/>
    </row>
    <row r="634" spans="1:19" x14ac:dyDescent="0.25">
      <c r="A634" s="5">
        <v>267</v>
      </c>
      <c r="B634" s="5">
        <v>279.45</v>
      </c>
      <c r="C634" s="5">
        <v>0.872</v>
      </c>
      <c r="D634" s="5">
        <f t="shared" si="93"/>
        <v>1.0000000000000009E-3</v>
      </c>
      <c r="E634" s="5">
        <f t="shared" si="94"/>
        <v>2.4463041139519239</v>
      </c>
      <c r="F634" s="5">
        <f t="shared" si="95"/>
        <v>-5.9483515067432782E-2</v>
      </c>
      <c r="G634" s="5">
        <f t="shared" si="96"/>
        <v>9.2803762638190096E-2</v>
      </c>
      <c r="H634" s="5">
        <f t="shared" si="97"/>
        <v>-3.4300000000000068</v>
      </c>
      <c r="I634" s="5">
        <f t="shared" si="98"/>
        <v>4.8997939702746185E-2</v>
      </c>
      <c r="J634" s="5">
        <f t="shared" si="99"/>
        <v>-8.4004107187166106</v>
      </c>
      <c r="K634" s="5">
        <f t="shared" si="100"/>
        <v>100796.4768598369</v>
      </c>
      <c r="L634" s="5">
        <f t="shared" si="101"/>
        <v>-0.29909600000000058</v>
      </c>
      <c r="S634" s="5"/>
    </row>
    <row r="635" spans="1:19" x14ac:dyDescent="0.25">
      <c r="A635" s="5">
        <v>268</v>
      </c>
      <c r="B635" s="5">
        <v>276.02</v>
      </c>
      <c r="C635" s="5">
        <v>0.873</v>
      </c>
      <c r="D635" s="5">
        <f t="shared" si="93"/>
        <v>1.0000000000000009E-3</v>
      </c>
      <c r="E635" s="5">
        <f t="shared" si="94"/>
        <v>2.4409405515396636</v>
      </c>
      <c r="F635" s="5">
        <f t="shared" si="95"/>
        <v>-5.8985756294430272E-2</v>
      </c>
      <c r="G635" s="5">
        <f t="shared" si="96"/>
        <v>9.0753891152900751E-2</v>
      </c>
      <c r="H635" s="5">
        <f t="shared" si="97"/>
        <v>-3.4599999999999795</v>
      </c>
      <c r="I635" s="5">
        <f t="shared" si="98"/>
        <v>4.8297905476186467E-2</v>
      </c>
      <c r="J635" s="5">
        <f t="shared" si="99"/>
        <v>-8.4517647624323402</v>
      </c>
      <c r="K635" s="5">
        <f t="shared" si="100"/>
        <v>101412.67653533835</v>
      </c>
      <c r="L635" s="5">
        <f t="shared" si="101"/>
        <v>-0.30205799999999822</v>
      </c>
      <c r="S635" s="5"/>
    </row>
    <row r="636" spans="1:19" x14ac:dyDescent="0.25">
      <c r="A636" s="5">
        <v>269</v>
      </c>
      <c r="B636" s="5">
        <v>272.56</v>
      </c>
      <c r="C636" s="5">
        <v>0.874</v>
      </c>
      <c r="D636" s="5">
        <f t="shared" si="93"/>
        <v>-2.0000000000000018E-3</v>
      </c>
      <c r="E636" s="5">
        <f t="shared" si="94"/>
        <v>2.435462120559821</v>
      </c>
      <c r="F636" s="5">
        <f t="shared" si="95"/>
        <v>-5.8488567365596968E-2</v>
      </c>
      <c r="G636" s="5">
        <f t="shared" si="96"/>
        <v>-0.17880072584362888</v>
      </c>
      <c r="H636" s="5">
        <f t="shared" si="97"/>
        <v>-3.4700000000000273</v>
      </c>
      <c r="I636" s="5">
        <f t="shared" si="98"/>
        <v>4.7593591745983772E-2</v>
      </c>
      <c r="J636" s="5">
        <f t="shared" si="99"/>
        <v>-8.5006138497316925</v>
      </c>
      <c r="K636" s="5">
        <f t="shared" si="100"/>
        <v>101998.81930002211</v>
      </c>
      <c r="L636" s="5">
        <f t="shared" si="101"/>
        <v>-0.30327800000000238</v>
      </c>
      <c r="S636" s="5"/>
    </row>
    <row r="637" spans="1:19" x14ac:dyDescent="0.25">
      <c r="A637" s="5">
        <v>270</v>
      </c>
      <c r="B637" s="5">
        <v>269.08999999999997</v>
      </c>
      <c r="C637" s="5">
        <v>0.872</v>
      </c>
      <c r="D637" s="5">
        <f t="shared" si="93"/>
        <v>-4.0000000000000036E-3</v>
      </c>
      <c r="E637" s="5">
        <f t="shared" si="94"/>
        <v>2.4298975586871476</v>
      </c>
      <c r="F637" s="5">
        <f t="shared" si="95"/>
        <v>-5.9483515067432782E-2</v>
      </c>
      <c r="G637" s="5">
        <f t="shared" si="96"/>
        <v>-0.35219401808171119</v>
      </c>
      <c r="H637" s="5">
        <f t="shared" si="97"/>
        <v>-3.4899999999999523</v>
      </c>
      <c r="I637" s="5">
        <f t="shared" si="98"/>
        <v>4.6885207258506131E-2</v>
      </c>
      <c r="J637" s="5">
        <f t="shared" si="99"/>
        <v>-8.5468967582066906</v>
      </c>
      <c r="K637" s="5">
        <f t="shared" si="100"/>
        <v>102554.17054547166</v>
      </c>
      <c r="L637" s="5">
        <f t="shared" si="101"/>
        <v>-0.30432799999999582</v>
      </c>
      <c r="S637" s="5"/>
    </row>
    <row r="638" spans="1:19" x14ac:dyDescent="0.25">
      <c r="A638" s="5">
        <v>271</v>
      </c>
      <c r="B638" s="5">
        <v>265.60000000000002</v>
      </c>
      <c r="C638" s="5">
        <v>0.86799999999999999</v>
      </c>
      <c r="D638" s="5">
        <f t="shared" si="93"/>
        <v>-5.0000000000000044E-3</v>
      </c>
      <c r="E638" s="5">
        <f t="shared" si="94"/>
        <v>2.42422807069598</v>
      </c>
      <c r="F638" s="5">
        <f t="shared" si="95"/>
        <v>-6.1480274823508103E-2</v>
      </c>
      <c r="G638" s="5">
        <f t="shared" si="96"/>
        <v>-0.43424965977333957</v>
      </c>
      <c r="H638" s="5">
        <f t="shared" si="97"/>
        <v>-3.5100000000000477</v>
      </c>
      <c r="I638" s="5">
        <f t="shared" si="98"/>
        <v>4.6172965861988907E-2</v>
      </c>
      <c r="J638" s="5">
        <f t="shared" si="99"/>
        <v>-8.5905530086324564</v>
      </c>
      <c r="K638" s="5">
        <f t="shared" si="100"/>
        <v>103078.00458062909</v>
      </c>
      <c r="L638" s="5">
        <f t="shared" si="101"/>
        <v>-0.30466800000000416</v>
      </c>
      <c r="S638" s="5"/>
    </row>
    <row r="639" spans="1:19" x14ac:dyDescent="0.25">
      <c r="A639" s="5">
        <v>272</v>
      </c>
      <c r="B639" s="5">
        <v>262.08999999999997</v>
      </c>
      <c r="C639" s="5">
        <v>0.86299999999999999</v>
      </c>
      <c r="D639" s="5">
        <f t="shared" si="93"/>
        <v>9.000000000000008E-3</v>
      </c>
      <c r="E639" s="5">
        <f t="shared" si="94"/>
        <v>2.4184504508295834</v>
      </c>
      <c r="F639" s="5">
        <f t="shared" si="95"/>
        <v>-6.3989204284790407E-2</v>
      </c>
      <c r="G639" s="5">
        <f t="shared" si="96"/>
        <v>0.76727643386686228</v>
      </c>
      <c r="H639" s="5">
        <f t="shared" si="97"/>
        <v>-3.5199999999999818</v>
      </c>
      <c r="I639" s="5">
        <f t="shared" si="98"/>
        <v>4.5457086444602869E-2</v>
      </c>
      <c r="J639" s="5">
        <f t="shared" si="99"/>
        <v>-8.6315229603880503</v>
      </c>
      <c r="K639" s="5">
        <f t="shared" si="100"/>
        <v>103569.60577675009</v>
      </c>
      <c r="L639" s="5">
        <f t="shared" si="101"/>
        <v>-0.30377599999999844</v>
      </c>
      <c r="S639" s="5"/>
    </row>
    <row r="640" spans="1:19" x14ac:dyDescent="0.25">
      <c r="A640" s="5">
        <v>273</v>
      </c>
      <c r="B640" s="5">
        <v>258.57</v>
      </c>
      <c r="C640" s="5">
        <v>0.872</v>
      </c>
      <c r="D640" s="5">
        <f t="shared" si="93"/>
        <v>1.6000000000000014E-2</v>
      </c>
      <c r="E640" s="5">
        <f t="shared" si="94"/>
        <v>2.4125781354312723</v>
      </c>
      <c r="F640" s="5">
        <f t="shared" si="95"/>
        <v>-5.9483515067432782E-2</v>
      </c>
      <c r="G640" s="5">
        <f t="shared" si="96"/>
        <v>1.3189676835061319</v>
      </c>
      <c r="H640" s="5">
        <f t="shared" si="97"/>
        <v>-3.539999999999992</v>
      </c>
      <c r="I640" s="5">
        <f t="shared" si="98"/>
        <v>4.4737792864570532E-2</v>
      </c>
      <c r="J640" s="5">
        <f t="shared" si="99"/>
        <v>-8.6697479065137593</v>
      </c>
      <c r="K640" s="5">
        <f t="shared" si="100"/>
        <v>104028.26970799697</v>
      </c>
      <c r="L640" s="5">
        <f t="shared" si="101"/>
        <v>-0.3086879999999993</v>
      </c>
      <c r="S640" s="5"/>
    </row>
    <row r="641" spans="1:19" x14ac:dyDescent="0.25">
      <c r="A641" s="5">
        <v>274</v>
      </c>
      <c r="B641" s="5">
        <v>255.03</v>
      </c>
      <c r="C641" s="5">
        <v>0.88800000000000001</v>
      </c>
      <c r="D641" s="5">
        <f t="shared" si="93"/>
        <v>2.5000000000000022E-2</v>
      </c>
      <c r="E641" s="5">
        <f t="shared" si="94"/>
        <v>2.406591270897152</v>
      </c>
      <c r="F641" s="5">
        <f t="shared" si="95"/>
        <v>-5.1587034221398972E-2</v>
      </c>
      <c r="G641" s="5">
        <f t="shared" si="96"/>
        <v>1.975042713783056</v>
      </c>
      <c r="H641" s="5">
        <f t="shared" si="97"/>
        <v>-3.5600000000000023</v>
      </c>
      <c r="I641" s="5">
        <f t="shared" si="98"/>
        <v>4.4015313872361052E-2</v>
      </c>
      <c r="J641" s="5">
        <f t="shared" si="99"/>
        <v>-8.7051701681552238</v>
      </c>
      <c r="K641" s="5">
        <f t="shared" si="100"/>
        <v>104453.30428467452</v>
      </c>
      <c r="L641" s="5">
        <f t="shared" si="101"/>
        <v>-0.31612800000000019</v>
      </c>
      <c r="S641" s="5"/>
    </row>
    <row r="642" spans="1:19" x14ac:dyDescent="0.25">
      <c r="A642" s="5">
        <v>275</v>
      </c>
      <c r="B642" s="5">
        <v>251.47</v>
      </c>
      <c r="C642" s="5">
        <v>0.91300000000000003</v>
      </c>
      <c r="D642" s="5">
        <f t="shared" si="93"/>
        <v>1.7000000000000015E-2</v>
      </c>
      <c r="E642" s="5">
        <f t="shared" si="94"/>
        <v>2.4004861817912042</v>
      </c>
      <c r="F642" s="5">
        <f t="shared" si="95"/>
        <v>-3.9529222465701036E-2</v>
      </c>
      <c r="G642" s="5">
        <f t="shared" si="96"/>
        <v>1.2902763502103856</v>
      </c>
      <c r="H642" s="5">
        <f t="shared" si="97"/>
        <v>-3.5699999999999932</v>
      </c>
      <c r="I642" s="5">
        <f t="shared" si="98"/>
        <v>4.3289883025014783E-2</v>
      </c>
      <c r="J642" s="5">
        <f t="shared" si="99"/>
        <v>-8.737733188173392</v>
      </c>
      <c r="K642" s="5">
        <f t="shared" si="100"/>
        <v>104844.03087645704</v>
      </c>
      <c r="L642" s="5">
        <f t="shared" si="101"/>
        <v>-0.32594099999999937</v>
      </c>
      <c r="S642" s="5"/>
    </row>
    <row r="643" spans="1:19" x14ac:dyDescent="0.25">
      <c r="A643" s="5">
        <v>276</v>
      </c>
      <c r="B643" s="5">
        <v>247.9</v>
      </c>
      <c r="C643" s="5">
        <v>0.93</v>
      </c>
      <c r="D643" s="5">
        <f t="shared" si="93"/>
        <v>1.19999999999999E-2</v>
      </c>
      <c r="E643" s="5">
        <f t="shared" si="94"/>
        <v>2.3942765267678214</v>
      </c>
      <c r="F643" s="5">
        <f t="shared" si="95"/>
        <v>-3.1517051446064863E-2</v>
      </c>
      <c r="G643" s="5">
        <f t="shared" si="96"/>
        <v>0.88135307013489894</v>
      </c>
      <c r="H643" s="5">
        <f t="shared" si="97"/>
        <v>-3.5800000000000125</v>
      </c>
      <c r="I643" s="5">
        <f t="shared" si="98"/>
        <v>4.2561738592667001E-2</v>
      </c>
      <c r="J643" s="5">
        <f t="shared" si="99"/>
        <v>-8.767381623656922</v>
      </c>
      <c r="K643" s="5">
        <f t="shared" si="100"/>
        <v>105199.78542244594</v>
      </c>
      <c r="L643" s="5">
        <f t="shared" si="101"/>
        <v>-0.33294000000000112</v>
      </c>
      <c r="S643" s="5"/>
    </row>
    <row r="644" spans="1:19" x14ac:dyDescent="0.25">
      <c r="A644" s="5">
        <v>277</v>
      </c>
      <c r="B644" s="5">
        <v>244.32</v>
      </c>
      <c r="C644" s="5">
        <v>0.94199999999999995</v>
      </c>
      <c r="D644" s="5">
        <f t="shared" si="93"/>
        <v>2.0000000000000018E-3</v>
      </c>
      <c r="E644" s="5">
        <f t="shared" si="94"/>
        <v>2.3879590197123459</v>
      </c>
      <c r="F644" s="5">
        <f t="shared" si="95"/>
        <v>-2.5949097207122653E-2</v>
      </c>
      <c r="G644" s="5">
        <f t="shared" si="96"/>
        <v>0.14327572017235962</v>
      </c>
      <c r="H644" s="5">
        <f t="shared" si="97"/>
        <v>-3.5900000000000034</v>
      </c>
      <c r="I644" s="5">
        <f t="shared" si="98"/>
        <v>4.1831123457362257E-2</v>
      </c>
      <c r="J644" s="5">
        <f t="shared" si="99"/>
        <v>-8.7940614371184171</v>
      </c>
      <c r="K644" s="5">
        <f t="shared" si="100"/>
        <v>105519.91952543486</v>
      </c>
      <c r="L644" s="5">
        <f t="shared" si="101"/>
        <v>-0.33817800000000031</v>
      </c>
      <c r="S644" s="5"/>
    </row>
    <row r="645" spans="1:19" x14ac:dyDescent="0.25">
      <c r="A645" s="5">
        <v>278</v>
      </c>
      <c r="B645" s="5">
        <v>240.73</v>
      </c>
      <c r="C645" s="5">
        <v>0.94399999999999995</v>
      </c>
      <c r="D645" s="5">
        <f t="shared" si="93"/>
        <v>4.0000000000000036E-3</v>
      </c>
      <c r="E645" s="5">
        <f t="shared" si="94"/>
        <v>2.3815302158362703</v>
      </c>
      <c r="F645" s="5">
        <f t="shared" si="95"/>
        <v>-2.502800570193105E-2</v>
      </c>
      <c r="G645" s="5">
        <f t="shared" si="96"/>
        <v>0.27984376321882376</v>
      </c>
      <c r="H645" s="5">
        <f t="shared" si="97"/>
        <v>-3.6099999999999852</v>
      </c>
      <c r="I645" s="5">
        <f t="shared" si="98"/>
        <v>4.1098285004269056E-2</v>
      </c>
      <c r="J645" s="5">
        <f t="shared" si="99"/>
        <v>-8.8177199861531061</v>
      </c>
      <c r="K645" s="5">
        <f t="shared" si="100"/>
        <v>105803.80152772597</v>
      </c>
      <c r="L645" s="5">
        <f t="shared" si="101"/>
        <v>-0.34078399999999864</v>
      </c>
      <c r="S645" s="5"/>
    </row>
    <row r="646" spans="1:19" x14ac:dyDescent="0.25">
      <c r="A646" s="5">
        <v>279</v>
      </c>
      <c r="B646" s="5">
        <v>237.12</v>
      </c>
      <c r="C646" s="5">
        <v>0.94799999999999995</v>
      </c>
      <c r="D646" s="5">
        <f t="shared" si="93"/>
        <v>3.0000000000000027E-3</v>
      </c>
      <c r="E646" s="5">
        <f t="shared" si="94"/>
        <v>2.3749681862992342</v>
      </c>
      <c r="F646" s="5">
        <f t="shared" si="95"/>
        <v>-2.3191662661933767E-2</v>
      </c>
      <c r="G646" s="5">
        <f t="shared" si="96"/>
        <v>0.20594940380359322</v>
      </c>
      <c r="H646" s="5">
        <f t="shared" si="97"/>
        <v>-3.6100000000000136</v>
      </c>
      <c r="I646" s="5">
        <f t="shared" si="98"/>
        <v>4.0363475005422964E-2</v>
      </c>
      <c r="J646" s="5">
        <f t="shared" si="99"/>
        <v>-8.8383061113104784</v>
      </c>
      <c r="K646" s="5">
        <f t="shared" si="100"/>
        <v>106050.81756550376</v>
      </c>
      <c r="L646" s="5">
        <f t="shared" si="101"/>
        <v>-0.34222800000000131</v>
      </c>
      <c r="S646" s="5"/>
    </row>
    <row r="647" spans="1:19" x14ac:dyDescent="0.25">
      <c r="A647" s="5">
        <v>280</v>
      </c>
      <c r="B647" s="5">
        <v>233.51</v>
      </c>
      <c r="C647" s="5">
        <v>0.95099999999999996</v>
      </c>
      <c r="D647" s="5">
        <f t="shared" si="93"/>
        <v>6.0000000000000053E-3</v>
      </c>
      <c r="E647" s="5">
        <f t="shared" si="94"/>
        <v>2.3683054838392832</v>
      </c>
      <c r="F647" s="5">
        <f t="shared" si="95"/>
        <v>-2.181948306258609E-2</v>
      </c>
      <c r="G647" s="5">
        <f t="shared" si="96"/>
        <v>0.40366744481316114</v>
      </c>
      <c r="H647" s="5">
        <f t="shared" si="97"/>
        <v>-3.6099999999999852</v>
      </c>
      <c r="I647" s="5">
        <f t="shared" si="98"/>
        <v>3.962694949614709E-2</v>
      </c>
      <c r="J647" s="5">
        <f t="shared" si="99"/>
        <v>-8.8557702219892462</v>
      </c>
      <c r="K647" s="5">
        <f t="shared" si="100"/>
        <v>106260.37259949082</v>
      </c>
      <c r="L647" s="5">
        <f t="shared" si="101"/>
        <v>-0.34331099999999859</v>
      </c>
      <c r="S647" s="5"/>
    </row>
    <row r="648" spans="1:19" x14ac:dyDescent="0.25">
      <c r="A648" s="5">
        <v>281</v>
      </c>
      <c r="B648" s="5">
        <v>229.9</v>
      </c>
      <c r="C648" s="5">
        <v>0.95699999999999996</v>
      </c>
      <c r="D648" s="5">
        <f t="shared" ref="D648:D711" si="102">C649-C648</f>
        <v>2.0000000000000018E-3</v>
      </c>
      <c r="E648" s="5">
        <f t="shared" ref="E648:E711" si="103">LOG(B648)</f>
        <v>2.3615389712692791</v>
      </c>
      <c r="F648" s="5">
        <f t="shared" ref="F648:F711" si="104">LOG(C648)</f>
        <v>-1.9088062223156451E-2</v>
      </c>
      <c r="G648" s="5">
        <f t="shared" ref="G648:G711" si="105">LOG(C648/C649)/LOG(B649/B648)</f>
        <v>0.13117334002440406</v>
      </c>
      <c r="H648" s="5">
        <f t="shared" ref="H648:H711" si="106">B649-B648</f>
        <v>-3.6299999999999955</v>
      </c>
      <c r="I648" s="5">
        <f t="shared" ref="I648:I711" si="107">$E$2*(1+($F$2/$E$2)-COS(RADIANS(A648))-SQRT((($F$2/$E$2)^2)-SIN(RADIANS(A648))^2))</f>
        <v>3.8888968644314653E-2</v>
      </c>
      <c r="J648" s="5">
        <f t="shared" ref="J648:J711" si="108">(I649-I648)/$G$2</f>
        <v>-8.8700643801432051</v>
      </c>
      <c r="K648" s="5">
        <f t="shared" ref="K648:K711" si="109">J649-J648/$G$2</f>
        <v>106431.89141933687</v>
      </c>
      <c r="L648" s="5">
        <f t="shared" ref="L648:L711" si="110">(C648*10^5)*((B649-B648)/10^6)</f>
        <v>-0.34739099999999956</v>
      </c>
      <c r="S648" s="5"/>
    </row>
    <row r="649" spans="1:19" x14ac:dyDescent="0.25">
      <c r="A649" s="5">
        <v>282</v>
      </c>
      <c r="B649" s="5">
        <v>226.27</v>
      </c>
      <c r="C649" s="5">
        <v>0.95899999999999996</v>
      </c>
      <c r="D649" s="5">
        <f t="shared" si="102"/>
        <v>-2.0000000000000018E-3</v>
      </c>
      <c r="E649" s="5">
        <f t="shared" si="103"/>
        <v>2.3546269768529489</v>
      </c>
      <c r="F649" s="5">
        <f t="shared" si="104"/>
        <v>-1.8181392829336417E-2</v>
      </c>
      <c r="G649" s="5">
        <f t="shared" si="105"/>
        <v>-0.12944510102785506</v>
      </c>
      <c r="H649" s="5">
        <f t="shared" si="106"/>
        <v>-3.6200000000000045</v>
      </c>
      <c r="I649" s="5">
        <f t="shared" si="107"/>
        <v>3.8149796612636053E-2</v>
      </c>
      <c r="J649" s="5">
        <f t="shared" si="108"/>
        <v>-8.8811423815951258</v>
      </c>
      <c r="K649" s="5">
        <f t="shared" si="109"/>
        <v>106564.81961930674</v>
      </c>
      <c r="L649" s="5">
        <f t="shared" si="110"/>
        <v>-0.34715800000000047</v>
      </c>
      <c r="S649" s="5"/>
    </row>
    <row r="650" spans="1:19" x14ac:dyDescent="0.25">
      <c r="A650" s="5">
        <v>283</v>
      </c>
      <c r="B650" s="5">
        <v>222.65</v>
      </c>
      <c r="C650" s="5">
        <v>0.95699999999999996</v>
      </c>
      <c r="D650" s="5">
        <f t="shared" si="102"/>
        <v>-2.0000000000000018E-3</v>
      </c>
      <c r="E650" s="5">
        <f t="shared" si="103"/>
        <v>2.3476226994672418</v>
      </c>
      <c r="F650" s="5">
        <f t="shared" si="104"/>
        <v>-1.9088062223156451E-2</v>
      </c>
      <c r="G650" s="5">
        <f t="shared" si="105"/>
        <v>-0.12691680107411302</v>
      </c>
      <c r="H650" s="5">
        <f t="shared" si="106"/>
        <v>-3.6400000000000148</v>
      </c>
      <c r="I650" s="5">
        <f t="shared" si="107"/>
        <v>3.7409701414169792E-2</v>
      </c>
      <c r="J650" s="5">
        <f t="shared" si="108"/>
        <v>-8.8889598347680074</v>
      </c>
      <c r="K650" s="5">
        <f t="shared" si="109"/>
        <v>106658.62454297941</v>
      </c>
      <c r="L650" s="5">
        <f t="shared" si="110"/>
        <v>-0.34834800000000143</v>
      </c>
      <c r="S650" s="5"/>
    </row>
    <row r="651" spans="1:19" x14ac:dyDescent="0.25">
      <c r="A651" s="5">
        <v>284</v>
      </c>
      <c r="B651" s="5">
        <v>219.01</v>
      </c>
      <c r="C651" s="5">
        <v>0.95499999999999996</v>
      </c>
      <c r="D651" s="5">
        <f t="shared" si="102"/>
        <v>2.0000000000000018E-3</v>
      </c>
      <c r="E651" s="5">
        <f t="shared" si="103"/>
        <v>2.3404639451856344</v>
      </c>
      <c r="F651" s="5">
        <f t="shared" si="104"/>
        <v>-1.9996628416253676E-2</v>
      </c>
      <c r="G651" s="5">
        <f t="shared" si="105"/>
        <v>0.12517146939712898</v>
      </c>
      <c r="H651" s="5">
        <f t="shared" si="106"/>
        <v>-3.6299999999999955</v>
      </c>
      <c r="I651" s="5">
        <f t="shared" si="107"/>
        <v>3.6668954761272458E-2</v>
      </c>
      <c r="J651" s="5">
        <f t="shared" si="108"/>
        <v>-8.8934742366766351</v>
      </c>
      <c r="K651" s="5">
        <f t="shared" si="109"/>
        <v>106712.79619507364</v>
      </c>
      <c r="L651" s="5">
        <f t="shared" si="110"/>
        <v>-0.34666499999999956</v>
      </c>
      <c r="S651" s="5"/>
    </row>
    <row r="652" spans="1:19" x14ac:dyDescent="0.25">
      <c r="A652" s="5">
        <v>285</v>
      </c>
      <c r="B652" s="5">
        <v>215.38</v>
      </c>
      <c r="C652" s="5">
        <v>0.95699999999999996</v>
      </c>
      <c r="D652" s="5">
        <f t="shared" si="102"/>
        <v>1.0000000000000009E-3</v>
      </c>
      <c r="E652" s="5">
        <f t="shared" si="103"/>
        <v>2.3332053726253439</v>
      </c>
      <c r="F652" s="5">
        <f t="shared" si="104"/>
        <v>-1.9088062223156451E-2</v>
      </c>
      <c r="G652" s="5">
        <f t="shared" si="105"/>
        <v>6.1443260807309712E-2</v>
      </c>
      <c r="H652" s="5">
        <f t="shared" si="106"/>
        <v>-3.6299999999999955</v>
      </c>
      <c r="I652" s="5">
        <f t="shared" si="107"/>
        <v>3.5927831908216072E-2</v>
      </c>
      <c r="J652" s="5">
        <f t="shared" si="108"/>
        <v>-8.8946450459918847</v>
      </c>
      <c r="K652" s="5">
        <f t="shared" si="109"/>
        <v>106726.84811814959</v>
      </c>
      <c r="L652" s="5">
        <f t="shared" si="110"/>
        <v>-0.34739099999999956</v>
      </c>
      <c r="S652" s="5"/>
    </row>
    <row r="653" spans="1:19" x14ac:dyDescent="0.25">
      <c r="A653" s="5">
        <v>286</v>
      </c>
      <c r="B653" s="5">
        <v>211.75</v>
      </c>
      <c r="C653" s="5">
        <v>0.95799999999999996</v>
      </c>
      <c r="D653" s="5">
        <f t="shared" si="102"/>
        <v>0</v>
      </c>
      <c r="E653" s="5">
        <f t="shared" si="103"/>
        <v>2.3258234190027447</v>
      </c>
      <c r="F653" s="5">
        <f t="shared" si="104"/>
        <v>-1.8634490921455603E-2</v>
      </c>
      <c r="G653" s="5">
        <f t="shared" si="105"/>
        <v>0</v>
      </c>
      <c r="H653" s="5">
        <f t="shared" si="106"/>
        <v>-3.6299999999999955</v>
      </c>
      <c r="I653" s="5">
        <f t="shared" si="107"/>
        <v>3.5186611487716749E-2</v>
      </c>
      <c r="J653" s="5">
        <f t="shared" si="108"/>
        <v>-8.8924337530322255</v>
      </c>
      <c r="K653" s="5">
        <f t="shared" si="109"/>
        <v>106700.31823244016</v>
      </c>
      <c r="L653" s="5">
        <f t="shared" si="110"/>
        <v>-0.34775399999999956</v>
      </c>
      <c r="S653" s="5"/>
    </row>
    <row r="654" spans="1:19" x14ac:dyDescent="0.25">
      <c r="A654" s="5">
        <v>287</v>
      </c>
      <c r="B654" s="5">
        <v>208.12</v>
      </c>
      <c r="C654" s="5">
        <v>0.95799999999999996</v>
      </c>
      <c r="D654" s="5">
        <f t="shared" si="102"/>
        <v>1.0000000000000009E-3</v>
      </c>
      <c r="E654" s="5">
        <f t="shared" si="103"/>
        <v>2.318313817223999</v>
      </c>
      <c r="F654" s="5">
        <f t="shared" si="104"/>
        <v>-1.8634490921455603E-2</v>
      </c>
      <c r="G654" s="5">
        <f t="shared" si="105"/>
        <v>5.9292511405720498E-2</v>
      </c>
      <c r="H654" s="5">
        <f t="shared" si="106"/>
        <v>-3.6299999999999955</v>
      </c>
      <c r="I654" s="5">
        <f t="shared" si="107"/>
        <v>3.444557534163073E-2</v>
      </c>
      <c r="J654" s="5">
        <f t="shared" si="108"/>
        <v>-8.8868039465642976</v>
      </c>
      <c r="K654" s="5">
        <f t="shared" si="109"/>
        <v>106632.76963739433</v>
      </c>
      <c r="L654" s="5">
        <f t="shared" si="110"/>
        <v>-0.34775399999999956</v>
      </c>
      <c r="S654" s="5"/>
    </row>
    <row r="655" spans="1:19" x14ac:dyDescent="0.25">
      <c r="A655" s="5">
        <v>288</v>
      </c>
      <c r="B655" s="5">
        <v>204.49</v>
      </c>
      <c r="C655" s="5">
        <v>0.95899999999999996</v>
      </c>
      <c r="D655" s="5">
        <f t="shared" si="102"/>
        <v>-4.0000000000000036E-3</v>
      </c>
      <c r="E655" s="5">
        <f t="shared" si="103"/>
        <v>2.3106720749301237</v>
      </c>
      <c r="F655" s="5">
        <f t="shared" si="104"/>
        <v>-1.8181392829336417E-2</v>
      </c>
      <c r="G655" s="5">
        <f t="shared" si="105"/>
        <v>-0.23336226560822657</v>
      </c>
      <c r="H655" s="5">
        <f t="shared" si="106"/>
        <v>-3.6299999999999955</v>
      </c>
      <c r="I655" s="5">
        <f t="shared" si="107"/>
        <v>3.3705008346083705E-2</v>
      </c>
      <c r="J655" s="5">
        <f t="shared" si="108"/>
        <v>-8.8777213772371635</v>
      </c>
      <c r="K655" s="5">
        <f t="shared" si="109"/>
        <v>106523.79137282837</v>
      </c>
      <c r="L655" s="5">
        <f t="shared" si="110"/>
        <v>-0.34811699999999957</v>
      </c>
      <c r="S655" s="5"/>
    </row>
    <row r="656" spans="1:19" x14ac:dyDescent="0.25">
      <c r="A656" s="5">
        <v>289</v>
      </c>
      <c r="B656" s="5">
        <v>200.86</v>
      </c>
      <c r="C656" s="5">
        <v>0.95499999999999996</v>
      </c>
      <c r="D656" s="5">
        <f t="shared" si="102"/>
        <v>-5.0000000000000044E-3</v>
      </c>
      <c r="E656" s="5">
        <f t="shared" si="103"/>
        <v>2.3028934583565053</v>
      </c>
      <c r="F656" s="5">
        <f t="shared" si="104"/>
        <v>-1.9996628416253676E-2</v>
      </c>
      <c r="G656" s="5">
        <f t="shared" si="105"/>
        <v>-0.28863411307951875</v>
      </c>
      <c r="H656" s="5">
        <f t="shared" si="106"/>
        <v>-3.6200000000000045</v>
      </c>
      <c r="I656" s="5">
        <f t="shared" si="107"/>
        <v>3.2965198231313941E-2</v>
      </c>
      <c r="J656" s="5">
        <f t="shared" si="108"/>
        <v>-8.8651540175947172</v>
      </c>
      <c r="K656" s="5">
        <f t="shared" si="109"/>
        <v>106372.99913901809</v>
      </c>
      <c r="L656" s="5">
        <f t="shared" si="110"/>
        <v>-0.34571000000000046</v>
      </c>
      <c r="S656" s="5"/>
    </row>
    <row r="657" spans="1:19" x14ac:dyDescent="0.25">
      <c r="A657" s="5">
        <v>290</v>
      </c>
      <c r="B657" s="5">
        <v>197.24</v>
      </c>
      <c r="C657" s="5">
        <v>0.95</v>
      </c>
      <c r="D657" s="5">
        <f t="shared" si="102"/>
        <v>-8.0000000000000071E-3</v>
      </c>
      <c r="E657" s="5">
        <f t="shared" si="103"/>
        <v>2.2949949938591003</v>
      </c>
      <c r="F657" s="5">
        <f t="shared" si="104"/>
        <v>-2.2276394711152253E-2</v>
      </c>
      <c r="G657" s="5">
        <f t="shared" si="105"/>
        <v>-0.45653248148113013</v>
      </c>
      <c r="H657" s="5">
        <f t="shared" si="106"/>
        <v>-3.6200000000000045</v>
      </c>
      <c r="I657" s="5">
        <f t="shared" si="107"/>
        <v>3.2226435396514382E-2</v>
      </c>
      <c r="J657" s="5">
        <f t="shared" si="108"/>
        <v>-8.8490721185110477</v>
      </c>
      <c r="K657" s="5">
        <f t="shared" si="109"/>
        <v>106180.03597387056</v>
      </c>
      <c r="L657" s="5">
        <f t="shared" si="110"/>
        <v>-0.34390000000000043</v>
      </c>
      <c r="S657" s="5"/>
    </row>
    <row r="658" spans="1:19" x14ac:dyDescent="0.25">
      <c r="A658" s="5">
        <v>291</v>
      </c>
      <c r="B658" s="5">
        <v>193.62</v>
      </c>
      <c r="C658" s="5">
        <v>0.94199999999999995</v>
      </c>
      <c r="D658" s="5">
        <f t="shared" si="102"/>
        <v>-4.9999999999998934E-3</v>
      </c>
      <c r="E658" s="5">
        <f t="shared" si="103"/>
        <v>2.2869502157875488</v>
      </c>
      <c r="F658" s="5">
        <f t="shared" si="104"/>
        <v>-2.5949097207122653E-2</v>
      </c>
      <c r="G658" s="5">
        <f t="shared" si="105"/>
        <v>-0.28356516812825283</v>
      </c>
      <c r="H658" s="5">
        <f t="shared" si="106"/>
        <v>-3.5999999999999943</v>
      </c>
      <c r="I658" s="5">
        <f t="shared" si="107"/>
        <v>3.1489012719971794E-2</v>
      </c>
      <c r="J658" s="5">
        <f t="shared" si="108"/>
        <v>-8.8294482620135959</v>
      </c>
      <c r="K658" s="5">
        <f t="shared" si="109"/>
        <v>105944.57288675278</v>
      </c>
      <c r="L658" s="5">
        <f t="shared" si="110"/>
        <v>-0.33911999999999948</v>
      </c>
      <c r="S658" s="5"/>
    </row>
    <row r="659" spans="1:19" x14ac:dyDescent="0.25">
      <c r="A659" s="5">
        <v>292</v>
      </c>
      <c r="B659" s="5">
        <v>190.02</v>
      </c>
      <c r="C659" s="5">
        <v>0.93700000000000006</v>
      </c>
      <c r="D659" s="5">
        <f t="shared" si="102"/>
        <v>-6.0000000000000053E-3</v>
      </c>
      <c r="E659" s="5">
        <f t="shared" si="103"/>
        <v>2.2787993137555556</v>
      </c>
      <c r="F659" s="5">
        <f t="shared" si="104"/>
        <v>-2.8260409112221711E-2</v>
      </c>
      <c r="G659" s="5">
        <f t="shared" si="105"/>
        <v>-0.33585815338995506</v>
      </c>
      <c r="H659" s="5">
        <f t="shared" si="106"/>
        <v>-3.6000000000000227</v>
      </c>
      <c r="I659" s="5">
        <f t="shared" si="107"/>
        <v>3.0753225364803995E-2</v>
      </c>
      <c r="J659" s="5">
        <f t="shared" si="108"/>
        <v>-8.8062574103743856</v>
      </c>
      <c r="K659" s="5">
        <f t="shared" si="109"/>
        <v>105666.30944754119</v>
      </c>
      <c r="L659" s="5">
        <f t="shared" si="110"/>
        <v>-0.33732000000000212</v>
      </c>
      <c r="S659" s="5"/>
    </row>
    <row r="660" spans="1:19" x14ac:dyDescent="0.25">
      <c r="A660" s="5">
        <v>293</v>
      </c>
      <c r="B660" s="5">
        <v>186.42</v>
      </c>
      <c r="C660" s="5">
        <v>0.93100000000000005</v>
      </c>
      <c r="D660" s="5">
        <f t="shared" si="102"/>
        <v>0</v>
      </c>
      <c r="E660" s="5">
        <f t="shared" si="103"/>
        <v>2.2704925036386179</v>
      </c>
      <c r="F660" s="5">
        <f t="shared" si="104"/>
        <v>-3.1050319018657353E-2</v>
      </c>
      <c r="G660" s="5">
        <f t="shared" si="105"/>
        <v>0</v>
      </c>
      <c r="H660" s="5">
        <f t="shared" si="106"/>
        <v>-3.589999999999975</v>
      </c>
      <c r="I660" s="5">
        <f t="shared" si="107"/>
        <v>3.0019370580606129E-2</v>
      </c>
      <c r="J660" s="5">
        <f t="shared" si="108"/>
        <v>-8.7794769514435984</v>
      </c>
      <c r="K660" s="5">
        <f t="shared" si="109"/>
        <v>105344.97433058302</v>
      </c>
      <c r="L660" s="5">
        <f t="shared" si="110"/>
        <v>-0.33422899999999767</v>
      </c>
      <c r="S660" s="5"/>
    </row>
    <row r="661" spans="1:19" x14ac:dyDescent="0.25">
      <c r="A661" s="5">
        <v>294</v>
      </c>
      <c r="B661" s="5">
        <v>182.83</v>
      </c>
      <c r="C661" s="5">
        <v>0.93100000000000005</v>
      </c>
      <c r="D661" s="5">
        <f t="shared" si="102"/>
        <v>0</v>
      </c>
      <c r="E661" s="5">
        <f t="shared" si="103"/>
        <v>2.2620474592614253</v>
      </c>
      <c r="F661" s="5">
        <f t="shared" si="104"/>
        <v>-3.1050319018657353E-2</v>
      </c>
      <c r="G661" s="5">
        <f t="shared" si="105"/>
        <v>0</v>
      </c>
      <c r="H661" s="5">
        <f t="shared" si="106"/>
        <v>-3.5700000000000216</v>
      </c>
      <c r="I661" s="5">
        <f t="shared" si="107"/>
        <v>2.9287747501319163E-2</v>
      </c>
      <c r="J661" s="5">
        <f t="shared" si="108"/>
        <v>-8.7490867401681935</v>
      </c>
      <c r="K661" s="5">
        <f t="shared" si="109"/>
        <v>104980.32581288206</v>
      </c>
      <c r="L661" s="5">
        <f t="shared" si="110"/>
        <v>-0.33236700000000202</v>
      </c>
      <c r="S661" s="5"/>
    </row>
    <row r="662" spans="1:19" x14ac:dyDescent="0.25">
      <c r="A662" s="5">
        <v>295</v>
      </c>
      <c r="B662" s="5">
        <v>179.26</v>
      </c>
      <c r="C662" s="5">
        <v>0.93100000000000005</v>
      </c>
      <c r="D662" s="5">
        <f t="shared" si="102"/>
        <v>2.0000000000000018E-3</v>
      </c>
      <c r="E662" s="5">
        <f t="shared" si="103"/>
        <v>2.2534833920870145</v>
      </c>
      <c r="F662" s="5">
        <f t="shared" si="104"/>
        <v>-3.1050319018657353E-2</v>
      </c>
      <c r="G662" s="5">
        <f t="shared" si="105"/>
        <v>0.10697914188913957</v>
      </c>
      <c r="H662" s="5">
        <f t="shared" si="106"/>
        <v>-3.5600000000000023</v>
      </c>
      <c r="I662" s="5">
        <f t="shared" si="107"/>
        <v>2.855865693963848E-2</v>
      </c>
      <c r="J662" s="5">
        <f t="shared" si="108"/>
        <v>-8.7150691362569432</v>
      </c>
      <c r="K662" s="5">
        <f t="shared" si="109"/>
        <v>104572.15222604533</v>
      </c>
      <c r="L662" s="5">
        <f t="shared" si="110"/>
        <v>-0.33143600000000023</v>
      </c>
      <c r="S662" s="5"/>
    </row>
    <row r="663" spans="1:19" x14ac:dyDescent="0.25">
      <c r="A663" s="5">
        <v>296</v>
      </c>
      <c r="B663" s="5">
        <v>175.7</v>
      </c>
      <c r="C663" s="5">
        <v>0.93300000000000005</v>
      </c>
      <c r="D663" s="5">
        <f t="shared" si="102"/>
        <v>-3.0000000000000027E-3</v>
      </c>
      <c r="E663" s="5">
        <f t="shared" si="103"/>
        <v>2.2447717614952949</v>
      </c>
      <c r="F663" s="5">
        <f t="shared" si="104"/>
        <v>-3.0118356253500032E-2</v>
      </c>
      <c r="G663" s="5">
        <f t="shared" si="105"/>
        <v>-0.15823225345311906</v>
      </c>
      <c r="H663" s="5">
        <f t="shared" si="106"/>
        <v>-3.539999999999992</v>
      </c>
      <c r="I663" s="5">
        <f t="shared" si="107"/>
        <v>2.7832401178283735E-2</v>
      </c>
      <c r="J663" s="5">
        <f t="shared" si="108"/>
        <v>-8.677409037989678</v>
      </c>
      <c r="K663" s="5">
        <f t="shared" si="109"/>
        <v>104120.272361964</v>
      </c>
      <c r="L663" s="5">
        <f t="shared" si="110"/>
        <v>-0.33028199999999924</v>
      </c>
      <c r="S663" s="5"/>
    </row>
    <row r="664" spans="1:19" x14ac:dyDescent="0.25">
      <c r="A664" s="5">
        <v>297</v>
      </c>
      <c r="B664" s="5">
        <v>172.16</v>
      </c>
      <c r="C664" s="5">
        <v>0.93</v>
      </c>
      <c r="D664" s="5">
        <f t="shared" si="102"/>
        <v>-3.0000000000000027E-3</v>
      </c>
      <c r="E664" s="5">
        <f t="shared" si="103"/>
        <v>2.2359322539862951</v>
      </c>
      <c r="F664" s="5">
        <f t="shared" si="104"/>
        <v>-3.1517051446064863E-2</v>
      </c>
      <c r="G664" s="5">
        <f t="shared" si="105"/>
        <v>-0.15595752441096317</v>
      </c>
      <c r="H664" s="5">
        <f t="shared" si="106"/>
        <v>-3.5300000000000011</v>
      </c>
      <c r="I664" s="5">
        <f t="shared" si="107"/>
        <v>2.7109283758451262E-2</v>
      </c>
      <c r="J664" s="5">
        <f t="shared" si="108"/>
        <v>-8.6360939121431084</v>
      </c>
      <c r="K664" s="5">
        <f t="shared" si="109"/>
        <v>103624.53583189724</v>
      </c>
      <c r="L664" s="5">
        <f t="shared" si="110"/>
        <v>-0.32829000000000008</v>
      </c>
      <c r="S664" s="5"/>
    </row>
    <row r="665" spans="1:19" x14ac:dyDescent="0.25">
      <c r="A665" s="5">
        <v>298</v>
      </c>
      <c r="B665" s="5">
        <v>168.63</v>
      </c>
      <c r="C665" s="5">
        <v>0.92700000000000005</v>
      </c>
      <c r="D665" s="5">
        <f t="shared" si="102"/>
        <v>-9.000000000000008E-3</v>
      </c>
      <c r="E665" s="5">
        <f t="shared" si="103"/>
        <v>2.2269348400126003</v>
      </c>
      <c r="F665" s="5">
        <f t="shared" si="104"/>
        <v>-3.2920265855502902E-2</v>
      </c>
      <c r="G665" s="5">
        <f t="shared" si="105"/>
        <v>-0.46381813924249859</v>
      </c>
      <c r="H665" s="5">
        <f t="shared" si="106"/>
        <v>-3.5099999999999909</v>
      </c>
      <c r="I665" s="5">
        <f t="shared" si="107"/>
        <v>2.6389609265772669E-2</v>
      </c>
      <c r="J665" s="5">
        <f t="shared" si="108"/>
        <v>-8.5911138200620023</v>
      </c>
      <c r="K665" s="5">
        <f t="shared" si="109"/>
        <v>103084.82337930417</v>
      </c>
      <c r="L665" s="5">
        <f t="shared" si="110"/>
        <v>-0.32537699999999914</v>
      </c>
      <c r="S665" s="5"/>
    </row>
    <row r="666" spans="1:19" x14ac:dyDescent="0.25">
      <c r="A666" s="5">
        <v>299</v>
      </c>
      <c r="B666" s="5">
        <v>165.12</v>
      </c>
      <c r="C666" s="5">
        <v>0.91800000000000004</v>
      </c>
      <c r="D666" s="5">
        <f t="shared" si="102"/>
        <v>-8.0000000000000071E-3</v>
      </c>
      <c r="E666" s="5">
        <f t="shared" si="103"/>
        <v>2.2177996799471171</v>
      </c>
      <c r="F666" s="5">
        <f t="shared" si="104"/>
        <v>-3.7157318798757548E-2</v>
      </c>
      <c r="G666" s="5">
        <f t="shared" si="105"/>
        <v>-0.40972288451474587</v>
      </c>
      <c r="H666" s="5">
        <f t="shared" si="106"/>
        <v>-3.4900000000000091</v>
      </c>
      <c r="I666" s="5">
        <f t="shared" si="107"/>
        <v>2.5673683114100836E-2</v>
      </c>
      <c r="J666" s="5">
        <f t="shared" si="108"/>
        <v>-8.5424614398690046</v>
      </c>
      <c r="K666" s="5">
        <f t="shared" si="109"/>
        <v>102501.04714634319</v>
      </c>
      <c r="L666" s="5">
        <f t="shared" si="110"/>
        <v>-0.32038200000000083</v>
      </c>
      <c r="S666" s="5"/>
    </row>
    <row r="667" spans="1:19" x14ac:dyDescent="0.25">
      <c r="A667" s="5">
        <v>300</v>
      </c>
      <c r="B667" s="5">
        <v>161.63</v>
      </c>
      <c r="C667" s="5">
        <v>0.91</v>
      </c>
      <c r="D667" s="5">
        <f t="shared" si="102"/>
        <v>-9.000000000000008E-3</v>
      </c>
      <c r="E667" s="5">
        <f t="shared" si="103"/>
        <v>2.2085219729314334</v>
      </c>
      <c r="F667" s="5">
        <f t="shared" si="104"/>
        <v>-4.0958607678906384E-2</v>
      </c>
      <c r="G667" s="5">
        <f t="shared" si="105"/>
        <v>-0.45797945187399858</v>
      </c>
      <c r="H667" s="5">
        <f t="shared" si="106"/>
        <v>-3.4699999999999989</v>
      </c>
      <c r="I667" s="5">
        <f t="shared" si="107"/>
        <v>2.4961811327445085E-2</v>
      </c>
      <c r="J667" s="5">
        <f t="shared" si="108"/>
        <v>-8.4901320848713304</v>
      </c>
      <c r="K667" s="5">
        <f t="shared" si="109"/>
        <v>101873.1508947378</v>
      </c>
      <c r="L667" s="5">
        <f t="shared" si="110"/>
        <v>-0.31576999999999988</v>
      </c>
      <c r="S667" s="5"/>
    </row>
    <row r="668" spans="1:19" x14ac:dyDescent="0.25">
      <c r="A668" s="5">
        <v>301</v>
      </c>
      <c r="B668" s="5">
        <v>158.16</v>
      </c>
      <c r="C668" s="5">
        <v>0.90100000000000002</v>
      </c>
      <c r="D668" s="5">
        <f t="shared" si="102"/>
        <v>-9.000000000000008E-3</v>
      </c>
      <c r="E668" s="5">
        <f t="shared" si="103"/>
        <v>2.199096656305616</v>
      </c>
      <c r="F668" s="5">
        <f t="shared" si="104"/>
        <v>-4.5275209020937013E-2</v>
      </c>
      <c r="G668" s="5">
        <f t="shared" si="105"/>
        <v>-0.45652832409357835</v>
      </c>
      <c r="H668" s="5">
        <f t="shared" si="106"/>
        <v>-3.4399999999999977</v>
      </c>
      <c r="I668" s="5">
        <f t="shared" si="107"/>
        <v>2.4254300320372475E-2</v>
      </c>
      <c r="J668" s="5">
        <f t="shared" si="108"/>
        <v>-8.4341237181719126</v>
      </c>
      <c r="K668" s="5">
        <f t="shared" si="109"/>
        <v>101201.11018109939</v>
      </c>
      <c r="L668" s="5">
        <f t="shared" si="110"/>
        <v>-0.30994399999999978</v>
      </c>
      <c r="S668" s="5"/>
    </row>
    <row r="669" spans="1:19" x14ac:dyDescent="0.25">
      <c r="A669" s="5">
        <v>302</v>
      </c>
      <c r="B669" s="5">
        <v>154.72</v>
      </c>
      <c r="C669" s="5">
        <v>0.89200000000000002</v>
      </c>
      <c r="D669" s="5">
        <f t="shared" si="102"/>
        <v>-1.3000000000000012E-2</v>
      </c>
      <c r="E669" s="5">
        <f t="shared" si="103"/>
        <v>2.1895464567389267</v>
      </c>
      <c r="F669" s="5">
        <f t="shared" si="104"/>
        <v>-4.9635145623876928E-2</v>
      </c>
      <c r="G669" s="5">
        <f t="shared" si="105"/>
        <v>-0.65680766846593641</v>
      </c>
      <c r="H669" s="5">
        <f t="shared" si="106"/>
        <v>-3.4199999999999875</v>
      </c>
      <c r="I669" s="5">
        <f t="shared" si="107"/>
        <v>2.3551456677191482E-2</v>
      </c>
      <c r="J669" s="5">
        <f t="shared" si="108"/>
        <v>-8.374436963564186</v>
      </c>
      <c r="K669" s="5">
        <f t="shared" si="109"/>
        <v>100484.93248765748</v>
      </c>
      <c r="L669" s="5">
        <f t="shared" si="110"/>
        <v>-0.30506399999999889</v>
      </c>
      <c r="S669" s="5"/>
    </row>
    <row r="670" spans="1:19" x14ac:dyDescent="0.25">
      <c r="A670" s="5">
        <v>303</v>
      </c>
      <c r="B670" s="5">
        <v>151.30000000000001</v>
      </c>
      <c r="C670" s="5">
        <v>0.879</v>
      </c>
      <c r="D670" s="5">
        <f t="shared" si="102"/>
        <v>-1.3000000000000012E-2</v>
      </c>
      <c r="E670" s="5">
        <f t="shared" si="103"/>
        <v>2.1798389280231869</v>
      </c>
      <c r="F670" s="5">
        <f t="shared" si="104"/>
        <v>-5.6011124926228104E-2</v>
      </c>
      <c r="G670" s="5">
        <f t="shared" si="105"/>
        <v>-0.65557130075245096</v>
      </c>
      <c r="H670" s="5">
        <f t="shared" si="106"/>
        <v>-3.4000000000000057</v>
      </c>
      <c r="I670" s="5">
        <f t="shared" si="107"/>
        <v>2.28535869302278E-2</v>
      </c>
      <c r="J670" s="5">
        <f t="shared" si="108"/>
        <v>-8.3110751127483535</v>
      </c>
      <c r="K670" s="5">
        <f t="shared" si="109"/>
        <v>99724.657308851296</v>
      </c>
      <c r="L670" s="5">
        <f t="shared" si="110"/>
        <v>-0.29886000000000051</v>
      </c>
      <c r="S670" s="5"/>
    </row>
    <row r="671" spans="1:19" x14ac:dyDescent="0.25">
      <c r="A671" s="5">
        <v>304</v>
      </c>
      <c r="B671" s="5">
        <v>147.9</v>
      </c>
      <c r="C671" s="5">
        <v>0.86599999999999999</v>
      </c>
      <c r="D671" s="5">
        <f t="shared" si="102"/>
        <v>-9.000000000000008E-3</v>
      </c>
      <c r="E671" s="5">
        <f t="shared" si="103"/>
        <v>2.1699681739968923</v>
      </c>
      <c r="F671" s="5">
        <f t="shared" si="104"/>
        <v>-6.2482107982653363E-2</v>
      </c>
      <c r="G671" s="5">
        <f t="shared" si="105"/>
        <v>-0.45324599847963826</v>
      </c>
      <c r="H671" s="5">
        <f t="shared" si="106"/>
        <v>-3.3700000000000045</v>
      </c>
      <c r="I671" s="5">
        <f t="shared" si="107"/>
        <v>2.216099733749877E-2</v>
      </c>
      <c r="J671" s="5">
        <f t="shared" si="108"/>
        <v>-8.2440441289523267</v>
      </c>
      <c r="K671" s="5">
        <f t="shared" si="109"/>
        <v>98920.356194780907</v>
      </c>
      <c r="L671" s="5">
        <f t="shared" si="110"/>
        <v>-0.29184200000000038</v>
      </c>
      <c r="S671" s="5"/>
    </row>
    <row r="672" spans="1:19" x14ac:dyDescent="0.25">
      <c r="A672" s="5">
        <v>305</v>
      </c>
      <c r="B672" s="5">
        <v>144.53</v>
      </c>
      <c r="C672" s="5">
        <v>0.85699999999999998</v>
      </c>
      <c r="D672" s="5">
        <f t="shared" si="102"/>
        <v>-8.0000000000000071E-3</v>
      </c>
      <c r="E672" s="5">
        <f t="shared" si="103"/>
        <v>2.1599580026785188</v>
      </c>
      <c r="F672" s="5">
        <f t="shared" si="104"/>
        <v>-6.7019178076801841E-2</v>
      </c>
      <c r="G672" s="5">
        <f t="shared" si="105"/>
        <v>-0.40113313232369502</v>
      </c>
      <c r="H672" s="5">
        <f t="shared" si="106"/>
        <v>-3.3400000000000034</v>
      </c>
      <c r="I672" s="5">
        <f t="shared" si="107"/>
        <v>2.1473993660086076E-2</v>
      </c>
      <c r="J672" s="5">
        <f t="shared" si="108"/>
        <v>-8.1733526470242772</v>
      </c>
      <c r="K672" s="5">
        <f t="shared" si="109"/>
        <v>98072.132752321239</v>
      </c>
      <c r="L672" s="5">
        <f t="shared" si="110"/>
        <v>-0.28623800000000033</v>
      </c>
      <c r="S672" s="5"/>
    </row>
    <row r="673" spans="1:19" x14ac:dyDescent="0.25">
      <c r="A673" s="5">
        <v>306</v>
      </c>
      <c r="B673" s="5">
        <v>141.19</v>
      </c>
      <c r="C673" s="5">
        <v>0.84899999999999998</v>
      </c>
      <c r="D673" s="5">
        <f t="shared" si="102"/>
        <v>0</v>
      </c>
      <c r="E673" s="5">
        <f t="shared" si="103"/>
        <v>2.1498039382270222</v>
      </c>
      <c r="F673" s="5">
        <f t="shared" si="104"/>
        <v>-7.1092309756047342E-2</v>
      </c>
      <c r="G673" s="5">
        <f t="shared" si="105"/>
        <v>0</v>
      </c>
      <c r="H673" s="5">
        <f t="shared" si="106"/>
        <v>-3.3000000000000114</v>
      </c>
      <c r="I673" s="5">
        <f t="shared" si="107"/>
        <v>2.079288093950072E-2</v>
      </c>
      <c r="J673" s="5">
        <f t="shared" si="108"/>
        <v>-8.099011970085348</v>
      </c>
      <c r="K673" s="5">
        <f t="shared" si="109"/>
        <v>97180.122604961347</v>
      </c>
      <c r="L673" s="5">
        <f t="shared" si="110"/>
        <v>-0.28017000000000097</v>
      </c>
      <c r="S673" s="5"/>
    </row>
    <row r="674" spans="1:19" x14ac:dyDescent="0.25">
      <c r="A674" s="5">
        <v>307</v>
      </c>
      <c r="B674" s="5">
        <v>137.88999999999999</v>
      </c>
      <c r="C674" s="5">
        <v>0.84899999999999998</v>
      </c>
      <c r="D674" s="5">
        <f t="shared" si="102"/>
        <v>-1.0000000000000009E-3</v>
      </c>
      <c r="E674" s="5">
        <f t="shared" si="103"/>
        <v>2.1395327715979393</v>
      </c>
      <c r="F674" s="5">
        <f t="shared" si="104"/>
        <v>-7.1092309756047342E-2</v>
      </c>
      <c r="G674" s="5">
        <f t="shared" si="105"/>
        <v>-4.8954193000041744E-2</v>
      </c>
      <c r="H674" s="5">
        <f t="shared" si="106"/>
        <v>-3.2799999999999727</v>
      </c>
      <c r="I674" s="5">
        <f t="shared" si="107"/>
        <v>2.0117963275326941E-2</v>
      </c>
      <c r="J674" s="5">
        <f t="shared" si="108"/>
        <v>-8.0210360628300279</v>
      </c>
      <c r="K674" s="5">
        <f t="shared" si="109"/>
        <v>96244.493312418766</v>
      </c>
      <c r="L674" s="5">
        <f t="shared" si="110"/>
        <v>-0.27847199999999767</v>
      </c>
      <c r="S674" s="5"/>
    </row>
    <row r="675" spans="1:19" x14ac:dyDescent="0.25">
      <c r="A675" s="5">
        <v>308</v>
      </c>
      <c r="B675" s="5">
        <v>134.61000000000001</v>
      </c>
      <c r="C675" s="5">
        <v>0.84799999999999998</v>
      </c>
      <c r="D675" s="5">
        <f t="shared" si="102"/>
        <v>4.0000000000000036E-3</v>
      </c>
      <c r="E675" s="5">
        <f t="shared" si="103"/>
        <v>2.1290773242527368</v>
      </c>
      <c r="F675" s="5">
        <f t="shared" si="104"/>
        <v>-7.1604147743286189E-2</v>
      </c>
      <c r="G675" s="5">
        <f t="shared" si="105"/>
        <v>0.19314984345066485</v>
      </c>
      <c r="H675" s="5">
        <f t="shared" si="106"/>
        <v>-3.2400000000000091</v>
      </c>
      <c r="I675" s="5">
        <f t="shared" si="107"/>
        <v>1.9449543603424439E-2</v>
      </c>
      <c r="J675" s="5">
        <f t="shared" si="108"/>
        <v>-7.9394415415738884</v>
      </c>
      <c r="K675" s="5">
        <f t="shared" si="109"/>
        <v>95265.444251225519</v>
      </c>
      <c r="L675" s="5">
        <f t="shared" si="110"/>
        <v>-0.27475200000000077</v>
      </c>
      <c r="S675" s="5"/>
    </row>
    <row r="676" spans="1:19" x14ac:dyDescent="0.25">
      <c r="A676" s="5">
        <v>309</v>
      </c>
      <c r="B676" s="5">
        <v>131.37</v>
      </c>
      <c r="C676" s="5">
        <v>0.85199999999999998</v>
      </c>
      <c r="D676" s="5">
        <f t="shared" si="102"/>
        <v>4.0000000000000036E-3</v>
      </c>
      <c r="E676" s="5">
        <f t="shared" si="103"/>
        <v>2.1184961999117879</v>
      </c>
      <c r="F676" s="5">
        <f t="shared" si="104"/>
        <v>-6.9560405233299899E-2</v>
      </c>
      <c r="G676" s="5">
        <f t="shared" si="105"/>
        <v>0.18933604704358711</v>
      </c>
      <c r="H676" s="5">
        <f t="shared" si="106"/>
        <v>-3.210000000000008</v>
      </c>
      <c r="I676" s="5">
        <f t="shared" si="107"/>
        <v>1.8787923474959948E-2</v>
      </c>
      <c r="J676" s="5">
        <f t="shared" si="108"/>
        <v>-7.8542476611485341</v>
      </c>
      <c r="K676" s="5">
        <f t="shared" si="109"/>
        <v>94243.206457483655</v>
      </c>
      <c r="L676" s="5">
        <f t="shared" si="110"/>
        <v>-0.27349200000000068</v>
      </c>
      <c r="S676" s="5"/>
    </row>
    <row r="677" spans="1:19" x14ac:dyDescent="0.25">
      <c r="A677" s="5">
        <v>310</v>
      </c>
      <c r="B677" s="5">
        <v>128.16</v>
      </c>
      <c r="C677" s="5">
        <v>0.85599999999999998</v>
      </c>
      <c r="D677" s="5">
        <f t="shared" si="102"/>
        <v>5.0000000000000044E-3</v>
      </c>
      <c r="E677" s="5">
        <f t="shared" si="103"/>
        <v>2.1077524987401626</v>
      </c>
      <c r="F677" s="5">
        <f t="shared" si="104"/>
        <v>-6.7526235322846781E-2</v>
      </c>
      <c r="G677" s="5">
        <f t="shared" si="105"/>
        <v>0.23253959126213183</v>
      </c>
      <c r="H677" s="5">
        <f t="shared" si="106"/>
        <v>-3.1700000000000017</v>
      </c>
      <c r="I677" s="5">
        <f t="shared" si="107"/>
        <v>1.8133402836530903E-2</v>
      </c>
      <c r="J677" s="5">
        <f t="shared" si="108"/>
        <v>-7.7654762987488111</v>
      </c>
      <c r="K677" s="5">
        <f t="shared" si="109"/>
        <v>93178.042433050898</v>
      </c>
      <c r="L677" s="5">
        <f t="shared" si="110"/>
        <v>-0.27135200000000015</v>
      </c>
      <c r="S677" s="5"/>
    </row>
    <row r="678" spans="1:19" x14ac:dyDescent="0.25">
      <c r="A678" s="5">
        <v>311</v>
      </c>
      <c r="B678" s="5">
        <v>124.99</v>
      </c>
      <c r="C678" s="5">
        <v>0.86099999999999999</v>
      </c>
      <c r="D678" s="5">
        <f t="shared" si="102"/>
        <v>4.0000000000000036E-3</v>
      </c>
      <c r="E678" s="5">
        <f t="shared" si="103"/>
        <v>2.0968752680596876</v>
      </c>
      <c r="F678" s="5">
        <f t="shared" si="104"/>
        <v>-6.4996848546345243E-2</v>
      </c>
      <c r="G678" s="5">
        <f t="shared" si="105"/>
        <v>0.18217234125080869</v>
      </c>
      <c r="H678" s="5">
        <f t="shared" si="106"/>
        <v>-3.1400000000000006</v>
      </c>
      <c r="I678" s="5">
        <f t="shared" si="107"/>
        <v>1.7486279811635169E-2</v>
      </c>
      <c r="J678" s="5">
        <f t="shared" si="108"/>
        <v>-7.6731519348424566</v>
      </c>
      <c r="K678" s="5">
        <f t="shared" si="109"/>
        <v>92070.245916478219</v>
      </c>
      <c r="L678" s="5">
        <f t="shared" si="110"/>
        <v>-0.27035400000000004</v>
      </c>
      <c r="S678" s="5"/>
    </row>
    <row r="679" spans="1:19" x14ac:dyDescent="0.25">
      <c r="A679" s="5">
        <v>312</v>
      </c>
      <c r="B679" s="5">
        <v>121.85</v>
      </c>
      <c r="C679" s="5">
        <v>0.86499999999999999</v>
      </c>
      <c r="D679" s="5">
        <f t="shared" si="102"/>
        <v>8.0000000000000071E-3</v>
      </c>
      <c r="E679" s="5">
        <f t="shared" si="103"/>
        <v>2.085825533520743</v>
      </c>
      <c r="F679" s="5">
        <f t="shared" si="104"/>
        <v>-6.2983892535185784E-2</v>
      </c>
      <c r="G679" s="5">
        <f t="shared" si="105"/>
        <v>0.35840544468032909</v>
      </c>
      <c r="H679" s="5">
        <f t="shared" si="106"/>
        <v>-3.0899999999999892</v>
      </c>
      <c r="I679" s="5">
        <f t="shared" si="107"/>
        <v>1.6846850483731631E-2</v>
      </c>
      <c r="J679" s="5">
        <f t="shared" si="108"/>
        <v>-7.5773016312585399</v>
      </c>
      <c r="K679" s="5">
        <f t="shared" si="109"/>
        <v>90920.141620095907</v>
      </c>
      <c r="L679" s="5">
        <f t="shared" si="110"/>
        <v>-0.26728499999999905</v>
      </c>
      <c r="S679" s="5"/>
    </row>
    <row r="680" spans="1:19" x14ac:dyDescent="0.25">
      <c r="A680" s="5">
        <v>313</v>
      </c>
      <c r="B680" s="5">
        <v>118.76</v>
      </c>
      <c r="C680" s="5">
        <v>0.873</v>
      </c>
      <c r="D680" s="5">
        <f t="shared" si="102"/>
        <v>3.0000000000000027E-3</v>
      </c>
      <c r="E680" s="5">
        <f t="shared" si="103"/>
        <v>2.0746701889240069</v>
      </c>
      <c r="F680" s="5">
        <f t="shared" si="104"/>
        <v>-5.8985756294430272E-2</v>
      </c>
      <c r="G680" s="5">
        <f t="shared" si="105"/>
        <v>0.13141790660677388</v>
      </c>
      <c r="H680" s="5">
        <f t="shared" si="106"/>
        <v>-3.0600000000000023</v>
      </c>
      <c r="I680" s="5">
        <f t="shared" si="107"/>
        <v>1.6215408681126753E-2</v>
      </c>
      <c r="J680" s="5">
        <f t="shared" si="108"/>
        <v>-7.477955006565618</v>
      </c>
      <c r="K680" s="5">
        <f t="shared" si="109"/>
        <v>89728.084934578568</v>
      </c>
      <c r="L680" s="5">
        <f t="shared" si="110"/>
        <v>-0.26713800000000021</v>
      </c>
      <c r="S680" s="5"/>
    </row>
    <row r="681" spans="1:19" x14ac:dyDescent="0.25">
      <c r="A681" s="5">
        <v>314</v>
      </c>
      <c r="B681" s="5">
        <v>115.7</v>
      </c>
      <c r="C681" s="5">
        <v>0.876</v>
      </c>
      <c r="D681" s="5">
        <f t="shared" si="102"/>
        <v>7.0000000000000062E-3</v>
      </c>
      <c r="E681" s="5">
        <f t="shared" si="103"/>
        <v>2.0633333589517497</v>
      </c>
      <c r="F681" s="5">
        <f t="shared" si="104"/>
        <v>-5.7495893831919269E-2</v>
      </c>
      <c r="G681" s="5">
        <f t="shared" si="105"/>
        <v>0.30193950293453609</v>
      </c>
      <c r="H681" s="5">
        <f t="shared" si="106"/>
        <v>-3.0100000000000051</v>
      </c>
      <c r="I681" s="5">
        <f t="shared" si="107"/>
        <v>1.5592245763912951E-2</v>
      </c>
      <c r="J681" s="5">
        <f t="shared" si="108"/>
        <v>-7.3751442088599157</v>
      </c>
      <c r="K681" s="5">
        <f t="shared" si="109"/>
        <v>88494.461602432901</v>
      </c>
      <c r="L681" s="5">
        <f t="shared" si="110"/>
        <v>-0.26367600000000047</v>
      </c>
      <c r="S681" s="5"/>
    </row>
    <row r="682" spans="1:19" x14ac:dyDescent="0.25">
      <c r="A682" s="5">
        <v>315</v>
      </c>
      <c r="B682" s="5">
        <v>112.69</v>
      </c>
      <c r="C682" s="5">
        <v>0.88300000000000001</v>
      </c>
      <c r="D682" s="5">
        <f t="shared" si="102"/>
        <v>1.0000000000000009E-3</v>
      </c>
      <c r="E682" s="5">
        <f t="shared" si="103"/>
        <v>2.0518853788898719</v>
      </c>
      <c r="F682" s="5">
        <f t="shared" si="104"/>
        <v>-5.403929642243141E-2</v>
      </c>
      <c r="G682" s="5">
        <f t="shared" si="105"/>
        <v>4.2377520333549634E-2</v>
      </c>
      <c r="H682" s="5">
        <f t="shared" si="106"/>
        <v>-2.9699999999999989</v>
      </c>
      <c r="I682" s="5">
        <f t="shared" si="107"/>
        <v>1.4977650413174625E-2</v>
      </c>
      <c r="J682" s="5">
        <f t="shared" si="108"/>
        <v>-7.2689038860807855</v>
      </c>
      <c r="K682" s="5">
        <f t="shared" si="109"/>
        <v>87219.687361815464</v>
      </c>
      <c r="L682" s="5">
        <f t="shared" si="110"/>
        <v>-0.2622509999999999</v>
      </c>
      <c r="S682" s="5"/>
    </row>
    <row r="683" spans="1:19" x14ac:dyDescent="0.25">
      <c r="A683" s="5">
        <v>316</v>
      </c>
      <c r="B683" s="5">
        <v>109.72</v>
      </c>
      <c r="C683" s="5">
        <v>0.88400000000000001</v>
      </c>
      <c r="D683" s="5">
        <f t="shared" si="102"/>
        <v>5.0000000000000044E-3</v>
      </c>
      <c r="E683" s="5">
        <f t="shared" si="103"/>
        <v>2.0402857989324916</v>
      </c>
      <c r="F683" s="5">
        <f t="shared" si="104"/>
        <v>-5.3547734986926908E-2</v>
      </c>
      <c r="G683" s="5">
        <f t="shared" si="105"/>
        <v>0.2090986630609947</v>
      </c>
      <c r="H683" s="5">
        <f t="shared" si="106"/>
        <v>-2.9200000000000017</v>
      </c>
      <c r="I683" s="5">
        <f t="shared" si="107"/>
        <v>1.4371908422667893E-2</v>
      </c>
      <c r="J683" s="5">
        <f t="shared" si="108"/>
        <v>-7.1592711539707059</v>
      </c>
      <c r="K683" s="5">
        <f t="shared" si="109"/>
        <v>85904.207562086667</v>
      </c>
      <c r="L683" s="5">
        <f t="shared" si="110"/>
        <v>-0.25812800000000014</v>
      </c>
      <c r="S683" s="5"/>
    </row>
    <row r="684" spans="1:19" x14ac:dyDescent="0.25">
      <c r="A684" s="5">
        <v>317</v>
      </c>
      <c r="B684" s="5">
        <v>106.8</v>
      </c>
      <c r="C684" s="5">
        <v>0.88900000000000001</v>
      </c>
      <c r="D684" s="5">
        <f t="shared" si="102"/>
        <v>7.0000000000000062E-3</v>
      </c>
      <c r="E684" s="5">
        <f t="shared" si="103"/>
        <v>2.0285712526925375</v>
      </c>
      <c r="F684" s="5">
        <f t="shared" si="104"/>
        <v>-5.1098239029786302E-2</v>
      </c>
      <c r="G684" s="5">
        <f t="shared" si="105"/>
        <v>0.28691170855126885</v>
      </c>
      <c r="H684" s="5">
        <f t="shared" si="106"/>
        <v>-2.8799999999999955</v>
      </c>
      <c r="I684" s="5">
        <f t="shared" si="107"/>
        <v>1.3775302493170334E-2</v>
      </c>
      <c r="J684" s="5">
        <f t="shared" si="108"/>
        <v>-7.0462855618039297</v>
      </c>
      <c r="K684" s="5">
        <f t="shared" si="109"/>
        <v>84548.496752591163</v>
      </c>
      <c r="L684" s="5">
        <f t="shared" si="110"/>
        <v>-0.25603199999999959</v>
      </c>
      <c r="S684" s="5"/>
    </row>
    <row r="685" spans="1:19" x14ac:dyDescent="0.25">
      <c r="A685" s="5">
        <v>318</v>
      </c>
      <c r="B685" s="5">
        <v>103.92</v>
      </c>
      <c r="C685" s="5">
        <v>0.89600000000000002</v>
      </c>
      <c r="D685" s="5">
        <f t="shared" si="102"/>
        <v>7.0000000000000062E-3</v>
      </c>
      <c r="E685" s="5">
        <f t="shared" si="103"/>
        <v>2.0166991380649715</v>
      </c>
      <c r="F685" s="5">
        <f t="shared" si="104"/>
        <v>-4.7691990337874794E-2</v>
      </c>
      <c r="G685" s="5">
        <f t="shared" si="105"/>
        <v>0.28185782121982877</v>
      </c>
      <c r="H685" s="5">
        <f t="shared" si="106"/>
        <v>-2.8299999999999983</v>
      </c>
      <c r="I685" s="5">
        <f t="shared" si="107"/>
        <v>1.3188112029686673E-2</v>
      </c>
      <c r="J685" s="5">
        <f t="shared" si="108"/>
        <v>-6.9299890559990223</v>
      </c>
      <c r="K685" s="5">
        <f t="shared" si="109"/>
        <v>83153.058246046538</v>
      </c>
      <c r="L685" s="5">
        <f t="shared" si="110"/>
        <v>-0.25356799999999985</v>
      </c>
      <c r="S685" s="5"/>
    </row>
    <row r="686" spans="1:19" x14ac:dyDescent="0.25">
      <c r="A686" s="5">
        <v>319</v>
      </c>
      <c r="B686" s="5">
        <v>101.09</v>
      </c>
      <c r="C686" s="5">
        <v>0.90300000000000002</v>
      </c>
      <c r="D686" s="5">
        <f t="shared" si="102"/>
        <v>9.000000000000008E-3</v>
      </c>
      <c r="E686" s="5">
        <f t="shared" si="103"/>
        <v>2.0047081965443363</v>
      </c>
      <c r="F686" s="5">
        <f t="shared" si="104"/>
        <v>-4.4312249686494193E-2</v>
      </c>
      <c r="G686" s="5">
        <f t="shared" si="105"/>
        <v>0.35435638546225073</v>
      </c>
      <c r="H686" s="5">
        <f t="shared" si="106"/>
        <v>-2.7900000000000063</v>
      </c>
      <c r="I686" s="5">
        <f t="shared" si="107"/>
        <v>1.2610612941686755E-2</v>
      </c>
      <c r="J686" s="5">
        <f t="shared" si="108"/>
        <v>-6.8104259417272468</v>
      </c>
      <c r="K686" s="5">
        <f t="shared" si="109"/>
        <v>81718.423657884312</v>
      </c>
      <c r="L686" s="5">
        <f t="shared" si="110"/>
        <v>-0.25193700000000058</v>
      </c>
      <c r="S686" s="5"/>
    </row>
    <row r="687" spans="1:19" x14ac:dyDescent="0.25">
      <c r="A687" s="5">
        <v>320</v>
      </c>
      <c r="B687" s="5">
        <v>98.3</v>
      </c>
      <c r="C687" s="5">
        <v>0.91200000000000003</v>
      </c>
      <c r="D687" s="5">
        <f t="shared" si="102"/>
        <v>1.2000000000000011E-2</v>
      </c>
      <c r="E687" s="5">
        <f t="shared" si="103"/>
        <v>1.9925535178321356</v>
      </c>
      <c r="F687" s="5">
        <f t="shared" si="104"/>
        <v>-4.0005161671583807E-2</v>
      </c>
      <c r="G687" s="5">
        <f t="shared" si="105"/>
        <v>0.46412398087762685</v>
      </c>
      <c r="H687" s="5">
        <f t="shared" si="106"/>
        <v>-2.730000000000004</v>
      </c>
      <c r="I687" s="5">
        <f t="shared" si="107"/>
        <v>1.2043077446542818E-2</v>
      </c>
      <c r="J687" s="5">
        <f t="shared" si="108"/>
        <v>-6.6876428426496384</v>
      </c>
      <c r="K687" s="5">
        <f t="shared" si="109"/>
        <v>80245.152423136795</v>
      </c>
      <c r="L687" s="5">
        <f t="shared" si="110"/>
        <v>-0.24897600000000036</v>
      </c>
      <c r="S687" s="5"/>
    </row>
    <row r="688" spans="1:19" x14ac:dyDescent="0.25">
      <c r="A688" s="5">
        <v>321</v>
      </c>
      <c r="B688" s="5">
        <v>95.57</v>
      </c>
      <c r="C688" s="5">
        <v>0.92400000000000004</v>
      </c>
      <c r="D688" s="5">
        <f t="shared" si="102"/>
        <v>9.000000000000008E-3</v>
      </c>
      <c r="E688" s="5">
        <f t="shared" si="103"/>
        <v>1.9803215860087564</v>
      </c>
      <c r="F688" s="5">
        <f t="shared" si="104"/>
        <v>-3.4328028779893278E-2</v>
      </c>
      <c r="G688" s="5">
        <f t="shared" si="105"/>
        <v>0.34079178827594026</v>
      </c>
      <c r="H688" s="5">
        <f t="shared" si="106"/>
        <v>-2.6799999999999926</v>
      </c>
      <c r="I688" s="5">
        <f t="shared" si="107"/>
        <v>1.1485773876322014E-2</v>
      </c>
      <c r="J688" s="5">
        <f t="shared" si="108"/>
        <v>-6.5616886588752212</v>
      </c>
      <c r="K688" s="5">
        <f t="shared" si="109"/>
        <v>78733.831291979383</v>
      </c>
      <c r="L688" s="5">
        <f t="shared" si="110"/>
        <v>-0.24763199999999932</v>
      </c>
      <c r="S688" s="5"/>
    </row>
    <row r="689" spans="1:19" x14ac:dyDescent="0.25">
      <c r="A689" s="5">
        <v>322</v>
      </c>
      <c r="B689" s="5">
        <v>92.89</v>
      </c>
      <c r="C689" s="5">
        <v>0.93300000000000005</v>
      </c>
      <c r="D689" s="5">
        <f t="shared" si="102"/>
        <v>3.0000000000000027E-3</v>
      </c>
      <c r="E689" s="5">
        <f t="shared" si="103"/>
        <v>1.9679689628786923</v>
      </c>
      <c r="F689" s="5">
        <f t="shared" si="104"/>
        <v>-3.0118356253500032E-2</v>
      </c>
      <c r="G689" s="5">
        <f t="shared" si="105"/>
        <v>0.1117721608429731</v>
      </c>
      <c r="H689" s="5">
        <f t="shared" si="106"/>
        <v>-2.6299999999999955</v>
      </c>
      <c r="I689" s="5">
        <f t="shared" si="107"/>
        <v>1.0938966488082413E-2</v>
      </c>
      <c r="J689" s="5">
        <f t="shared" si="108"/>
        <v>-6.4326145232705834</v>
      </c>
      <c r="K689" s="5">
        <f t="shared" si="109"/>
        <v>77185.073805490785</v>
      </c>
      <c r="L689" s="5">
        <f t="shared" si="110"/>
        <v>-0.2453789999999996</v>
      </c>
      <c r="S689" s="5"/>
    </row>
    <row r="690" spans="1:19" x14ac:dyDescent="0.25">
      <c r="A690" s="5">
        <v>323</v>
      </c>
      <c r="B690" s="5">
        <v>90.26</v>
      </c>
      <c r="C690" s="5">
        <v>0.93600000000000005</v>
      </c>
      <c r="D690" s="5">
        <f t="shared" si="102"/>
        <v>4.9999999999998934E-3</v>
      </c>
      <c r="E690" s="5">
        <f t="shared" si="103"/>
        <v>1.9554953291841271</v>
      </c>
      <c r="F690" s="5">
        <f t="shared" si="104"/>
        <v>-2.8724151261894745E-2</v>
      </c>
      <c r="G690" s="5">
        <f t="shared" si="105"/>
        <v>0.18443418899617325</v>
      </c>
      <c r="H690" s="5">
        <f t="shared" si="106"/>
        <v>-2.5700000000000074</v>
      </c>
      <c r="I690" s="5">
        <f t="shared" si="107"/>
        <v>1.0402915277809864E-2</v>
      </c>
      <c r="J690" s="5">
        <f t="shared" si="108"/>
        <v>-6.3004737562197057</v>
      </c>
      <c r="K690" s="5">
        <f t="shared" si="109"/>
        <v>75599.519752817519</v>
      </c>
      <c r="L690" s="5">
        <f t="shared" si="110"/>
        <v>-0.24055200000000071</v>
      </c>
      <c r="S690" s="5"/>
    </row>
    <row r="691" spans="1:19" x14ac:dyDescent="0.25">
      <c r="A691" s="5">
        <v>324</v>
      </c>
      <c r="B691" s="5">
        <v>87.69</v>
      </c>
      <c r="C691" s="5">
        <v>0.94099999999999995</v>
      </c>
      <c r="D691" s="5">
        <f t="shared" si="102"/>
        <v>0</v>
      </c>
      <c r="E691" s="5">
        <f t="shared" si="103"/>
        <v>1.9429500700770987</v>
      </c>
      <c r="F691" s="5">
        <f t="shared" si="104"/>
        <v>-2.6410376572743116E-2</v>
      </c>
      <c r="G691" s="5">
        <f t="shared" si="105"/>
        <v>0</v>
      </c>
      <c r="H691" s="5">
        <f t="shared" si="106"/>
        <v>-2.519999999999996</v>
      </c>
      <c r="I691" s="5">
        <f t="shared" si="107"/>
        <v>9.8778757981248886E-3</v>
      </c>
      <c r="J691" s="5">
        <f t="shared" si="108"/>
        <v>-6.1653218189483274</v>
      </c>
      <c r="K691" s="5">
        <f t="shared" si="109"/>
        <v>73977.834611114435</v>
      </c>
      <c r="L691" s="5">
        <f t="shared" si="110"/>
        <v>-0.23713199999999965</v>
      </c>
      <c r="S691" s="5"/>
    </row>
    <row r="692" spans="1:19" x14ac:dyDescent="0.25">
      <c r="A692" s="5">
        <v>325</v>
      </c>
      <c r="B692" s="5">
        <v>85.17</v>
      </c>
      <c r="C692" s="5">
        <v>0.94099999999999995</v>
      </c>
      <c r="D692" s="5">
        <f t="shared" si="102"/>
        <v>0</v>
      </c>
      <c r="E692" s="5">
        <f t="shared" si="103"/>
        <v>1.9302866472455196</v>
      </c>
      <c r="F692" s="5">
        <f t="shared" si="104"/>
        <v>-2.6410376572743116E-2</v>
      </c>
      <c r="G692" s="5">
        <f t="shared" si="105"/>
        <v>0</v>
      </c>
      <c r="H692" s="5">
        <f t="shared" si="106"/>
        <v>-2.460000000000008</v>
      </c>
      <c r="I692" s="5">
        <f t="shared" si="107"/>
        <v>9.3640989798791947E-3</v>
      </c>
      <c r="J692" s="5">
        <f t="shared" si="108"/>
        <v>-6.0272162655055572</v>
      </c>
      <c r="K692" s="5">
        <f t="shared" si="109"/>
        <v>72320.708969373169</v>
      </c>
      <c r="L692" s="5">
        <f t="shared" si="110"/>
        <v>-0.23148600000000072</v>
      </c>
      <c r="S692" s="5"/>
    </row>
    <row r="693" spans="1:19" x14ac:dyDescent="0.25">
      <c r="A693" s="5">
        <v>326</v>
      </c>
      <c r="B693" s="5">
        <v>82.71</v>
      </c>
      <c r="C693" s="5">
        <v>0.94099999999999995</v>
      </c>
      <c r="D693" s="5">
        <f t="shared" si="102"/>
        <v>-2.0000000000000018E-3</v>
      </c>
      <c r="E693" s="5">
        <f t="shared" si="103"/>
        <v>1.9175580208254361</v>
      </c>
      <c r="F693" s="5">
        <f t="shared" si="104"/>
        <v>-2.6410376572743116E-2</v>
      </c>
      <c r="G693" s="5">
        <f t="shared" si="105"/>
        <v>-7.2255444644164321E-2</v>
      </c>
      <c r="H693" s="5">
        <f t="shared" si="106"/>
        <v>-2.3999999999999915</v>
      </c>
      <c r="I693" s="5">
        <f t="shared" si="107"/>
        <v>8.8618309577537316E-3</v>
      </c>
      <c r="J693" s="5">
        <f t="shared" si="108"/>
        <v>-5.8862166935127744</v>
      </c>
      <c r="K693" s="5">
        <f t="shared" si="109"/>
        <v>70628.857937459514</v>
      </c>
      <c r="L693" s="5">
        <f t="shared" si="110"/>
        <v>-0.22583999999999918</v>
      </c>
      <c r="S693" s="5"/>
    </row>
    <row r="694" spans="1:19" x14ac:dyDescent="0.25">
      <c r="A694" s="5">
        <v>327</v>
      </c>
      <c r="B694" s="5">
        <v>80.31</v>
      </c>
      <c r="C694" s="5">
        <v>0.93899999999999995</v>
      </c>
      <c r="D694" s="5">
        <f t="shared" si="102"/>
        <v>-1.9999999999998908E-3</v>
      </c>
      <c r="E694" s="5">
        <f t="shared" si="103"/>
        <v>1.9047696259065952</v>
      </c>
      <c r="F694" s="5">
        <f t="shared" si="104"/>
        <v>-2.7334407733889104E-2</v>
      </c>
      <c r="G694" s="5">
        <f t="shared" si="105"/>
        <v>-7.1795322009240381E-2</v>
      </c>
      <c r="H694" s="5">
        <f t="shared" si="106"/>
        <v>-2.3500000000000085</v>
      </c>
      <c r="I694" s="5">
        <f t="shared" si="107"/>
        <v>8.3713128999610004E-3</v>
      </c>
      <c r="J694" s="5">
        <f t="shared" si="108"/>
        <v>-5.7423846937780176</v>
      </c>
      <c r="K694" s="5">
        <f t="shared" si="109"/>
        <v>68903.020541537364</v>
      </c>
      <c r="L694" s="5">
        <f t="shared" si="110"/>
        <v>-0.22066500000000078</v>
      </c>
      <c r="S694" s="5"/>
    </row>
    <row r="695" spans="1:19" x14ac:dyDescent="0.25">
      <c r="A695" s="5">
        <v>328</v>
      </c>
      <c r="B695" s="5">
        <v>77.959999999999994</v>
      </c>
      <c r="C695" s="5">
        <v>0.93700000000000006</v>
      </c>
      <c r="D695" s="5">
        <f t="shared" si="102"/>
        <v>-3.0000000000000027E-3</v>
      </c>
      <c r="E695" s="5">
        <f t="shared" si="103"/>
        <v>1.8918718304455837</v>
      </c>
      <c r="F695" s="5">
        <f t="shared" si="104"/>
        <v>-2.8260409112221711E-2</v>
      </c>
      <c r="G695" s="5">
        <f t="shared" si="105"/>
        <v>-0.10756134386621836</v>
      </c>
      <c r="H695" s="5">
        <f t="shared" si="106"/>
        <v>-2.289999999999992</v>
      </c>
      <c r="I695" s="5">
        <f t="shared" si="107"/>
        <v>7.8927808421461656E-3</v>
      </c>
      <c r="J695" s="5">
        <f t="shared" si="108"/>
        <v>-5.5957837988498618</v>
      </c>
      <c r="K695" s="5">
        <f t="shared" si="109"/>
        <v>67143.959106767725</v>
      </c>
      <c r="L695" s="5">
        <f t="shared" si="110"/>
        <v>-0.21457299999999926</v>
      </c>
      <c r="S695" s="5"/>
    </row>
    <row r="696" spans="1:19" x14ac:dyDescent="0.25">
      <c r="A696" s="5">
        <v>329</v>
      </c>
      <c r="B696" s="5">
        <v>75.67</v>
      </c>
      <c r="C696" s="5">
        <v>0.93400000000000005</v>
      </c>
      <c r="D696" s="5">
        <f t="shared" si="102"/>
        <v>3.9999999999998925E-3</v>
      </c>
      <c r="E696" s="5">
        <f t="shared" si="103"/>
        <v>1.8789237339675673</v>
      </c>
      <c r="F696" s="5">
        <f t="shared" si="104"/>
        <v>-2.9653123769906618E-2</v>
      </c>
      <c r="G696" s="5">
        <f t="shared" si="105"/>
        <v>0.14351775780393616</v>
      </c>
      <c r="H696" s="5">
        <f t="shared" si="106"/>
        <v>-2.2199999999999989</v>
      </c>
      <c r="I696" s="5">
        <f t="shared" si="107"/>
        <v>7.4264655255753438E-3</v>
      </c>
      <c r="J696" s="5">
        <f t="shared" si="108"/>
        <v>-5.4464794306260602</v>
      </c>
      <c r="K696" s="5">
        <f t="shared" si="109"/>
        <v>65352.458628665641</v>
      </c>
      <c r="L696" s="5">
        <f t="shared" si="110"/>
        <v>-0.20734799999999992</v>
      </c>
      <c r="S696" s="5"/>
    </row>
    <row r="697" spans="1:19" x14ac:dyDescent="0.25">
      <c r="A697" s="5">
        <v>330</v>
      </c>
      <c r="B697" s="5">
        <v>73.45</v>
      </c>
      <c r="C697" s="5">
        <v>0.93799999999999994</v>
      </c>
      <c r="D697" s="5">
        <f t="shared" si="102"/>
        <v>-6.9999999999998952E-3</v>
      </c>
      <c r="E697" s="5">
        <f t="shared" si="103"/>
        <v>1.8659918001262754</v>
      </c>
      <c r="F697" s="5">
        <f t="shared" si="104"/>
        <v>-2.7797161620935564E-2</v>
      </c>
      <c r="G697" s="5">
        <f t="shared" si="105"/>
        <v>-0.25095354991896612</v>
      </c>
      <c r="H697" s="5">
        <f t="shared" si="106"/>
        <v>-2.1599999999999966</v>
      </c>
      <c r="I697" s="5">
        <f t="shared" si="107"/>
        <v>6.9725922396898388E-3</v>
      </c>
      <c r="J697" s="5">
        <f t="shared" si="108"/>
        <v>-5.2945388470811148</v>
      </c>
      <c r="K697" s="5">
        <f t="shared" si="109"/>
        <v>63529.326133885181</v>
      </c>
      <c r="L697" s="5">
        <f t="shared" si="110"/>
        <v>-0.20260799999999968</v>
      </c>
      <c r="S697" s="5"/>
    </row>
    <row r="698" spans="1:19" x14ac:dyDescent="0.25">
      <c r="A698" s="5">
        <v>331</v>
      </c>
      <c r="B698" s="5">
        <v>71.290000000000006</v>
      </c>
      <c r="C698" s="5">
        <v>0.93100000000000005</v>
      </c>
      <c r="D698" s="5">
        <f t="shared" si="102"/>
        <v>-6.0000000000000053E-3</v>
      </c>
      <c r="E698" s="5">
        <f t="shared" si="103"/>
        <v>1.8530286147129897</v>
      </c>
      <c r="F698" s="5">
        <f t="shared" si="104"/>
        <v>-3.1050319018657353E-2</v>
      </c>
      <c r="G698" s="5">
        <f t="shared" si="105"/>
        <v>-0.21624080140507707</v>
      </c>
      <c r="H698" s="5">
        <f t="shared" si="106"/>
        <v>-2.1000000000000085</v>
      </c>
      <c r="I698" s="5">
        <f t="shared" si="107"/>
        <v>6.5313806690997459E-3</v>
      </c>
      <c r="J698" s="5">
        <f t="shared" si="108"/>
        <v>-5.1400310881991942</v>
      </c>
      <c r="K698" s="5">
        <f t="shared" si="109"/>
        <v>61675.390031469135</v>
      </c>
      <c r="L698" s="5">
        <f t="shared" si="110"/>
        <v>-0.19551000000000082</v>
      </c>
      <c r="S698" s="5"/>
    </row>
    <row r="699" spans="1:19" x14ac:dyDescent="0.25">
      <c r="A699" s="5">
        <v>332</v>
      </c>
      <c r="B699" s="5">
        <v>69.19</v>
      </c>
      <c r="C699" s="5">
        <v>0.92500000000000004</v>
      </c>
      <c r="D699" s="5">
        <f t="shared" si="102"/>
        <v>-4.0000000000000036E-3</v>
      </c>
      <c r="E699" s="5">
        <f t="shared" si="103"/>
        <v>1.840043330603494</v>
      </c>
      <c r="F699" s="5">
        <f t="shared" si="104"/>
        <v>-3.385826726096737E-2</v>
      </c>
      <c r="G699" s="5">
        <f t="shared" si="105"/>
        <v>-0.14480704246170376</v>
      </c>
      <c r="H699" s="5">
        <f t="shared" si="106"/>
        <v>-2.039999999999992</v>
      </c>
      <c r="I699" s="5">
        <f t="shared" si="107"/>
        <v>6.1030447450831464E-3</v>
      </c>
      <c r="J699" s="5">
        <f t="shared" si="108"/>
        <v>-4.9830269211949902</v>
      </c>
      <c r="K699" s="5">
        <f t="shared" si="109"/>
        <v>59791.499455554796</v>
      </c>
      <c r="L699" s="5">
        <f t="shared" si="110"/>
        <v>-0.18869999999999926</v>
      </c>
      <c r="S699" s="5"/>
    </row>
    <row r="700" spans="1:19" x14ac:dyDescent="0.25">
      <c r="A700" s="5">
        <v>333</v>
      </c>
      <c r="B700" s="5">
        <v>67.150000000000006</v>
      </c>
      <c r="C700" s="5">
        <v>0.92100000000000004</v>
      </c>
      <c r="D700" s="5">
        <f t="shared" si="102"/>
        <v>-3.0000000000000027E-3</v>
      </c>
      <c r="E700" s="5">
        <f t="shared" si="103"/>
        <v>1.8270460170047342</v>
      </c>
      <c r="F700" s="5">
        <f t="shared" si="104"/>
        <v>-3.5740369803151061E-2</v>
      </c>
      <c r="G700" s="5">
        <f t="shared" si="105"/>
        <v>-0.10957208120722377</v>
      </c>
      <c r="H700" s="5">
        <f t="shared" si="106"/>
        <v>-1.9699999999999989</v>
      </c>
      <c r="I700" s="5">
        <f t="shared" si="107"/>
        <v>5.6877925016502306E-3</v>
      </c>
      <c r="J700" s="5">
        <f t="shared" si="108"/>
        <v>-4.8235987850844646</v>
      </c>
      <c r="K700" s="5">
        <f t="shared" si="109"/>
        <v>57878.523600278902</v>
      </c>
      <c r="L700" s="5">
        <f t="shared" si="110"/>
        <v>-0.1814369999999999</v>
      </c>
      <c r="S700" s="5"/>
    </row>
    <row r="701" spans="1:19" x14ac:dyDescent="0.25">
      <c r="A701" s="5">
        <v>334</v>
      </c>
      <c r="B701" s="5">
        <v>65.180000000000007</v>
      </c>
      <c r="C701" s="5">
        <v>0.91800000000000004</v>
      </c>
      <c r="D701" s="5">
        <f t="shared" si="102"/>
        <v>-3.0000000000000027E-3</v>
      </c>
      <c r="E701" s="5">
        <f t="shared" si="103"/>
        <v>1.8141143561291255</v>
      </c>
      <c r="F701" s="5">
        <f t="shared" si="104"/>
        <v>-3.7157318798757548E-2</v>
      </c>
      <c r="G701" s="5">
        <f t="shared" si="105"/>
        <v>-0.11064755514502529</v>
      </c>
      <c r="H701" s="5">
        <f t="shared" si="106"/>
        <v>-1.9000000000000057</v>
      </c>
      <c r="I701" s="5">
        <f t="shared" si="107"/>
        <v>5.2858259362265252E-3</v>
      </c>
      <c r="J701" s="5">
        <f t="shared" si="108"/>
        <v>-4.661820734679349</v>
      </c>
      <c r="K701" s="5">
        <f t="shared" si="109"/>
        <v>55937.351047768119</v>
      </c>
      <c r="L701" s="5">
        <f t="shared" si="110"/>
        <v>-0.17442000000000052</v>
      </c>
      <c r="S701" s="5"/>
    </row>
    <row r="702" spans="1:19" x14ac:dyDescent="0.25">
      <c r="A702" s="5">
        <v>335</v>
      </c>
      <c r="B702" s="5">
        <v>63.28</v>
      </c>
      <c r="C702" s="5">
        <v>0.91500000000000004</v>
      </c>
      <c r="D702" s="5">
        <f t="shared" si="102"/>
        <v>-3.0000000000000027E-3</v>
      </c>
      <c r="E702" s="5">
        <f t="shared" si="103"/>
        <v>1.8012664704896202</v>
      </c>
      <c r="F702" s="5">
        <f t="shared" si="104"/>
        <v>-3.8578905933551705E-2</v>
      </c>
      <c r="G702" s="5">
        <f t="shared" si="105"/>
        <v>-0.11129351665674303</v>
      </c>
      <c r="H702" s="5">
        <f t="shared" si="106"/>
        <v>-1.8400000000000034</v>
      </c>
      <c r="I702" s="5">
        <f t="shared" si="107"/>
        <v>4.8973408750032461E-3</v>
      </c>
      <c r="J702" s="5">
        <f t="shared" si="108"/>
        <v>-4.4977683840678218</v>
      </c>
      <c r="K702" s="5">
        <f t="shared" si="109"/>
        <v>53968.889089964221</v>
      </c>
      <c r="L702" s="5">
        <f t="shared" si="110"/>
        <v>-0.16836000000000031</v>
      </c>
      <c r="S702" s="5"/>
    </row>
    <row r="703" spans="1:19" x14ac:dyDescent="0.25">
      <c r="A703" s="5">
        <v>336</v>
      </c>
      <c r="B703" s="5">
        <v>61.44</v>
      </c>
      <c r="C703" s="5">
        <v>0.91200000000000003</v>
      </c>
      <c r="D703" s="5">
        <f t="shared" si="102"/>
        <v>-5.0000000000000044E-3</v>
      </c>
      <c r="E703" s="5">
        <f t="shared" si="103"/>
        <v>1.7884512070234555</v>
      </c>
      <c r="F703" s="5">
        <f t="shared" si="104"/>
        <v>-4.0005161671583807E-2</v>
      </c>
      <c r="G703" s="5">
        <f t="shared" si="105"/>
        <v>-0.18806769997229383</v>
      </c>
      <c r="H703" s="5">
        <f t="shared" si="106"/>
        <v>-1.769999999999996</v>
      </c>
      <c r="I703" s="5">
        <f t="shared" si="107"/>
        <v>4.5225268429975943E-3</v>
      </c>
      <c r="J703" s="5">
        <f t="shared" si="108"/>
        <v>-4.3315188496393029</v>
      </c>
      <c r="K703" s="5">
        <f t="shared" si="109"/>
        <v>51974.063044978924</v>
      </c>
      <c r="L703" s="5">
        <f t="shared" si="110"/>
        <v>-0.16142399999999962</v>
      </c>
      <c r="S703" s="5"/>
    </row>
    <row r="704" spans="1:19" x14ac:dyDescent="0.25">
      <c r="A704" s="5">
        <v>337</v>
      </c>
      <c r="B704" s="5">
        <v>59.67</v>
      </c>
      <c r="C704" s="5">
        <v>0.90700000000000003</v>
      </c>
      <c r="D704" s="5">
        <f t="shared" si="102"/>
        <v>-8.0000000000000071E-3</v>
      </c>
      <c r="E704" s="5">
        <f t="shared" si="103"/>
        <v>1.775756037844098</v>
      </c>
      <c r="F704" s="5">
        <f t="shared" si="104"/>
        <v>-4.2392712939904729E-2</v>
      </c>
      <c r="G704" s="5">
        <f t="shared" si="105"/>
        <v>-0.30651444237102143</v>
      </c>
      <c r="H704" s="5">
        <f t="shared" si="106"/>
        <v>-1.7000000000000028</v>
      </c>
      <c r="I704" s="5">
        <f t="shared" si="107"/>
        <v>4.1615669388609857E-3</v>
      </c>
      <c r="J704" s="5">
        <f t="shared" si="108"/>
        <v>-4.1631506927126853</v>
      </c>
      <c r="K704" s="5">
        <f t="shared" si="109"/>
        <v>49953.815568690414</v>
      </c>
      <c r="L704" s="5">
        <f t="shared" si="110"/>
        <v>-0.15419000000000024</v>
      </c>
      <c r="S704" s="5"/>
    </row>
    <row r="705" spans="1:19" x14ac:dyDescent="0.25">
      <c r="A705" s="5">
        <v>338</v>
      </c>
      <c r="B705" s="5">
        <v>57.97</v>
      </c>
      <c r="C705" s="5">
        <v>0.89900000000000002</v>
      </c>
      <c r="D705" s="5">
        <f t="shared" si="102"/>
        <v>0</v>
      </c>
      <c r="E705" s="5">
        <f t="shared" si="103"/>
        <v>1.7632033003707717</v>
      </c>
      <c r="F705" s="5">
        <f t="shared" si="104"/>
        <v>-4.6240308266771224E-2</v>
      </c>
      <c r="G705" s="5">
        <f t="shared" si="105"/>
        <v>0</v>
      </c>
      <c r="H705" s="5">
        <f t="shared" si="106"/>
        <v>-1.6299999999999955</v>
      </c>
      <c r="I705" s="5">
        <f t="shared" si="107"/>
        <v>3.814637714468262E-3</v>
      </c>
      <c r="J705" s="5">
        <f t="shared" si="108"/>
        <v>-3.9927438618106663</v>
      </c>
      <c r="K705" s="5">
        <f t="shared" si="109"/>
        <v>47909.105962093359</v>
      </c>
      <c r="L705" s="5">
        <f t="shared" si="110"/>
        <v>-0.14653699999999958</v>
      </c>
      <c r="S705" s="5"/>
    </row>
    <row r="706" spans="1:19" x14ac:dyDescent="0.25">
      <c r="A706" s="5">
        <v>339</v>
      </c>
      <c r="B706" s="5">
        <v>56.34</v>
      </c>
      <c r="C706" s="5">
        <v>0.89900000000000002</v>
      </c>
      <c r="D706" s="5">
        <f t="shared" si="102"/>
        <v>2.0000000000000018E-3</v>
      </c>
      <c r="E706" s="5">
        <f t="shared" si="103"/>
        <v>1.7508168426497546</v>
      </c>
      <c r="F706" s="5">
        <f t="shared" si="104"/>
        <v>-4.6240308266771224E-2</v>
      </c>
      <c r="G706" s="5">
        <f t="shared" si="105"/>
        <v>7.9140131855928456E-2</v>
      </c>
      <c r="H706" s="5">
        <f t="shared" si="106"/>
        <v>-1.5600000000000023</v>
      </c>
      <c r="I706" s="5">
        <f t="shared" si="107"/>
        <v>3.4819090593173731E-3</v>
      </c>
      <c r="J706" s="5">
        <f t="shared" si="108"/>
        <v>-3.8203796346365593</v>
      </c>
      <c r="K706" s="5">
        <f t="shared" si="109"/>
        <v>45840.909475078915</v>
      </c>
      <c r="L706" s="5">
        <f t="shared" si="110"/>
        <v>-0.1402440000000002</v>
      </c>
      <c r="S706" s="5"/>
    </row>
    <row r="707" spans="1:19" x14ac:dyDescent="0.25">
      <c r="A707" s="5">
        <v>340</v>
      </c>
      <c r="B707" s="5">
        <v>54.78</v>
      </c>
      <c r="C707" s="5">
        <v>0.90100000000000002</v>
      </c>
      <c r="D707" s="5">
        <f t="shared" si="102"/>
        <v>1.0000000000000009E-3</v>
      </c>
      <c r="E707" s="5">
        <f t="shared" si="103"/>
        <v>1.7386220279179425</v>
      </c>
      <c r="F707" s="5">
        <f t="shared" si="104"/>
        <v>-4.5275209020937013E-2</v>
      </c>
      <c r="G707" s="5">
        <f t="shared" si="105"/>
        <v>4.0224965479359567E-2</v>
      </c>
      <c r="H707" s="5">
        <f t="shared" si="106"/>
        <v>-1.490000000000002</v>
      </c>
      <c r="I707" s="5">
        <f t="shared" si="107"/>
        <v>3.1635440897643265E-3</v>
      </c>
      <c r="J707" s="5">
        <f t="shared" si="108"/>
        <v>-3.6461405597925984</v>
      </c>
      <c r="K707" s="5">
        <f t="shared" si="109"/>
        <v>43750.21660711291</v>
      </c>
      <c r="L707" s="5">
        <f t="shared" si="110"/>
        <v>-0.13424900000000017</v>
      </c>
      <c r="S707" s="5"/>
    </row>
    <row r="708" spans="1:19" x14ac:dyDescent="0.25">
      <c r="A708" s="5">
        <v>341</v>
      </c>
      <c r="B708" s="5">
        <v>53.29</v>
      </c>
      <c r="C708" s="5">
        <v>0.90200000000000002</v>
      </c>
      <c r="D708" s="5">
        <f t="shared" si="102"/>
        <v>-2.0000000000000018E-3</v>
      </c>
      <c r="E708" s="5">
        <f t="shared" si="103"/>
        <v>1.7266457202409118</v>
      </c>
      <c r="F708" s="5">
        <f t="shared" si="104"/>
        <v>-4.4793462458058257E-2</v>
      </c>
      <c r="G708" s="5">
        <f t="shared" si="105"/>
        <v>-8.218853178466913E-2</v>
      </c>
      <c r="H708" s="5">
        <f t="shared" si="106"/>
        <v>-1.4200000000000017</v>
      </c>
      <c r="I708" s="5">
        <f t="shared" si="107"/>
        <v>2.8596990431149433E-3</v>
      </c>
      <c r="J708" s="5">
        <f t="shared" si="108"/>
        <v>-3.4701103982765682</v>
      </c>
      <c r="K708" s="5">
        <f t="shared" si="109"/>
        <v>41638.032405254024</v>
      </c>
      <c r="L708" s="5">
        <f t="shared" si="110"/>
        <v>-0.12808400000000014</v>
      </c>
      <c r="S708" s="5"/>
    </row>
    <row r="709" spans="1:19" x14ac:dyDescent="0.25">
      <c r="A709" s="5">
        <v>342</v>
      </c>
      <c r="B709" s="5">
        <v>51.87</v>
      </c>
      <c r="C709" s="5">
        <v>0.9</v>
      </c>
      <c r="D709" s="5">
        <f t="shared" si="102"/>
        <v>3.0000000000000027E-3</v>
      </c>
      <c r="E709" s="5">
        <f t="shared" si="103"/>
        <v>1.7149162479935849</v>
      </c>
      <c r="F709" s="5">
        <f t="shared" si="104"/>
        <v>-4.5757490560675115E-2</v>
      </c>
      <c r="G709" s="5">
        <f t="shared" si="105"/>
        <v>0.12714412443849693</v>
      </c>
      <c r="H709" s="5">
        <f t="shared" si="106"/>
        <v>-1.3399999999999963</v>
      </c>
      <c r="I709" s="5">
        <f t="shared" si="107"/>
        <v>2.570523176591896E-3</v>
      </c>
      <c r="J709" s="5">
        <f t="shared" si="108"/>
        <v>-3.2923740647995694</v>
      </c>
      <c r="K709" s="5">
        <f t="shared" si="109"/>
        <v>39505.37576002589</v>
      </c>
      <c r="L709" s="5">
        <f t="shared" si="110"/>
        <v>-0.12059999999999967</v>
      </c>
      <c r="S709" s="5"/>
    </row>
    <row r="710" spans="1:19" x14ac:dyDescent="0.25">
      <c r="A710" s="5">
        <v>343</v>
      </c>
      <c r="B710" s="5">
        <v>50.53</v>
      </c>
      <c r="C710" s="5">
        <v>0.90300000000000002</v>
      </c>
      <c r="D710" s="5">
        <f t="shared" si="102"/>
        <v>1.0000000000000009E-3</v>
      </c>
      <c r="E710" s="5">
        <f t="shared" si="103"/>
        <v>1.7035492982382305</v>
      </c>
      <c r="F710" s="5">
        <f t="shared" si="104"/>
        <v>-4.4312249686494193E-2</v>
      </c>
      <c r="G710" s="5">
        <f t="shared" si="105"/>
        <v>4.3481222327176029E-2</v>
      </c>
      <c r="H710" s="5">
        <f t="shared" si="106"/>
        <v>-1.2700000000000031</v>
      </c>
      <c r="I710" s="5">
        <f t="shared" si="107"/>
        <v>2.2961586711919319E-3</v>
      </c>
      <c r="J710" s="5">
        <f t="shared" si="108"/>
        <v>-3.1130175689474719</v>
      </c>
      <c r="K710" s="5">
        <f t="shared" si="109"/>
        <v>37353.278699413437</v>
      </c>
      <c r="L710" s="5">
        <f t="shared" si="110"/>
        <v>-0.11468100000000028</v>
      </c>
      <c r="S710" s="5"/>
    </row>
    <row r="711" spans="1:19" x14ac:dyDescent="0.25">
      <c r="A711" s="5">
        <v>344</v>
      </c>
      <c r="B711" s="5">
        <v>49.26</v>
      </c>
      <c r="C711" s="5">
        <v>0.90400000000000003</v>
      </c>
      <c r="D711" s="5">
        <f t="shared" si="102"/>
        <v>5.0000000000000044E-3</v>
      </c>
      <c r="E711" s="5">
        <f t="shared" si="103"/>
        <v>1.6924944075030843</v>
      </c>
      <c r="F711" s="5">
        <f t="shared" si="104"/>
        <v>-4.3831569524636682E-2</v>
      </c>
      <c r="G711" s="5">
        <f t="shared" si="105"/>
        <v>0.22365166928206337</v>
      </c>
      <c r="H711" s="5">
        <f t="shared" si="106"/>
        <v>-1.1999999999999957</v>
      </c>
      <c r="I711" s="5">
        <f t="shared" si="107"/>
        <v>2.0367405404463092E-3</v>
      </c>
      <c r="J711" s="5">
        <f t="shared" si="108"/>
        <v>-2.932127956224809</v>
      </c>
      <c r="K711" s="5">
        <f t="shared" si="109"/>
        <v>35182.78568144871</v>
      </c>
      <c r="L711" s="5">
        <f t="shared" si="110"/>
        <v>-0.10847999999999962</v>
      </c>
      <c r="S711" s="5"/>
    </row>
    <row r="712" spans="1:19" x14ac:dyDescent="0.25">
      <c r="A712" s="5">
        <v>345</v>
      </c>
      <c r="B712" s="5">
        <v>48.06</v>
      </c>
      <c r="C712" s="5">
        <v>0.90900000000000003</v>
      </c>
      <c r="D712" s="5">
        <f t="shared" ref="D712:D726" si="111">C713-C712</f>
        <v>8.0000000000000071E-3</v>
      </c>
      <c r="E712" s="5">
        <f t="shared" ref="E712:E726" si="112">LOG(B712)</f>
        <v>1.6817837664678814</v>
      </c>
      <c r="F712" s="5">
        <f t="shared" ref="F712:F726" si="113">LOG(C712)</f>
        <v>-4.1436116778032536E-2</v>
      </c>
      <c r="G712" s="5">
        <f t="shared" ref="G712:G726" si="114">LOG(C712/C713)/LOG(B713/B712)</f>
        <v>0.36827390689375245</v>
      </c>
      <c r="H712" s="5">
        <f t="shared" ref="H712:H726" si="115">B713-B712</f>
        <v>-1.1300000000000026</v>
      </c>
      <c r="I712" s="5">
        <f t="shared" ref="I712:I726" si="116">$E$2*(1+($F$2/$E$2)-COS(RADIANS(A712))-SQRT((($F$2/$E$2)^2)-SIN(RADIANS(A712))^2))</f>
        <v>1.7923965440942418E-3</v>
      </c>
      <c r="J712" s="5">
        <f t="shared" ref="J712:J726" si="117">(I713-I712)/$G$2</f>
        <v>-2.7497932489984378</v>
      </c>
      <c r="K712" s="5">
        <f t="shared" ref="K712:K726" si="118">J713-J712/$G$2</f>
        <v>32994.952885593884</v>
      </c>
      <c r="L712" s="5">
        <f t="shared" ref="L712:L726" si="119">(C712*10^5)*((B713-B712)/10^6)</f>
        <v>-0.10271700000000022</v>
      </c>
      <c r="S712" s="5"/>
    </row>
    <row r="713" spans="1:19" x14ac:dyDescent="0.25">
      <c r="A713" s="5">
        <v>346</v>
      </c>
      <c r="B713" s="5">
        <v>46.93</v>
      </c>
      <c r="C713" s="5">
        <v>0.91700000000000004</v>
      </c>
      <c r="D713" s="5">
        <f t="shared" si="111"/>
        <v>1.0000000000000009E-2</v>
      </c>
      <c r="E713" s="5">
        <f t="shared" si="112"/>
        <v>1.6714505542124947</v>
      </c>
      <c r="F713" s="5">
        <f t="shared" si="113"/>
        <v>-3.7630664329978893E-2</v>
      </c>
      <c r="G713" s="5">
        <f t="shared" si="114"/>
        <v>0.4839866591109403</v>
      </c>
      <c r="H713" s="5">
        <f t="shared" si="115"/>
        <v>-1.0399999999999991</v>
      </c>
      <c r="I713" s="5">
        <f t="shared" si="116"/>
        <v>1.5632471066777053E-3</v>
      </c>
      <c r="J713" s="5">
        <f t="shared" si="117"/>
        <v>-2.5661023873698627</v>
      </c>
      <c r="K713" s="5">
        <f t="shared" si="118"/>
        <v>30790.847503268364</v>
      </c>
      <c r="L713" s="5">
        <f t="shared" si="119"/>
        <v>-9.5367999999999925E-2</v>
      </c>
      <c r="S713" s="5"/>
    </row>
    <row r="714" spans="1:19" x14ac:dyDescent="0.25">
      <c r="A714" s="5">
        <v>347</v>
      </c>
      <c r="B714" s="5">
        <v>45.89</v>
      </c>
      <c r="C714" s="5">
        <v>0.92700000000000005</v>
      </c>
      <c r="D714" s="5">
        <f t="shared" si="111"/>
        <v>1.19999999999999E-2</v>
      </c>
      <c r="E714" s="5">
        <f t="shared" si="112"/>
        <v>1.6617180576946593</v>
      </c>
      <c r="F714" s="5">
        <f t="shared" si="113"/>
        <v>-3.2920265855502902E-2</v>
      </c>
      <c r="G714" s="5">
        <f t="shared" si="114"/>
        <v>0.59582469903319857</v>
      </c>
      <c r="H714" s="5">
        <f t="shared" si="115"/>
        <v>-0.98000000000000398</v>
      </c>
      <c r="I714" s="5">
        <f t="shared" si="116"/>
        <v>1.3494052410635501E-3</v>
      </c>
      <c r="J714" s="5">
        <f t="shared" si="117"/>
        <v>-2.3811451699900754</v>
      </c>
      <c r="K714" s="5">
        <f t="shared" si="118"/>
        <v>28571.547027686069</v>
      </c>
      <c r="L714" s="5">
        <f t="shared" si="119"/>
        <v>-9.0846000000000371E-2</v>
      </c>
      <c r="S714" s="5"/>
    </row>
    <row r="715" spans="1:19" x14ac:dyDescent="0.25">
      <c r="A715" s="5">
        <v>348</v>
      </c>
      <c r="B715" s="5">
        <v>44.91</v>
      </c>
      <c r="C715" s="5">
        <v>0.93899999999999995</v>
      </c>
      <c r="D715" s="5">
        <f t="shared" si="111"/>
        <v>1.2000000000000011E-2</v>
      </c>
      <c r="E715" s="5">
        <f t="shared" si="112"/>
        <v>1.6523430550627147</v>
      </c>
      <c r="F715" s="5">
        <f t="shared" si="113"/>
        <v>-2.7334407733889104E-2</v>
      </c>
      <c r="G715" s="5">
        <f t="shared" si="114"/>
        <v>0.63440860283509637</v>
      </c>
      <c r="H715" s="5">
        <f t="shared" si="115"/>
        <v>-0.88999999999999346</v>
      </c>
      <c r="I715" s="5">
        <f t="shared" si="116"/>
        <v>1.1509764768977105E-3</v>
      </c>
      <c r="J715" s="5">
        <f t="shared" si="117"/>
        <v>-2.1950121948368846</v>
      </c>
      <c r="K715" s="5">
        <f t="shared" si="118"/>
        <v>26338.138543242647</v>
      </c>
      <c r="L715" s="5">
        <f t="shared" si="119"/>
        <v>-8.3570999999999382E-2</v>
      </c>
      <c r="S715" s="5"/>
    </row>
    <row r="716" spans="1:19" x14ac:dyDescent="0.25">
      <c r="A716" s="5">
        <v>349</v>
      </c>
      <c r="B716" s="5">
        <v>44.02</v>
      </c>
      <c r="C716" s="5">
        <v>0.95099999999999996</v>
      </c>
      <c r="D716" s="5">
        <f t="shared" si="111"/>
        <v>6.0000000000000053E-3</v>
      </c>
      <c r="E716" s="5">
        <f t="shared" si="112"/>
        <v>1.6436500382173291</v>
      </c>
      <c r="F716" s="5">
        <f t="shared" si="113"/>
        <v>-2.181948306258609E-2</v>
      </c>
      <c r="G716" s="5">
        <f t="shared" si="114"/>
        <v>0.33447506399553678</v>
      </c>
      <c r="H716" s="5">
        <f t="shared" si="115"/>
        <v>-0.82000000000000028</v>
      </c>
      <c r="I716" s="5">
        <f t="shared" si="116"/>
        <v>9.680587939946368E-4</v>
      </c>
      <c r="J716" s="5">
        <f t="shared" si="117"/>
        <v>-2.0077947999711916</v>
      </c>
      <c r="K716" s="5">
        <f t="shared" si="118"/>
        <v>24091.718014650029</v>
      </c>
      <c r="L716" s="5">
        <f t="shared" si="119"/>
        <v>-7.7982000000000024E-2</v>
      </c>
      <c r="S716" s="5"/>
    </row>
    <row r="717" spans="1:19" x14ac:dyDescent="0.25">
      <c r="A717" s="5">
        <v>350</v>
      </c>
      <c r="B717" s="5">
        <v>43.2</v>
      </c>
      <c r="C717" s="5">
        <v>0.95699999999999996</v>
      </c>
      <c r="D717" s="5">
        <f t="shared" si="111"/>
        <v>4.0000000000000036E-3</v>
      </c>
      <c r="E717" s="5">
        <f t="shared" si="112"/>
        <v>1.6354837468149122</v>
      </c>
      <c r="F717" s="5">
        <f t="shared" si="113"/>
        <v>-1.9088062223156451E-2</v>
      </c>
      <c r="G717" s="5">
        <f t="shared" si="114"/>
        <v>0.23815901281618199</v>
      </c>
      <c r="H717" s="5">
        <f t="shared" si="115"/>
        <v>-0.75</v>
      </c>
      <c r="I717" s="5">
        <f t="shared" si="116"/>
        <v>8.0074256066370417E-4</v>
      </c>
      <c r="J717" s="5">
        <f t="shared" si="117"/>
        <v>-1.8195850042737431</v>
      </c>
      <c r="K717" s="5">
        <f t="shared" si="118"/>
        <v>21833.389575836733</v>
      </c>
      <c r="L717" s="5">
        <f t="shared" si="119"/>
        <v>-7.1775000000000005E-2</v>
      </c>
      <c r="S717" s="5"/>
    </row>
    <row r="718" spans="1:19" x14ac:dyDescent="0.25">
      <c r="A718" s="5">
        <v>351</v>
      </c>
      <c r="B718" s="5">
        <v>42.45</v>
      </c>
      <c r="C718" s="5">
        <v>0.96099999999999997</v>
      </c>
      <c r="D718" s="5">
        <f t="shared" si="111"/>
        <v>8.0000000000000071E-3</v>
      </c>
      <c r="E718" s="5">
        <f t="shared" si="112"/>
        <v>1.6278776945799716</v>
      </c>
      <c r="F718" s="5">
        <f t="shared" si="113"/>
        <v>-1.7276612331454656E-2</v>
      </c>
      <c r="G718" s="5">
        <f t="shared" si="114"/>
        <v>0.52905485182249656</v>
      </c>
      <c r="H718" s="5">
        <f t="shared" si="115"/>
        <v>-0.66000000000000369</v>
      </c>
      <c r="I718" s="5">
        <f t="shared" si="116"/>
        <v>6.4911047697422558E-4</v>
      </c>
      <c r="J718" s="5">
        <f t="shared" si="117"/>
        <v>-1.6304754481873291</v>
      </c>
      <c r="K718" s="5">
        <f t="shared" si="118"/>
        <v>19564.264818913492</v>
      </c>
      <c r="L718" s="5">
        <f t="shared" si="119"/>
        <v>-6.3426000000000357E-2</v>
      </c>
      <c r="S718" s="5"/>
    </row>
    <row r="719" spans="1:19" x14ac:dyDescent="0.25">
      <c r="A719" s="5">
        <v>352</v>
      </c>
      <c r="B719" s="5">
        <v>41.79</v>
      </c>
      <c r="C719" s="5">
        <v>0.96899999999999997</v>
      </c>
      <c r="D719" s="5">
        <f t="shared" si="111"/>
        <v>6.0000000000000053E-3</v>
      </c>
      <c r="E719" s="5">
        <f t="shared" si="112"/>
        <v>1.6210723711436259</v>
      </c>
      <c r="F719" s="5">
        <f t="shared" si="113"/>
        <v>-1.3676222949234686E-2</v>
      </c>
      <c r="G719" s="5">
        <f t="shared" si="114"/>
        <v>0.43413300553647299</v>
      </c>
      <c r="H719" s="5">
        <f t="shared" si="115"/>
        <v>-0.58999999999999631</v>
      </c>
      <c r="I719" s="5">
        <f t="shared" si="116"/>
        <v>5.1323752295861483E-4</v>
      </c>
      <c r="J719" s="5">
        <f t="shared" si="117"/>
        <v>-1.4405593344576502</v>
      </c>
      <c r="K719" s="5">
        <f t="shared" si="118"/>
        <v>17285.462083122919</v>
      </c>
      <c r="L719" s="5">
        <f t="shared" si="119"/>
        <v>-5.7170999999999639E-2</v>
      </c>
      <c r="S719" s="5"/>
    </row>
    <row r="720" spans="1:19" x14ac:dyDescent="0.25">
      <c r="A720" s="5">
        <v>353</v>
      </c>
      <c r="B720" s="5">
        <v>41.2</v>
      </c>
      <c r="C720" s="5">
        <v>0.97499999999999998</v>
      </c>
      <c r="D720" s="5">
        <f t="shared" si="111"/>
        <v>7.0000000000000062E-3</v>
      </c>
      <c r="E720" s="5">
        <f t="shared" si="112"/>
        <v>1.6148972160331345</v>
      </c>
      <c r="F720" s="5">
        <f t="shared" si="113"/>
        <v>-1.0995384301463193E-2</v>
      </c>
      <c r="G720" s="5">
        <f t="shared" si="114"/>
        <v>0.57433349707892078</v>
      </c>
      <c r="H720" s="5">
        <f t="shared" si="115"/>
        <v>-0.51000000000000512</v>
      </c>
      <c r="I720" s="5">
        <f t="shared" si="116"/>
        <v>3.9319091175381066E-4</v>
      </c>
      <c r="J720" s="5">
        <f t="shared" si="117"/>
        <v>-1.2499303688841914</v>
      </c>
      <c r="K720" s="5">
        <f t="shared" si="118"/>
        <v>14998.105743909211</v>
      </c>
      <c r="L720" s="5">
        <f t="shared" si="119"/>
        <v>-4.9725000000000491E-2</v>
      </c>
      <c r="S720" s="5"/>
    </row>
    <row r="721" spans="1:19" x14ac:dyDescent="0.25">
      <c r="A721" s="5">
        <v>354</v>
      </c>
      <c r="B721" s="5">
        <v>40.69</v>
      </c>
      <c r="C721" s="5">
        <v>0.98199999999999998</v>
      </c>
      <c r="D721" s="5">
        <f t="shared" si="111"/>
        <v>3.0000000000000027E-3</v>
      </c>
      <c r="E721" s="5">
        <f t="shared" si="112"/>
        <v>1.6094876898532853</v>
      </c>
      <c r="F721" s="5">
        <f t="shared" si="113"/>
        <v>-7.8885122130503398E-3</v>
      </c>
      <c r="G721" s="5">
        <f t="shared" si="114"/>
        <v>0.28711874316387714</v>
      </c>
      <c r="H721" s="5">
        <f t="shared" si="115"/>
        <v>-0.42999999999999972</v>
      </c>
      <c r="I721" s="5">
        <f t="shared" si="116"/>
        <v>2.8903004768012804E-4</v>
      </c>
      <c r="J721" s="5">
        <f t="shared" si="117"/>
        <v>-1.0586827010858182</v>
      </c>
      <c r="K721" s="5">
        <f t="shared" si="118"/>
        <v>12703.325502164535</v>
      </c>
      <c r="L721" s="5">
        <f t="shared" si="119"/>
        <v>-4.2225999999999972E-2</v>
      </c>
      <c r="S721" s="5"/>
    </row>
    <row r="722" spans="1:19" x14ac:dyDescent="0.25">
      <c r="A722" s="5">
        <v>355</v>
      </c>
      <c r="B722" s="5">
        <v>40.26</v>
      </c>
      <c r="C722" s="5">
        <v>0.98499999999999999</v>
      </c>
      <c r="D722" s="5">
        <f t="shared" si="111"/>
        <v>6.0000000000000053E-3</v>
      </c>
      <c r="E722" s="5">
        <f t="shared" si="112"/>
        <v>1.6048737705526357</v>
      </c>
      <c r="F722" s="5">
        <f t="shared" si="113"/>
        <v>-6.5637695023882739E-3</v>
      </c>
      <c r="G722" s="5">
        <f t="shared" si="114"/>
        <v>0.67611089264294721</v>
      </c>
      <c r="H722" s="5">
        <f t="shared" si="115"/>
        <v>-0.35999999999999943</v>
      </c>
      <c r="I722" s="5">
        <f t="shared" si="116"/>
        <v>2.0080648925630985E-4</v>
      </c>
      <c r="J722" s="5">
        <f t="shared" si="117"/>
        <v>-0.86691086528417194</v>
      </c>
      <c r="K722" s="5">
        <f t="shared" si="118"/>
        <v>10402.255673688969</v>
      </c>
      <c r="L722" s="5">
        <f t="shared" si="119"/>
        <v>-3.5459999999999943E-2</v>
      </c>
      <c r="S722" s="5"/>
    </row>
    <row r="723" spans="1:19" x14ac:dyDescent="0.25">
      <c r="A723" s="5">
        <v>356</v>
      </c>
      <c r="B723" s="5">
        <v>39.9</v>
      </c>
      <c r="C723" s="5">
        <v>0.99099999999999999</v>
      </c>
      <c r="D723" s="5">
        <f t="shared" si="111"/>
        <v>4.0000000000000036E-3</v>
      </c>
      <c r="E723" s="5">
        <f t="shared" si="112"/>
        <v>1.6009728956867482</v>
      </c>
      <c r="F723" s="5">
        <f t="shared" si="113"/>
        <v>-3.9263455147246756E-3</v>
      </c>
      <c r="G723" s="5">
        <f t="shared" si="114"/>
        <v>0.59326248177336138</v>
      </c>
      <c r="H723" s="5">
        <f t="shared" si="115"/>
        <v>-0.26999999999999602</v>
      </c>
      <c r="I723" s="5">
        <f t="shared" si="116"/>
        <v>1.2856391714929552E-4</v>
      </c>
      <c r="J723" s="5">
        <f t="shared" si="117"/>
        <v>-0.67470972109379213</v>
      </c>
      <c r="K723" s="5">
        <f t="shared" si="118"/>
        <v>8096.0344787311633</v>
      </c>
      <c r="L723" s="5">
        <f t="shared" si="119"/>
        <v>-2.6756999999999607E-2</v>
      </c>
      <c r="S723" s="5"/>
    </row>
    <row r="724" spans="1:19" x14ac:dyDescent="0.25">
      <c r="A724" s="5">
        <v>357</v>
      </c>
      <c r="B724" s="5">
        <v>39.630000000000003</v>
      </c>
      <c r="C724" s="5">
        <v>0.995</v>
      </c>
      <c r="D724" s="5">
        <f t="shared" si="111"/>
        <v>5.0000000000000044E-3</v>
      </c>
      <c r="E724" s="5">
        <f t="shared" si="112"/>
        <v>1.5980240723341896</v>
      </c>
      <c r="F724" s="5">
        <f t="shared" si="113"/>
        <v>-2.176919254274547E-3</v>
      </c>
      <c r="G724" s="5">
        <f t="shared" si="114"/>
        <v>0.99072677802845777</v>
      </c>
      <c r="H724" s="5">
        <f t="shared" si="115"/>
        <v>-0.20000000000000284</v>
      </c>
      <c r="I724" s="5">
        <f t="shared" si="116"/>
        <v>7.2338107058146186E-5</v>
      </c>
      <c r="J724" s="5">
        <f t="shared" si="117"/>
        <v>-0.48217439434215631</v>
      </c>
      <c r="K724" s="5">
        <f t="shared" si="118"/>
        <v>5785.803331887988</v>
      </c>
      <c r="L724" s="5">
        <f t="shared" si="119"/>
        <v>-1.9900000000000282E-2</v>
      </c>
      <c r="S724" s="5"/>
    </row>
    <row r="725" spans="1:19" x14ac:dyDescent="0.25">
      <c r="A725" s="5">
        <v>358</v>
      </c>
      <c r="B725" s="5">
        <v>39.43</v>
      </c>
      <c r="C725" s="5">
        <v>1</v>
      </c>
      <c r="D725" s="5">
        <f t="shared" si="111"/>
        <v>9.9999999999988987E-4</v>
      </c>
      <c r="E725" s="5">
        <f t="shared" si="112"/>
        <v>1.5958267770732231</v>
      </c>
      <c r="F725" s="5">
        <f t="shared" si="113"/>
        <v>0</v>
      </c>
      <c r="G725" s="5">
        <f t="shared" si="114"/>
        <v>0.32791914707202702</v>
      </c>
      <c r="H725" s="5">
        <f t="shared" si="115"/>
        <v>-0.11999999999999744</v>
      </c>
      <c r="I725" s="5">
        <f t="shared" si="116"/>
        <v>3.2156907529633164E-5</v>
      </c>
      <c r="J725" s="5">
        <f t="shared" si="117"/>
        <v>-0.28940021788821563</v>
      </c>
      <c r="K725" s="5">
        <f t="shared" si="118"/>
        <v>3472.70613198612</v>
      </c>
      <c r="L725" s="5">
        <f t="shared" si="119"/>
        <v>-1.1999999999999745E-2</v>
      </c>
      <c r="S725" s="5"/>
    </row>
    <row r="726" spans="1:19" x14ac:dyDescent="0.25">
      <c r="A726" s="5">
        <v>359</v>
      </c>
      <c r="B726" s="5">
        <v>39.31</v>
      </c>
      <c r="C726" s="5">
        <v>1.0009999999999999</v>
      </c>
      <c r="D726" s="5">
        <f t="shared" si="111"/>
        <v>-1.0009999999999999</v>
      </c>
      <c r="E726" s="5">
        <f t="shared" si="112"/>
        <v>1.5945030438200891</v>
      </c>
      <c r="F726" s="5">
        <f t="shared" si="113"/>
        <v>4.340774793185929E-4</v>
      </c>
      <c r="G726" s="5" t="e">
        <f t="shared" si="114"/>
        <v>#DIV/0!</v>
      </c>
      <c r="H726" s="5">
        <f t="shared" si="115"/>
        <v>-39.31</v>
      </c>
      <c r="I726" s="5">
        <f t="shared" si="116"/>
        <v>8.040222705615196E-6</v>
      </c>
      <c r="J726" s="5">
        <f t="shared" si="117"/>
        <v>-9.648267246738236E-2</v>
      </c>
      <c r="K726" s="5">
        <f t="shared" si="118"/>
        <v>1157.7920696085885</v>
      </c>
      <c r="L726" s="5">
        <f t="shared" si="119"/>
        <v>-3.9349309999999997</v>
      </c>
      <c r="S726" s="5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B516D-6656-4578-9D5E-EA70BDA6C141}">
  <dimension ref="A1"/>
  <sheetViews>
    <sheetView workbookViewId="0">
      <selection activeCell="H16" sqref="H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Simulation</vt:lpstr>
      <vt:lpstr>6000RPM</vt:lpstr>
      <vt:lpstr>GRAPHS 6000</vt:lpstr>
      <vt:lpstr>4000RPM</vt:lpstr>
      <vt:lpstr>GRAPHS 4000</vt:lpstr>
      <vt:lpstr>2000RPM</vt:lpstr>
      <vt:lpstr>GRAPHS 2000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Williams (1701794)</dc:creator>
  <cp:lastModifiedBy>Sam Williams (1701794)</cp:lastModifiedBy>
  <dcterms:created xsi:type="dcterms:W3CDTF">2019-11-14T13:36:29Z</dcterms:created>
  <dcterms:modified xsi:type="dcterms:W3CDTF">2020-01-20T05:57:44Z</dcterms:modified>
</cp:coreProperties>
</file>